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76-2023\WORK IN PROGRESS\76-2023\"/>
    </mc:Choice>
  </mc:AlternateContent>
  <xr:revisionPtr revIDLastSave="0" documentId="13_ncr:1_{1D035072-CBC2-4E14-BA24-D9421E4430EA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prices'!$A$5:$G$53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prices'!$A$1:$G$60</definedName>
    <definedName name="Print_Area_1">'Unit prices'!$A$6:$G$65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44" i="2" l="1"/>
  <c r="G45" i="2"/>
  <c r="G46" i="2"/>
  <c r="G43" i="2"/>
  <c r="A46" i="2"/>
  <c r="G13" i="2" l="1"/>
  <c r="G8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G53" i="2"/>
  <c r="G52" i="2"/>
  <c r="A44" i="2" l="1"/>
  <c r="A45" i="2" s="1"/>
  <c r="A48" i="2" s="1"/>
  <c r="A52" i="2" s="1"/>
  <c r="A53" i="2" s="1"/>
  <c r="G7" i="2"/>
  <c r="G6" i="2"/>
  <c r="G9" i="2"/>
  <c r="G10" i="2"/>
  <c r="G11" i="2"/>
  <c r="G12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7" i="2"/>
  <c r="G48" i="2"/>
  <c r="F5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<sst xmlns="http://schemas.openxmlformats.org/spreadsheetml/2006/main" count="193" uniqueCount="84">
  <si>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</si>
  <si>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</si>
  <si>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</si>
  <si>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</si>
  <si>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</si>
  <si>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</si>
  <si>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</si>
  <si>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</si>
  <si>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</si>
  <si>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</si>
  <si>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MRST</t>
  </si>
  <si>
    <t>Lump Sum</t>
  </si>
  <si>
    <t>TOTAL BID PRICE (GST extra) (in numbers)</t>
  </si>
  <si>
    <t>Name of Bidder</t>
  </si>
  <si>
    <t xml:space="preserve">$   - </t>
  </si>
  <si>
    <t>Mobilization</t>
  </si>
  <si>
    <t>Temporary Site Facilities</t>
  </si>
  <si>
    <t>Demobilization</t>
  </si>
  <si>
    <t>Server Installation</t>
  </si>
  <si>
    <t>HMI Screen Configuration - Time</t>
  </si>
  <si>
    <t>Project Management - Time</t>
  </si>
  <si>
    <t>PLC Standardized Templates - Time</t>
  </si>
  <si>
    <t>Server Licenses</t>
  </si>
  <si>
    <t>Server Configuration - Time</t>
  </si>
  <si>
    <t>PCS Workstation Installation</t>
  </si>
  <si>
    <t>Migration: Area B - Materials</t>
  </si>
  <si>
    <t>Migration: Area B - Time</t>
  </si>
  <si>
    <t>Migration: Area C - Materials</t>
  </si>
  <si>
    <t>Migration: Area C - Time</t>
  </si>
  <si>
    <t>Migration: Area D - Materials</t>
  </si>
  <si>
    <t>Migration: Area D - Time</t>
  </si>
  <si>
    <t>Migration: Area G - Materials</t>
  </si>
  <si>
    <t>Migration: Area G - Time</t>
  </si>
  <si>
    <t>Migration: Area M - Materials</t>
  </si>
  <si>
    <t>Migration: Area M - Time</t>
  </si>
  <si>
    <t>Migration: Area P - Materials</t>
  </si>
  <si>
    <t>Migration: Area P - Time</t>
  </si>
  <si>
    <t>Migration: Area R - Materials</t>
  </si>
  <si>
    <t>Migration: Area R - Time</t>
  </si>
  <si>
    <t>Migration: Area S - Materials</t>
  </si>
  <si>
    <t>Migration: Area S - Time</t>
  </si>
  <si>
    <t>Migration: Area U - Materials</t>
  </si>
  <si>
    <t>Migration: Area U - Time</t>
  </si>
  <si>
    <t>Migration: Area W - Materials</t>
  </si>
  <si>
    <t>Migration: Area W - Time</t>
  </si>
  <si>
    <t>Decommissioning: DCS Workstations</t>
  </si>
  <si>
    <t>Decommissioning: DCS Servers</t>
  </si>
  <si>
    <t>Integrate PCS Area H</t>
  </si>
  <si>
    <t>Server Relocation</t>
  </si>
  <si>
    <t>Contingency Cash Allowance</t>
  </si>
  <si>
    <t>Factory Acceptance Testing</t>
  </si>
  <si>
    <t>System Integration Functional Tests</t>
  </si>
  <si>
    <t>Training</t>
  </si>
  <si>
    <t>Standardized Goods.</t>
  </si>
  <si>
    <t xml:space="preserve">Indicate base costs for material supply under the following standardization agreements.  </t>
  </si>
  <si>
    <t>Any material mark-up or installation costs, as applicable, shall be included in other line items above.</t>
  </si>
  <si>
    <t>Standardized Control System and Motor Control Equipment 
– Base Cost</t>
  </si>
  <si>
    <t>E5</t>
  </si>
  <si>
    <t>Network Configuration - Time</t>
  </si>
  <si>
    <t>(See B11 clause in tender document)</t>
  </si>
  <si>
    <t>01 50 00</t>
  </si>
  <si>
    <t>40 95 34</t>
  </si>
  <si>
    <t>App. A 3.1</t>
  </si>
  <si>
    <t>App. A 3.7</t>
  </si>
  <si>
    <t>App. A 3.6</t>
  </si>
  <si>
    <t>App. A 3.4</t>
  </si>
  <si>
    <t>App. A 3.2</t>
  </si>
  <si>
    <t>App. A 3.11</t>
  </si>
  <si>
    <t>App. A 3.3</t>
  </si>
  <si>
    <t>App. A 3.10</t>
  </si>
  <si>
    <t>App. A 3.9</t>
  </si>
  <si>
    <t>App. A 3.8</t>
  </si>
  <si>
    <t>App. A 3.5</t>
  </si>
  <si>
    <t>App. A 3.12 &amp; 3.14</t>
  </si>
  <si>
    <t>App. A 3.13</t>
  </si>
  <si>
    <t xml:space="preserve">Existing PLC Integration - Time </t>
  </si>
  <si>
    <t>App. A 3.16</t>
  </si>
  <si>
    <t>E3</t>
  </si>
  <si>
    <t>40 90 00</t>
  </si>
  <si>
    <t>40 99 91</t>
  </si>
  <si>
    <t>Commissioning</t>
  </si>
  <si>
    <t>Site Acceptance Testing</t>
  </si>
  <si>
    <t>Site Integratoin Testing</t>
  </si>
  <si>
    <t>40 99 92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</si>
</sst>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89">
    <xf numFmtId="0" fontId="0" fillId="0" borderId="0" xfId="0"/>
    <xf numFmtId="175" fontId="0" fillId="0" borderId="25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3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19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175" fontId="0" fillId="0" borderId="0" xfId="0" applyNumberFormat="1" applyAlignment="1" applyProtection="1">
      <alignment wrapText="1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175" fontId="0" fillId="0" borderId="30" xfId="0" applyNumberFormat="1" applyBorder="1" applyAlignment="1" applyProtection="1">
      <alignment horizontal="right"/>
      <protection locked="0"/>
    </xf>
    <xf numFmtId="175" fontId="0" fillId="0" borderId="34" xfId="0" applyNumberFormat="1" applyBorder="1" applyAlignment="1" applyProtection="1">
      <alignment horizontal="right"/>
      <protection locked="0"/>
    </xf>
    <xf numFmtId="175" fontId="0" fillId="0" borderId="12" xfId="0" applyNumberFormat="1" applyBorder="1" applyAlignment="1" applyProtection="1">
      <alignment horizontal="right"/>
      <protection locked="0"/>
    </xf>
    <xf numFmtId="164" fontId="0" fillId="0" borderId="0" xfId="0" applyNumberFormat="1" applyBorder="1" applyProtection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175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Protection="1"/>
    <xf numFmtId="175" fontId="0" fillId="0" borderId="0" xfId="0" applyNumberFormat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175" fontId="0" fillId="0" borderId="0" xfId="0" applyNumberFormat="1" applyBorder="1" applyAlignment="1" applyProtection="1">
      <alignment horizontal="left"/>
      <protection locked="0"/>
    </xf>
    <xf numFmtId="175" fontId="0" fillId="0" borderId="0" xfId="0" applyNumberForma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6" fillId="24" borderId="0" xfId="1" applyFont="1" applyBorder="1" applyAlignment="1" applyProtection="1">
      <alignment horizontal="left"/>
      <protection locked="0"/>
    </xf>
    <xf numFmtId="0" fontId="36" fillId="24" borderId="0" xfId="1" applyFont="1" applyBorder="1" applyAlignment="1" applyProtection="1">
      <alignment horizontal="center"/>
      <protection locked="0"/>
    </xf>
    <xf numFmtId="4" fontId="36" fillId="24" borderId="0" xfId="1" applyNumberFormat="1" applyFont="1" applyBorder="1" applyAlignment="1" applyProtection="1">
      <alignment horizontal="center"/>
      <protection locked="0"/>
    </xf>
    <xf numFmtId="175" fontId="36" fillId="24" borderId="21" xfId="1" applyNumberFormat="1" applyFont="1" applyBorder="1" applyProtection="1"/>
    <xf numFmtId="164" fontId="0" fillId="0" borderId="24" xfId="0" applyNumberFormat="1" applyBorder="1" applyProtection="1"/>
    <xf numFmtId="0" fontId="2" fillId="0" borderId="25" xfId="0" applyFont="1" applyBorder="1" applyAlignment="1" applyProtection="1">
      <alignment wrapText="1"/>
    </xf>
    <xf numFmtId="0" fontId="2" fillId="0" borderId="25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164" fontId="0" fillId="0" borderId="27" xfId="0" applyNumberFormat="1" applyBorder="1" applyProtection="1"/>
    <xf numFmtId="0" fontId="2" fillId="0" borderId="28" xfId="0" applyFont="1" applyBorder="1" applyAlignment="1" applyProtection="1">
      <alignment wrapText="1"/>
    </xf>
    <xf numFmtId="0" fontId="2" fillId="0" borderId="0" xfId="0" applyFont="1" applyProtection="1"/>
    <xf numFmtId="0" fontId="2" fillId="0" borderId="29" xfId="0" applyFont="1" applyBorder="1" applyAlignment="1" applyProtection="1">
      <alignment wrapText="1"/>
    </xf>
    <xf numFmtId="0" fontId="2" fillId="0" borderId="30" xfId="0" applyFont="1" applyBorder="1" applyAlignment="1" applyProtection="1">
      <alignment horizontal="center" wrapText="1"/>
    </xf>
    <xf numFmtId="3" fontId="0" fillId="0" borderId="30" xfId="0" applyNumberFormat="1" applyBorder="1" applyAlignment="1" applyProtection="1">
      <alignment horizontal="center"/>
    </xf>
    <xf numFmtId="0" fontId="2" fillId="0" borderId="12" xfId="0" applyFont="1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0" fontId="40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horizontal="center"/>
    </xf>
    <xf numFmtId="0" fontId="0" fillId="0" borderId="12" xfId="0" applyBorder="1" applyProtection="1"/>
    <xf numFmtId="0" fontId="0" fillId="0" borderId="32" xfId="0" applyBorder="1" applyProtection="1"/>
    <xf numFmtId="0" fontId="2" fillId="0" borderId="33" xfId="0" applyFont="1" applyBorder="1" applyAlignment="1" applyProtection="1">
      <alignment wrapText="1"/>
    </xf>
    <xf numFmtId="0" fontId="2" fillId="0" borderId="34" xfId="0" applyFont="1" applyBorder="1" applyAlignment="1" applyProtection="1">
      <alignment horizontal="center" wrapText="1"/>
    </xf>
    <xf numFmtId="3" fontId="2" fillId="0" borderId="33" xfId="0" applyNumberFormat="1" applyFont="1" applyBorder="1" applyAlignment="1" applyProtection="1">
      <alignment horizontal="center"/>
    </xf>
    <xf numFmtId="175" fontId="0" fillId="0" borderId="26" xfId="0" applyNumberFormat="1" applyBorder="1" applyAlignment="1" applyProtection="1">
      <alignment horizontal="right"/>
    </xf>
    <xf numFmtId="175" fontId="0" fillId="0" borderId="31" xfId="0" applyNumberFormat="1" applyBorder="1" applyAlignment="1" applyProtection="1">
      <alignment horizontal="right"/>
    </xf>
    <xf numFmtId="175" fontId="0" fillId="0" borderId="12" xfId="0" applyNumberFormat="1" applyBorder="1" applyAlignment="1" applyProtection="1">
      <alignment horizontal="right"/>
    </xf>
    <xf numFmtId="0" fontId="0" fillId="0" borderId="12" xfId="0" applyBorder="1" applyAlignment="1" applyProtection="1">
      <alignment horizontal="right"/>
    </xf>
    <xf numFmtId="175" fontId="0" fillId="0" borderId="35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1" xfId="1" applyFont="1" applyBorder="1" applyAlignment="1" applyProtection="1"/>
    <xf numFmtId="4" fontId="0" fillId="0" borderId="36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7" fontId="36" fillId="24" borderId="0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0" fontId="2" fillId="0" borderId="0" xfId="0" applyFon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5"/>
  <sheetViews>
    <sheetView showGridLines="0" tabSelected="1" showWhiteSpace="0" topLeftCell="A22" zoomScaleNormal="100" zoomScaleSheetLayoutView="115" zoomScalePageLayoutView="90" workbookViewId="0">
      <selection activeCell="F52" sqref="F52"/>
    </sheetView>
  </sheetViews>
  <sheetFormatPr defaultColWidth="9.140625" defaultRowHeight="12.75" x14ac:dyDescent="0.2"/>
  <cols>
    <col min="1" max="1" width="5.7109375" style="4" customWidth="1"/>
    <col min="2" max="2" width="44.85546875" style="4" customWidth="1"/>
    <col min="3" max="3" width="10.28515625" style="4" customWidth="1"/>
    <col min="4" max="4" width="14.7109375" style="5" customWidth="1"/>
    <col min="5" max="5" width="10.7109375" style="2" customWidth="1"/>
    <col min="6" max="6" width="15.42578125" style="3" customWidth="1"/>
    <col min="7" max="7" width="15.28515625" style="3" customWidth="1"/>
    <col min="8" max="16384" width="9.140625" style="4"/>
  </cols>
  <sheetData>
    <row r="1" spans="1:7" x14ac:dyDescent="0.2">
      <c r="A1" s="85"/>
      <c r="B1" s="85"/>
      <c r="C1" s="84" t="s">
        <v>0</v>
      </c>
      <c r="D1" s="84"/>
      <c r="E1" s="39"/>
      <c r="F1" s="40"/>
      <c r="G1" s="42"/>
    </row>
    <row r="2" spans="1:7" x14ac:dyDescent="0.2">
      <c r="A2" s="83"/>
      <c r="B2" s="83"/>
      <c r="C2" s="43" t="s">
        <v>59</v>
      </c>
      <c r="D2" s="43"/>
      <c r="E2" s="39"/>
      <c r="F2" s="44"/>
      <c r="G2" s="45"/>
    </row>
    <row r="3" spans="1:7" x14ac:dyDescent="0.2">
      <c r="A3" s="88"/>
      <c r="B3" s="83"/>
      <c r="C3" s="46"/>
      <c r="D3" s="47"/>
      <c r="E3" s="39"/>
      <c r="F3" s="44"/>
      <c r="G3" s="45"/>
    </row>
    <row r="4" spans="1:7" x14ac:dyDescent="0.2">
      <c r="A4" s="48" t="s">
        <v>1</v>
      </c>
      <c r="B4" s="48"/>
      <c r="C4" s="48"/>
      <c r="D4" s="47"/>
      <c r="E4" s="39"/>
      <c r="F4" s="44"/>
      <c r="G4" s="44"/>
    </row>
    <row r="5" spans="1:7" ht="22.5" x14ac:dyDescent="0.2">
      <c r="A5" s="18" t="s">
        <v>2</v>
      </c>
      <c r="B5" s="18" t="s">
        <v>3</v>
      </c>
      <c r="C5" s="19" t="s">
        <v>4</v>
      </c>
      <c r="D5" s="19" t="s">
        <v>5</v>
      </c>
      <c r="E5" s="20" t="s">
        <v>6</v>
      </c>
      <c r="F5" s="21" t="s">
        <v>7</v>
      </c>
      <c r="G5" s="21" t="s">
        <v>8</v>
      </c>
    </row>
    <row r="6" spans="1:7" x14ac:dyDescent="0.2">
      <c r="A6" s="53">
        <v>1</v>
      </c>
      <c r="B6" s="54" t="s">
        <v>20</v>
      </c>
      <c r="C6" s="54" t="s">
        <v>78</v>
      </c>
      <c r="D6" s="55" t="s">
        <v>11</v>
      </c>
      <c r="E6" s="56">
        <v>1</v>
      </c>
      <c r="F6" s="1" t="s">
        <v>14</v>
      </c>
      <c r="G6" s="74" t="str">
        <f>IF(OR(ISTEXT(F6),ISBLANK(F6)), "$   - ",ROUND(E6*F6,2))</f>
        <v xml:space="preserve">$   - </v>
      </c>
    </row>
    <row r="7" spans="1:7" x14ac:dyDescent="0.2">
      <c r="A7" s="57">
        <f>A6+1</f>
        <v>2</v>
      </c>
      <c r="B7" s="58" t="s">
        <v>15</v>
      </c>
      <c r="C7" s="58" t="s">
        <v>60</v>
      </c>
      <c r="D7" s="55" t="s">
        <v>11</v>
      </c>
      <c r="E7" s="56">
        <v>1</v>
      </c>
      <c r="F7" s="1" t="s">
        <v>14</v>
      </c>
      <c r="G7" s="74" t="str">
        <f>IF(OR(ISTEXT(F7),ISBLANK(F7)), "$   - ",ROUND(E7*F7,2))</f>
        <v xml:space="preserve">$   - </v>
      </c>
    </row>
    <row r="8" spans="1:7" x14ac:dyDescent="0.2">
      <c r="A8" s="57">
        <f t="shared" ref="A8:A48" si="0">A7+1</f>
        <v>3</v>
      </c>
      <c r="B8" s="58" t="s">
        <v>16</v>
      </c>
      <c r="C8" s="58" t="s">
        <v>60</v>
      </c>
      <c r="D8" s="55" t="s">
        <v>11</v>
      </c>
      <c r="E8" s="56">
        <v>1</v>
      </c>
      <c r="F8" s="1" t="s">
        <v>14</v>
      </c>
      <c r="G8" s="74" t="str">
        <f t="shared" ref="G8:G48" si="1">IF(OR(ISTEXT(F8),ISBLANK(F8)), "$   - ",ROUND(E8*F8,2))</f>
        <v xml:space="preserve">$   - </v>
      </c>
    </row>
    <row r="9" spans="1:7" x14ac:dyDescent="0.2">
      <c r="A9" s="57">
        <f t="shared" si="0"/>
        <v>4</v>
      </c>
      <c r="B9" s="58" t="s">
        <v>17</v>
      </c>
      <c r="C9" s="58" t="s">
        <v>60</v>
      </c>
      <c r="D9" s="55" t="s">
        <v>11</v>
      </c>
      <c r="E9" s="56">
        <v>1</v>
      </c>
      <c r="F9" s="1" t="s">
        <v>14</v>
      </c>
      <c r="G9" s="74" t="str">
        <f t="shared" si="1"/>
        <v xml:space="preserve">$   - </v>
      </c>
    </row>
    <row r="10" spans="1:7" x14ac:dyDescent="0.2">
      <c r="A10" s="57">
        <f t="shared" si="0"/>
        <v>5</v>
      </c>
      <c r="B10" s="58" t="s">
        <v>18</v>
      </c>
      <c r="C10" s="58" t="s">
        <v>61</v>
      </c>
      <c r="D10" s="55" t="s">
        <v>11</v>
      </c>
      <c r="E10" s="56">
        <v>1</v>
      </c>
      <c r="F10" s="1" t="s">
        <v>14</v>
      </c>
      <c r="G10" s="74" t="str">
        <f t="shared" si="1"/>
        <v xml:space="preserve">$   - </v>
      </c>
    </row>
    <row r="11" spans="1:7" x14ac:dyDescent="0.2">
      <c r="A11" s="57">
        <f t="shared" si="0"/>
        <v>6</v>
      </c>
      <c r="B11" s="58" t="s">
        <v>22</v>
      </c>
      <c r="C11" s="58" t="s">
        <v>61</v>
      </c>
      <c r="D11" s="55" t="s">
        <v>11</v>
      </c>
      <c r="E11" s="56">
        <v>1</v>
      </c>
      <c r="F11" s="1" t="s">
        <v>14</v>
      </c>
      <c r="G11" s="74" t="str">
        <f t="shared" si="1"/>
        <v xml:space="preserve">$   - </v>
      </c>
    </row>
    <row r="12" spans="1:7" x14ac:dyDescent="0.2">
      <c r="A12" s="57">
        <f t="shared" si="0"/>
        <v>7</v>
      </c>
      <c r="B12" s="58" t="s">
        <v>23</v>
      </c>
      <c r="C12" s="58" t="s">
        <v>61</v>
      </c>
      <c r="D12" s="55" t="s">
        <v>11</v>
      </c>
      <c r="E12" s="56">
        <v>1</v>
      </c>
      <c r="F12" s="1" t="s">
        <v>14</v>
      </c>
      <c r="G12" s="74" t="str">
        <f t="shared" si="1"/>
        <v xml:space="preserve">$   - </v>
      </c>
    </row>
    <row r="13" spans="1:7" ht="15" customHeight="1" x14ac:dyDescent="0.2">
      <c r="A13" s="57">
        <f t="shared" si="0"/>
        <v>8</v>
      </c>
      <c r="B13" s="58" t="s">
        <v>58</v>
      </c>
      <c r="C13" s="58" t="s">
        <v>62</v>
      </c>
      <c r="D13" s="55" t="s">
        <v>11</v>
      </c>
      <c r="E13" s="56">
        <v>1</v>
      </c>
      <c r="F13" s="1" t="s">
        <v>14</v>
      </c>
      <c r="G13" s="74" t="str">
        <f t="shared" ref="G13" si="2">IF(OR(ISTEXT(F13),ISBLANK(F13)), "$   - ",ROUND(E13*F13,2))</f>
        <v xml:space="preserve">$   - </v>
      </c>
    </row>
    <row r="14" spans="1:7" ht="12.95" customHeight="1" x14ac:dyDescent="0.2">
      <c r="A14" s="57">
        <f t="shared" si="0"/>
        <v>9</v>
      </c>
      <c r="B14" s="58" t="s">
        <v>19</v>
      </c>
      <c r="C14" s="58" t="s">
        <v>62</v>
      </c>
      <c r="D14" s="55" t="s">
        <v>11</v>
      </c>
      <c r="E14" s="56">
        <v>1</v>
      </c>
      <c r="F14" s="1" t="s">
        <v>14</v>
      </c>
      <c r="G14" s="74" t="str">
        <f t="shared" si="1"/>
        <v xml:space="preserve">$   - </v>
      </c>
    </row>
    <row r="15" spans="1:7" ht="15" customHeight="1" x14ac:dyDescent="0.2">
      <c r="A15" s="57">
        <f t="shared" si="0"/>
        <v>10</v>
      </c>
      <c r="B15" s="58" t="s">
        <v>21</v>
      </c>
      <c r="C15" s="58" t="s">
        <v>62</v>
      </c>
      <c r="D15" s="55" t="s">
        <v>11</v>
      </c>
      <c r="E15" s="56">
        <v>1</v>
      </c>
      <c r="F15" s="1" t="s">
        <v>14</v>
      </c>
      <c r="G15" s="74" t="str">
        <f t="shared" si="1"/>
        <v xml:space="preserve">$   - </v>
      </c>
    </row>
    <row r="16" spans="1:7" x14ac:dyDescent="0.2">
      <c r="A16" s="57">
        <f t="shared" si="0"/>
        <v>11</v>
      </c>
      <c r="B16" s="59" t="s">
        <v>24</v>
      </c>
      <c r="C16" s="58" t="s">
        <v>61</v>
      </c>
      <c r="D16" s="55" t="s">
        <v>11</v>
      </c>
      <c r="E16" s="56">
        <v>1</v>
      </c>
      <c r="F16" s="1" t="s">
        <v>14</v>
      </c>
      <c r="G16" s="74" t="str">
        <f t="shared" si="1"/>
        <v xml:space="preserve">$   - </v>
      </c>
    </row>
    <row r="17" spans="1:7" x14ac:dyDescent="0.2">
      <c r="A17" s="57">
        <f t="shared" si="0"/>
        <v>12</v>
      </c>
      <c r="B17" s="58" t="s">
        <v>25</v>
      </c>
      <c r="C17" s="58" t="s">
        <v>63</v>
      </c>
      <c r="D17" s="55" t="s">
        <v>11</v>
      </c>
      <c r="E17" s="56">
        <v>1</v>
      </c>
      <c r="F17" s="1" t="s">
        <v>14</v>
      </c>
      <c r="G17" s="74" t="str">
        <f t="shared" si="1"/>
        <v xml:space="preserve">$   - </v>
      </c>
    </row>
    <row r="18" spans="1:7" x14ac:dyDescent="0.2">
      <c r="A18" s="57">
        <f t="shared" si="0"/>
        <v>13</v>
      </c>
      <c r="B18" s="58" t="s">
        <v>26</v>
      </c>
      <c r="C18" s="58" t="s">
        <v>63</v>
      </c>
      <c r="D18" s="55" t="s">
        <v>11</v>
      </c>
      <c r="E18" s="56">
        <v>1</v>
      </c>
      <c r="F18" s="1" t="s">
        <v>14</v>
      </c>
      <c r="G18" s="74" t="str">
        <f t="shared" si="1"/>
        <v xml:space="preserve">$   - </v>
      </c>
    </row>
    <row r="19" spans="1:7" x14ac:dyDescent="0.2">
      <c r="A19" s="57">
        <f t="shared" si="0"/>
        <v>14</v>
      </c>
      <c r="B19" s="58" t="s">
        <v>27</v>
      </c>
      <c r="C19" s="58" t="s">
        <v>64</v>
      </c>
      <c r="D19" s="55" t="s">
        <v>11</v>
      </c>
      <c r="E19" s="56">
        <v>1</v>
      </c>
      <c r="F19" s="1" t="s">
        <v>14</v>
      </c>
      <c r="G19" s="74" t="str">
        <f t="shared" si="1"/>
        <v xml:space="preserve">$   - </v>
      </c>
    </row>
    <row r="20" spans="1:7" x14ac:dyDescent="0.2">
      <c r="A20" s="57">
        <f>A19+1</f>
        <v>15</v>
      </c>
      <c r="B20" s="58" t="s">
        <v>28</v>
      </c>
      <c r="C20" s="58" t="s">
        <v>64</v>
      </c>
      <c r="D20" s="55" t="s">
        <v>11</v>
      </c>
      <c r="E20" s="56">
        <v>1</v>
      </c>
      <c r="F20" s="1" t="s">
        <v>14</v>
      </c>
      <c r="G20" s="74" t="str">
        <f t="shared" si="1"/>
        <v xml:space="preserve">$   - </v>
      </c>
    </row>
    <row r="21" spans="1:7" x14ac:dyDescent="0.2">
      <c r="A21" s="57">
        <f t="shared" si="0"/>
        <v>16</v>
      </c>
      <c r="B21" s="58" t="s">
        <v>29</v>
      </c>
      <c r="C21" s="58" t="s">
        <v>65</v>
      </c>
      <c r="D21" s="55" t="s">
        <v>11</v>
      </c>
      <c r="E21" s="56">
        <v>1</v>
      </c>
      <c r="F21" s="1" t="s">
        <v>14</v>
      </c>
      <c r="G21" s="74" t="str">
        <f t="shared" si="1"/>
        <v xml:space="preserve">$   - </v>
      </c>
    </row>
    <row r="22" spans="1:7" x14ac:dyDescent="0.2">
      <c r="A22" s="57">
        <f t="shared" si="0"/>
        <v>17</v>
      </c>
      <c r="B22" s="58" t="s">
        <v>30</v>
      </c>
      <c r="C22" s="58" t="s">
        <v>65</v>
      </c>
      <c r="D22" s="55" t="s">
        <v>11</v>
      </c>
      <c r="E22" s="56">
        <v>1</v>
      </c>
      <c r="F22" s="1" t="s">
        <v>14</v>
      </c>
      <c r="G22" s="74" t="str">
        <f t="shared" si="1"/>
        <v xml:space="preserve">$   - </v>
      </c>
    </row>
    <row r="23" spans="1:7" x14ac:dyDescent="0.2">
      <c r="A23" s="57">
        <f t="shared" si="0"/>
        <v>18</v>
      </c>
      <c r="B23" s="58" t="s">
        <v>31</v>
      </c>
      <c r="C23" s="58" t="s">
        <v>66</v>
      </c>
      <c r="D23" s="55" t="s">
        <v>11</v>
      </c>
      <c r="E23" s="56">
        <v>1</v>
      </c>
      <c r="F23" s="1" t="s">
        <v>14</v>
      </c>
      <c r="G23" s="74" t="str">
        <f t="shared" si="1"/>
        <v xml:space="preserve">$   - </v>
      </c>
    </row>
    <row r="24" spans="1:7" ht="12.95" customHeight="1" x14ac:dyDescent="0.2">
      <c r="A24" s="57">
        <f t="shared" si="0"/>
        <v>19</v>
      </c>
      <c r="B24" s="58" t="s">
        <v>32</v>
      </c>
      <c r="C24" s="58" t="s">
        <v>66</v>
      </c>
      <c r="D24" s="55" t="s">
        <v>11</v>
      </c>
      <c r="E24" s="56">
        <v>1</v>
      </c>
      <c r="F24" s="1" t="s">
        <v>14</v>
      </c>
      <c r="G24" s="74" t="str">
        <f t="shared" si="1"/>
        <v xml:space="preserve">$   - </v>
      </c>
    </row>
    <row r="25" spans="1:7" ht="12.95" customHeight="1" x14ac:dyDescent="0.2">
      <c r="A25" s="57">
        <f t="shared" si="0"/>
        <v>20</v>
      </c>
      <c r="B25" s="58" t="s">
        <v>33</v>
      </c>
      <c r="C25" s="58" t="s">
        <v>67</v>
      </c>
      <c r="D25" s="55" t="s">
        <v>11</v>
      </c>
      <c r="E25" s="56">
        <v>1</v>
      </c>
      <c r="F25" s="1" t="s">
        <v>14</v>
      </c>
      <c r="G25" s="74" t="str">
        <f t="shared" si="1"/>
        <v xml:space="preserve">$   - </v>
      </c>
    </row>
    <row r="26" spans="1:7" ht="12.95" customHeight="1" x14ac:dyDescent="0.2">
      <c r="A26" s="57">
        <f t="shared" si="0"/>
        <v>21</v>
      </c>
      <c r="B26" s="58" t="s">
        <v>34</v>
      </c>
      <c r="C26" s="58" t="s">
        <v>67</v>
      </c>
      <c r="D26" s="55" t="s">
        <v>11</v>
      </c>
      <c r="E26" s="56">
        <v>1</v>
      </c>
      <c r="F26" s="1" t="s">
        <v>14</v>
      </c>
      <c r="G26" s="74" t="str">
        <f t="shared" si="1"/>
        <v xml:space="preserve">$   - </v>
      </c>
    </row>
    <row r="27" spans="1:7" ht="12.95" customHeight="1" x14ac:dyDescent="0.2">
      <c r="A27" s="57">
        <f t="shared" si="0"/>
        <v>22</v>
      </c>
      <c r="B27" s="58" t="s">
        <v>35</v>
      </c>
      <c r="C27" s="58" t="s">
        <v>68</v>
      </c>
      <c r="D27" s="55" t="s">
        <v>11</v>
      </c>
      <c r="E27" s="56">
        <v>1</v>
      </c>
      <c r="F27" s="1" t="s">
        <v>14</v>
      </c>
      <c r="G27" s="74" t="str">
        <f t="shared" si="1"/>
        <v xml:space="preserve">$   - </v>
      </c>
    </row>
    <row r="28" spans="1:7" ht="12.95" customHeight="1" x14ac:dyDescent="0.2">
      <c r="A28" s="57">
        <f t="shared" si="0"/>
        <v>23</v>
      </c>
      <c r="B28" s="58" t="s">
        <v>36</v>
      </c>
      <c r="C28" s="58" t="s">
        <v>68</v>
      </c>
      <c r="D28" s="55" t="s">
        <v>11</v>
      </c>
      <c r="E28" s="56">
        <v>1</v>
      </c>
      <c r="F28" s="1" t="s">
        <v>14</v>
      </c>
      <c r="G28" s="74" t="str">
        <f t="shared" si="1"/>
        <v xml:space="preserve">$   - </v>
      </c>
    </row>
    <row r="29" spans="1:7" ht="12.95" customHeight="1" x14ac:dyDescent="0.2">
      <c r="A29" s="57">
        <f t="shared" si="0"/>
        <v>24</v>
      </c>
      <c r="B29" s="58" t="s">
        <v>37</v>
      </c>
      <c r="C29" s="58" t="s">
        <v>69</v>
      </c>
      <c r="D29" s="55" t="s">
        <v>11</v>
      </c>
      <c r="E29" s="56">
        <v>1</v>
      </c>
      <c r="F29" s="1" t="s">
        <v>14</v>
      </c>
      <c r="G29" s="74" t="str">
        <f t="shared" si="1"/>
        <v xml:space="preserve">$   - </v>
      </c>
    </row>
    <row r="30" spans="1:7" ht="12.95" customHeight="1" x14ac:dyDescent="0.2">
      <c r="A30" s="57">
        <f t="shared" si="0"/>
        <v>25</v>
      </c>
      <c r="B30" s="58" t="s">
        <v>38</v>
      </c>
      <c r="C30" s="58" t="s">
        <v>69</v>
      </c>
      <c r="D30" s="55" t="s">
        <v>11</v>
      </c>
      <c r="E30" s="56">
        <v>1</v>
      </c>
      <c r="F30" s="1" t="s">
        <v>14</v>
      </c>
      <c r="G30" s="74" t="str">
        <f t="shared" si="1"/>
        <v xml:space="preserve">$   - </v>
      </c>
    </row>
    <row r="31" spans="1:7" ht="12.95" customHeight="1" x14ac:dyDescent="0.2">
      <c r="A31" s="57">
        <f t="shared" si="0"/>
        <v>26</v>
      </c>
      <c r="B31" s="58" t="s">
        <v>39</v>
      </c>
      <c r="C31" s="58" t="s">
        <v>70</v>
      </c>
      <c r="D31" s="55" t="s">
        <v>11</v>
      </c>
      <c r="E31" s="56">
        <v>1</v>
      </c>
      <c r="F31" s="1" t="s">
        <v>14</v>
      </c>
      <c r="G31" s="74" t="str">
        <f t="shared" si="1"/>
        <v xml:space="preserve">$   - </v>
      </c>
    </row>
    <row r="32" spans="1:7" ht="12.95" customHeight="1" x14ac:dyDescent="0.2">
      <c r="A32" s="57">
        <f t="shared" si="0"/>
        <v>27</v>
      </c>
      <c r="B32" s="58" t="s">
        <v>40</v>
      </c>
      <c r="C32" s="58" t="s">
        <v>70</v>
      </c>
      <c r="D32" s="55" t="s">
        <v>11</v>
      </c>
      <c r="E32" s="56">
        <v>1</v>
      </c>
      <c r="F32" s="1" t="s">
        <v>14</v>
      </c>
      <c r="G32" s="74" t="str">
        <f t="shared" si="1"/>
        <v xml:space="preserve">$   - </v>
      </c>
    </row>
    <row r="33" spans="1:7" ht="12.95" customHeight="1" x14ac:dyDescent="0.2">
      <c r="A33" s="57">
        <f t="shared" si="0"/>
        <v>28</v>
      </c>
      <c r="B33" s="58" t="s">
        <v>41</v>
      </c>
      <c r="C33" s="58" t="s">
        <v>71</v>
      </c>
      <c r="D33" s="55" t="s">
        <v>11</v>
      </c>
      <c r="E33" s="56">
        <v>1</v>
      </c>
      <c r="F33" s="1" t="s">
        <v>14</v>
      </c>
      <c r="G33" s="74" t="str">
        <f t="shared" si="1"/>
        <v xml:space="preserve">$   - </v>
      </c>
    </row>
    <row r="34" spans="1:7" ht="12.95" customHeight="1" x14ac:dyDescent="0.2">
      <c r="A34" s="57">
        <f t="shared" si="0"/>
        <v>29</v>
      </c>
      <c r="B34" s="58" t="s">
        <v>42</v>
      </c>
      <c r="C34" s="58" t="s">
        <v>71</v>
      </c>
      <c r="D34" s="55" t="s">
        <v>11</v>
      </c>
      <c r="E34" s="56">
        <v>1</v>
      </c>
      <c r="F34" s="1" t="s">
        <v>14</v>
      </c>
      <c r="G34" s="74" t="str">
        <f t="shared" si="1"/>
        <v xml:space="preserve">$   - </v>
      </c>
    </row>
    <row r="35" spans="1:7" ht="12.95" customHeight="1" x14ac:dyDescent="0.2">
      <c r="A35" s="57">
        <f t="shared" si="0"/>
        <v>30</v>
      </c>
      <c r="B35" s="58" t="s">
        <v>43</v>
      </c>
      <c r="C35" s="58" t="s">
        <v>72</v>
      </c>
      <c r="D35" s="55" t="s">
        <v>11</v>
      </c>
      <c r="E35" s="56">
        <v>1</v>
      </c>
      <c r="F35" s="1" t="s">
        <v>14</v>
      </c>
      <c r="G35" s="74" t="str">
        <f t="shared" si="1"/>
        <v xml:space="preserve">$   - </v>
      </c>
    </row>
    <row r="36" spans="1:7" ht="12.95" customHeight="1" x14ac:dyDescent="0.2">
      <c r="A36" s="57">
        <f t="shared" si="0"/>
        <v>31</v>
      </c>
      <c r="B36" s="58" t="s">
        <v>44</v>
      </c>
      <c r="C36" s="58" t="s">
        <v>72</v>
      </c>
      <c r="D36" s="55" t="s">
        <v>11</v>
      </c>
      <c r="E36" s="56">
        <v>1</v>
      </c>
      <c r="F36" s="1" t="s">
        <v>14</v>
      </c>
      <c r="G36" s="74" t="str">
        <f t="shared" si="1"/>
        <v xml:space="preserve">$   - </v>
      </c>
    </row>
    <row r="37" spans="1:7" ht="26.45" customHeight="1" x14ac:dyDescent="0.2">
      <c r="A37" s="57">
        <f t="shared" si="0"/>
        <v>32</v>
      </c>
      <c r="B37" s="58" t="s">
        <v>75</v>
      </c>
      <c r="C37" s="58" t="s">
        <v>73</v>
      </c>
      <c r="D37" s="55" t="s">
        <v>11</v>
      </c>
      <c r="E37" s="56">
        <v>1</v>
      </c>
      <c r="F37" s="1" t="s">
        <v>14</v>
      </c>
      <c r="G37" s="74" t="str">
        <f t="shared" si="1"/>
        <v xml:space="preserve">$   - </v>
      </c>
    </row>
    <row r="38" spans="1:7" ht="12.95" customHeight="1" x14ac:dyDescent="0.2">
      <c r="A38" s="57">
        <f t="shared" si="0"/>
        <v>33</v>
      </c>
      <c r="B38" s="58" t="s">
        <v>45</v>
      </c>
      <c r="C38" s="58" t="s">
        <v>76</v>
      </c>
      <c r="D38" s="55" t="s">
        <v>11</v>
      </c>
      <c r="E38" s="56">
        <v>1</v>
      </c>
      <c r="F38" s="1" t="s">
        <v>14</v>
      </c>
      <c r="G38" s="74" t="str">
        <f t="shared" si="1"/>
        <v xml:space="preserve">$   - </v>
      </c>
    </row>
    <row r="39" spans="1:7" ht="12.95" customHeight="1" x14ac:dyDescent="0.2">
      <c r="A39" s="57">
        <f t="shared" si="0"/>
        <v>34</v>
      </c>
      <c r="B39" s="58" t="s">
        <v>46</v>
      </c>
      <c r="C39" s="58" t="s">
        <v>76</v>
      </c>
      <c r="D39" s="55" t="s">
        <v>11</v>
      </c>
      <c r="E39" s="56">
        <v>1</v>
      </c>
      <c r="F39" s="1" t="s">
        <v>14</v>
      </c>
      <c r="G39" s="74" t="str">
        <f t="shared" si="1"/>
        <v xml:space="preserve">$   - </v>
      </c>
    </row>
    <row r="40" spans="1:7" ht="12.95" customHeight="1" x14ac:dyDescent="0.2">
      <c r="A40" s="57">
        <f t="shared" si="0"/>
        <v>35</v>
      </c>
      <c r="B40" s="60" t="s">
        <v>47</v>
      </c>
      <c r="C40" s="60" t="s">
        <v>74</v>
      </c>
      <c r="D40" s="61" t="s">
        <v>11</v>
      </c>
      <c r="E40" s="62">
        <v>1</v>
      </c>
      <c r="F40" s="33" t="s">
        <v>14</v>
      </c>
      <c r="G40" s="75" t="str">
        <f t="shared" si="1"/>
        <v xml:space="preserve">$   - </v>
      </c>
    </row>
    <row r="41" spans="1:7" ht="12.95" customHeight="1" x14ac:dyDescent="0.2">
      <c r="A41" s="57">
        <f t="shared" si="0"/>
        <v>36</v>
      </c>
      <c r="B41" s="63" t="s">
        <v>48</v>
      </c>
      <c r="C41" s="63" t="s">
        <v>78</v>
      </c>
      <c r="D41" s="65" t="s">
        <v>11</v>
      </c>
      <c r="E41" s="66">
        <v>1</v>
      </c>
      <c r="F41" s="35" t="s">
        <v>14</v>
      </c>
      <c r="G41" s="76" t="str">
        <f t="shared" si="1"/>
        <v xml:space="preserve">$   - </v>
      </c>
    </row>
    <row r="42" spans="1:7" ht="12.95" customHeight="1" x14ac:dyDescent="0.2">
      <c r="A42" s="57">
        <f t="shared" si="0"/>
        <v>37</v>
      </c>
      <c r="B42" s="63" t="s">
        <v>50</v>
      </c>
      <c r="C42" s="63" t="s">
        <v>79</v>
      </c>
      <c r="D42" s="65" t="s">
        <v>11</v>
      </c>
      <c r="E42" s="66">
        <v>1</v>
      </c>
      <c r="F42" s="35" t="s">
        <v>14</v>
      </c>
      <c r="G42" s="76" t="str">
        <f t="shared" si="1"/>
        <v xml:space="preserve">$   - </v>
      </c>
    </row>
    <row r="43" spans="1:7" ht="12.95" customHeight="1" x14ac:dyDescent="0.2">
      <c r="A43" s="57">
        <f t="shared" si="0"/>
        <v>38</v>
      </c>
      <c r="B43" s="63" t="s">
        <v>51</v>
      </c>
      <c r="C43" s="63" t="s">
        <v>79</v>
      </c>
      <c r="D43" s="65" t="s">
        <v>11</v>
      </c>
      <c r="E43" s="66">
        <v>1</v>
      </c>
      <c r="F43" s="35" t="s">
        <v>14</v>
      </c>
      <c r="G43" s="76" t="str">
        <f>IF(OR(ISTEXT(F43),ISBLANK(F43)), "$   - ",ROUND(E43*F43,2))</f>
        <v xml:space="preserve">$   - </v>
      </c>
    </row>
    <row r="44" spans="1:7" ht="12.95" customHeight="1" x14ac:dyDescent="0.2">
      <c r="A44" s="57">
        <f t="shared" si="0"/>
        <v>39</v>
      </c>
      <c r="B44" s="63" t="s">
        <v>81</v>
      </c>
      <c r="C44" s="63" t="s">
        <v>83</v>
      </c>
      <c r="D44" s="65" t="s">
        <v>11</v>
      </c>
      <c r="E44" s="66">
        <v>1</v>
      </c>
      <c r="F44" s="35" t="s">
        <v>14</v>
      </c>
      <c r="G44" s="76" t="str">
        <f t="shared" ref="G44:G46" si="3">IF(OR(ISTEXT(F44),ISBLANK(F44)), "$   - ",ROUND(E44*F44,2))</f>
        <v xml:space="preserve">$   - </v>
      </c>
    </row>
    <row r="45" spans="1:7" ht="12.95" customHeight="1" x14ac:dyDescent="0.2">
      <c r="A45" s="57">
        <f t="shared" si="0"/>
        <v>40</v>
      </c>
      <c r="B45" s="63" t="s">
        <v>82</v>
      </c>
      <c r="C45" s="63" t="s">
        <v>83</v>
      </c>
      <c r="D45" s="65" t="s">
        <v>11</v>
      </c>
      <c r="E45" s="66">
        <v>1</v>
      </c>
      <c r="F45" s="35" t="s">
        <v>14</v>
      </c>
      <c r="G45" s="76" t="str">
        <f t="shared" si="3"/>
        <v xml:space="preserve">$   - </v>
      </c>
    </row>
    <row r="46" spans="1:7" ht="12.95" customHeight="1" x14ac:dyDescent="0.2">
      <c r="A46" s="57">
        <f t="shared" si="0"/>
        <v>41</v>
      </c>
      <c r="B46" s="63" t="s">
        <v>80</v>
      </c>
      <c r="C46" s="63" t="s">
        <v>83</v>
      </c>
      <c r="D46" s="65" t="s">
        <v>11</v>
      </c>
      <c r="E46" s="66">
        <v>1</v>
      </c>
      <c r="F46" s="35" t="s">
        <v>14</v>
      </c>
      <c r="G46" s="76" t="str">
        <f t="shared" si="3"/>
        <v xml:space="preserve">$   - </v>
      </c>
    </row>
    <row r="47" spans="1:7" ht="12.95" customHeight="1" x14ac:dyDescent="0.2">
      <c r="A47" s="57">
        <v>42</v>
      </c>
      <c r="B47" s="63" t="s">
        <v>52</v>
      </c>
      <c r="C47" s="63" t="s">
        <v>78</v>
      </c>
      <c r="D47" s="65" t="s">
        <v>11</v>
      </c>
      <c r="E47" s="66">
        <v>1</v>
      </c>
      <c r="F47" s="35" t="s">
        <v>14</v>
      </c>
      <c r="G47" s="76" t="str">
        <f t="shared" si="1"/>
        <v xml:space="preserve">$   - </v>
      </c>
    </row>
    <row r="48" spans="1:7" ht="12.95" customHeight="1" x14ac:dyDescent="0.2">
      <c r="A48" s="57">
        <f t="shared" si="0"/>
        <v>43</v>
      </c>
      <c r="B48" s="64" t="s">
        <v>49</v>
      </c>
      <c r="C48" s="63" t="s">
        <v>77</v>
      </c>
      <c r="D48" s="65" t="s">
        <v>11</v>
      </c>
      <c r="E48" s="66">
        <v>1</v>
      </c>
      <c r="F48" s="76">
        <v>1650000</v>
      </c>
      <c r="G48" s="76">
        <f t="shared" si="1"/>
        <v>1650000</v>
      </c>
    </row>
    <row r="49" spans="1:7" customFormat="1" x14ac:dyDescent="0.2">
      <c r="A49" s="67" t="s">
        <v>53</v>
      </c>
      <c r="B49" s="64"/>
      <c r="C49" s="64"/>
      <c r="D49" s="65"/>
      <c r="E49" s="68"/>
      <c r="F49" s="77"/>
      <c r="G49" s="77"/>
    </row>
    <row r="50" spans="1:7" customFormat="1" x14ac:dyDescent="0.2">
      <c r="A50" s="67" t="s">
        <v>54</v>
      </c>
      <c r="B50" s="64"/>
      <c r="C50" s="64"/>
      <c r="D50" s="65"/>
      <c r="E50" s="68"/>
      <c r="F50" s="77"/>
      <c r="G50" s="77"/>
    </row>
    <row r="51" spans="1:7" customFormat="1" x14ac:dyDescent="0.2">
      <c r="A51" s="69" t="s">
        <v>55</v>
      </c>
      <c r="B51" s="64"/>
      <c r="C51" s="64"/>
      <c r="D51" s="65"/>
      <c r="E51" s="68"/>
      <c r="F51" s="77"/>
      <c r="G51" s="77"/>
    </row>
    <row r="52" spans="1:7" customFormat="1" ht="38.25" x14ac:dyDescent="0.2">
      <c r="A52" s="69">
        <f>A48+1</f>
        <v>44</v>
      </c>
      <c r="B52" s="63" t="s">
        <v>56</v>
      </c>
      <c r="C52" s="63" t="s">
        <v>57</v>
      </c>
      <c r="D52" s="65" t="s">
        <v>9</v>
      </c>
      <c r="E52" s="68">
        <v>1</v>
      </c>
      <c r="F52" s="35" t="s">
        <v>14</v>
      </c>
      <c r="G52" s="74" t="str">
        <f t="shared" ref="G52" si="4">IF(OR(ISTEXT(F52),ISBLANK(F52)), "$   - ",ROUND(E52*F52,2))</f>
        <v xml:space="preserve">$   - </v>
      </c>
    </row>
    <row r="53" spans="1:7" ht="13.5" thickBot="1" x14ac:dyDescent="0.25">
      <c r="A53" s="70">
        <f>A52+1</f>
        <v>45</v>
      </c>
      <c r="B53" s="71" t="s">
        <v>10</v>
      </c>
      <c r="C53" s="71"/>
      <c r="D53" s="72" t="s">
        <v>11</v>
      </c>
      <c r="E53" s="73">
        <v>1</v>
      </c>
      <c r="F53" s="34" t="s">
        <v>14</v>
      </c>
      <c r="G53" s="78" t="str">
        <f>IF(OR(ISTEXT(F53),ISBLANK(F53)), "$   - ",ROUND(E53*F53,2))</f>
        <v xml:space="preserve">$   - </v>
      </c>
    </row>
    <row r="54" spans="1:7" ht="15" thickTop="1" x14ac:dyDescent="0.2">
      <c r="A54" s="7"/>
      <c r="B54" s="8"/>
      <c r="C54" s="8"/>
      <c r="D54" s="9"/>
      <c r="E54" s="10"/>
      <c r="F54" s="11"/>
      <c r="G54" s="12"/>
    </row>
    <row r="55" spans="1:7" ht="14.25" x14ac:dyDescent="0.2">
      <c r="A55" s="28"/>
      <c r="B55" s="49"/>
      <c r="C55" s="49"/>
      <c r="D55" s="50"/>
      <c r="E55" s="51"/>
      <c r="F55" s="86"/>
      <c r="G55" s="87"/>
    </row>
    <row r="56" spans="1:7" ht="14.25" x14ac:dyDescent="0.2">
      <c r="A56" s="28" t="s">
        <v>12</v>
      </c>
      <c r="B56" s="48"/>
      <c r="C56" s="48"/>
      <c r="D56" s="50"/>
      <c r="E56" s="51"/>
      <c r="F56" s="80">
        <f>SUM(G6:G53)</f>
        <v>1650000</v>
      </c>
      <c r="G56" s="81"/>
    </row>
    <row r="57" spans="1:7" ht="14.25" x14ac:dyDescent="0.2">
      <c r="A57" s="29"/>
      <c r="B57" s="30"/>
      <c r="C57" s="30"/>
      <c r="D57" s="31"/>
      <c r="E57" s="32"/>
      <c r="F57" s="13"/>
      <c r="G57" s="52"/>
    </row>
    <row r="58" spans="1:7" x14ac:dyDescent="0.2">
      <c r="A58" s="14"/>
      <c r="B58" s="37"/>
      <c r="C58" s="37"/>
      <c r="D58" s="38"/>
      <c r="E58" s="39"/>
      <c r="F58" s="40"/>
      <c r="G58" s="22"/>
    </row>
    <row r="59" spans="1:7" x14ac:dyDescent="0.2">
      <c r="A59" s="15"/>
      <c r="B59" s="37"/>
      <c r="C59" s="37"/>
      <c r="D59" s="38"/>
      <c r="E59" s="23"/>
      <c r="F59" s="24"/>
      <c r="G59" s="25"/>
    </row>
    <row r="60" spans="1:7" x14ac:dyDescent="0.2">
      <c r="A60" s="16"/>
      <c r="B60" s="26"/>
      <c r="C60" s="26"/>
      <c r="D60" s="27"/>
      <c r="E60" s="82" t="s">
        <v>13</v>
      </c>
      <c r="F60" s="82"/>
      <c r="G60" s="25"/>
    </row>
    <row r="61" spans="1:7" s="41" customFormat="1" x14ac:dyDescent="0.2">
      <c r="A61" s="36"/>
      <c r="B61" s="37"/>
      <c r="C61" s="37"/>
      <c r="D61" s="38"/>
      <c r="E61" s="39"/>
      <c r="F61" s="40"/>
      <c r="G61" s="40"/>
    </row>
    <row r="62" spans="1:7" x14ac:dyDescent="0.2">
      <c r="A62" s="6"/>
      <c r="B62" s="79"/>
      <c r="C62" s="79"/>
      <c r="D62" s="79"/>
      <c r="E62" s="79"/>
      <c r="F62" s="17"/>
      <c r="G62" s="17"/>
    </row>
    <row r="63" spans="1:7" x14ac:dyDescent="0.2">
      <c r="A63" s="6"/>
      <c r="B63" s="79"/>
      <c r="C63" s="79"/>
      <c r="D63" s="79"/>
      <c r="E63" s="79"/>
      <c r="F63" s="17"/>
      <c r="G63" s="17"/>
    </row>
    <row r="64" spans="1:7" x14ac:dyDescent="0.2">
      <c r="A64" s="6"/>
      <c r="B64" s="79"/>
      <c r="C64" s="79"/>
      <c r="D64" s="79"/>
      <c r="E64" s="79"/>
      <c r="F64" s="17"/>
      <c r="G64" s="17"/>
    </row>
    <row r="65" spans="1:7" x14ac:dyDescent="0.2">
      <c r="A65" s="6"/>
      <c r="B65" s="79"/>
      <c r="C65" s="79"/>
      <c r="D65" s="79"/>
      <c r="E65" s="79"/>
      <c r="F65" s="17"/>
      <c r="G65" s="17"/>
    </row>
  </sheetData>
  <sheetProtection algorithmName="SHA-512" hashValue="rGMoVPxuGsqOsTHGpm7brTF2cvwNTR/MkBaJxqu3olpUCVk3nb2mHztemUt6OJvOv7LHVEskw5tcnDxo/gRMvw==" saltValue="LhNAISQv7Wm8Crl7kZUYwg==" spinCount="100000" sheet="1" objects="1" scenarios="1" selectLockedCells="1"/>
  <mergeCells count="11">
    <mergeCell ref="A2:B2"/>
    <mergeCell ref="C1:D1"/>
    <mergeCell ref="A1:B1"/>
    <mergeCell ref="F55:G55"/>
    <mergeCell ref="A3:B3"/>
    <mergeCell ref="B65:E65"/>
    <mergeCell ref="B62:E62"/>
    <mergeCell ref="B63:E63"/>
    <mergeCell ref="F56:G56"/>
    <mergeCell ref="E60:F60"/>
    <mergeCell ref="B64:E64"/>
  </mergeCells>
  <phoneticPr fontId="0" type="noConversion"/>
  <dataValidations xWindow="804" yWindow="652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3" xr:uid="{00000000-0002-0000-0100-000000000000}">
      <formula1>IF(F6&gt;=0,ROUND(F6,2),0.01)</formula1>
    </dataValidation>
  </dataValidations>
  <pageMargins left="0.5" right="0.5" top="0.70874999999999999" bottom="0.75" header="0.25" footer="0.25"/>
  <pageSetup scale="77" orientation="portrait" r:id="rId1"/>
  <headerFooter alignWithMargins="0">
    <oddHeader xml:space="preserve">&amp;LThe City of Winnipeg
Tender No.76-2023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3BCE96F0AFE4E898E3EAB1014A891" ma:contentTypeVersion="12" ma:contentTypeDescription="Create a new document." ma:contentTypeScope="" ma:versionID="d0f4bcb815fb7c2133985aa2f84c152d">
  <xsd:schema xmlns:xsd="http://www.w3.org/2001/XMLSchema" xmlns:xs="http://www.w3.org/2001/XMLSchema" xmlns:p="http://schemas.microsoft.com/office/2006/metadata/properties" xmlns:ns2="b077edd2-b064-41ab-8f1d-5de24f08c194" xmlns:ns3="b6d9e77f-02a0-4620-bed1-6c51bc74acf3" targetNamespace="http://schemas.microsoft.com/office/2006/metadata/properties" ma:root="true" ma:fieldsID="23d8ab187063428574e37f08c655dcf1" ns2:_="" ns3:_="">
    <xsd:import namespace="b077edd2-b064-41ab-8f1d-5de24f08c194"/>
    <xsd:import namespace="b6d9e77f-02a0-4620-bed1-6c51bc74ac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7edd2-b064-41ab-8f1d-5de24f08c1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d9e77f-02a0-4620-bed1-6c51bc74acf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054EAE-BC9F-42B3-97B7-46A2A69B0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77edd2-b064-41ab-8f1d-5de24f08c194"/>
    <ds:schemaRef ds:uri="b6d9e77f-02a0-4620-bed1-6c51bc74ac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4A7F22-7CCF-4CD6-8854-FB08207486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45291D-4E12-4806-A7EA-A24AC6F1F4E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6d9e77f-02a0-4620-bed1-6c51bc74acf3"/>
    <ds:schemaRef ds:uri="b077edd2-b064-41ab-8f1d-5de24f08c19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2023-03-23T18:29:48Z</cp:lastPrinted>
  <dcterms:created xsi:type="dcterms:W3CDTF">1999-10-18T14:40:40Z</dcterms:created>
  <dcterms:modified xsi:type="dcterms:W3CDTF">2023-03-23T18:30:37Z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0x01010079F3BCE96F0AFE4E898E3EAB1014A891</vt:lpwstr>
  </property>
</Properties>
</file>