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472-2023 Tetra Tech - Regional\2nd Submission\"/>
    </mc:Choice>
  </mc:AlternateContent>
  <xr:revisionPtr revIDLastSave="0" documentId="13_ncr:1_{16684DFC-B482-45F2-B08F-B2D2C6D30831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ORM B - PRICES" sheetId="35" r:id="rId1"/>
  </sheets>
  <externalReferences>
    <externalReference r:id="rId2"/>
  </externalReferences>
  <definedNames>
    <definedName name="_10PAGE_1_OF_13">'[1]FORM B; PRICES'!#REF!</definedName>
    <definedName name="_12TENDER_SUBMISSI" localSheetId="0">'FORM B - PRICES'!#REF!</definedName>
    <definedName name="_20TENDER_NO._181">'[1]FORM B; PRICES'!#REF!</definedName>
    <definedName name="_30TENDER_SUBMISSI">'[1]FORM B; PRICES'!#REF!</definedName>
    <definedName name="_4PAGE_1_OF_13" localSheetId="0">'FORM B - PRICES'!#REF!</definedName>
    <definedName name="_8TENDER_NO._181" localSheetId="0">'FORM B - PRICES'!#REF!</definedName>
    <definedName name="_xlnm._FilterDatabase" localSheetId="0" hidden="1">'FORM B - PRICES'!$F$1:$F$84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_xlnm.Print_Area" localSheetId="0">'FORM B - PRICES'!$B$6:$H$82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STHEAD" localSheetId="0">'FORM B - PRICES'!#REF!</definedName>
    <definedName name="XEVERYTHING" localSheetId="0">'FORM B - PRICES'!$B$1:$IV$73</definedName>
    <definedName name="XITEMS" localSheetId="0">'FORM B - PRICES'!$B$6:$IV$73</definedName>
  </definedNames>
  <calcPr calcId="191029"/>
</workbook>
</file>

<file path=xl/calcChain.xml><?xml version="1.0" encoding="utf-8"?>
<calcChain xmlns="http://schemas.openxmlformats.org/spreadsheetml/2006/main">
  <c r="H27" i="35" l="1"/>
  <c r="H8" i="35" l="1"/>
  <c r="H11" i="35"/>
  <c r="H12" i="35"/>
  <c r="H13" i="35"/>
  <c r="H14" i="35"/>
  <c r="H15" i="35"/>
  <c r="H16" i="35"/>
  <c r="H18" i="35"/>
  <c r="H20" i="35"/>
  <c r="H22" i="35"/>
  <c r="H23" i="35"/>
  <c r="H24" i="35"/>
  <c r="H28" i="35"/>
  <c r="H29" i="35"/>
  <c r="H30" i="35"/>
  <c r="H31" i="35"/>
  <c r="H32" i="35"/>
  <c r="H33" i="35"/>
  <c r="H36" i="35"/>
  <c r="H37" i="35"/>
  <c r="H38" i="35"/>
  <c r="H39" i="35"/>
  <c r="H42" i="35"/>
  <c r="H44" i="35"/>
  <c r="H46" i="35"/>
  <c r="H47" i="35"/>
  <c r="H49" i="35"/>
  <c r="H50" i="35"/>
  <c r="H53" i="35"/>
  <c r="H55" i="35"/>
  <c r="H57" i="35"/>
  <c r="H58" i="35"/>
  <c r="H59" i="35"/>
  <c r="H60" i="35"/>
  <c r="H61" i="35"/>
  <c r="H63" i="35"/>
  <c r="H65" i="35"/>
  <c r="H66" i="35"/>
  <c r="B67" i="35"/>
  <c r="C67" i="35"/>
  <c r="H70" i="35"/>
  <c r="H71" i="35"/>
  <c r="H72" i="35"/>
  <c r="B73" i="35"/>
  <c r="C73" i="35"/>
  <c r="C79" i="35" s="1"/>
  <c r="H75" i="35"/>
  <c r="H76" i="35" s="1"/>
  <c r="H80" i="35" s="1"/>
  <c r="C76" i="35"/>
  <c r="C80" i="35" s="1"/>
  <c r="B78" i="35"/>
  <c r="C78" i="35"/>
  <c r="H73" i="35" l="1"/>
  <c r="H79" i="35" s="1"/>
  <c r="H67" i="35"/>
  <c r="H78" i="35" s="1"/>
  <c r="G81" i="35" l="1"/>
</calcChain>
</file>

<file path=xl/sharedStrings.xml><?xml version="1.0" encoding="utf-8"?>
<sst xmlns="http://schemas.openxmlformats.org/spreadsheetml/2006/main" count="294" uniqueCount="208">
  <si>
    <t xml:space="preserve">CW 3235-R9  </t>
  </si>
  <si>
    <t>100 mm Sidewalk</t>
  </si>
  <si>
    <t>CW 2130-R12</t>
  </si>
  <si>
    <t>E023</t>
  </si>
  <si>
    <t>E025</t>
  </si>
  <si>
    <t>50 - 100 mm Depth (Asphalt)</t>
  </si>
  <si>
    <t xml:space="preserve">Reflective Crack Maintenance </t>
  </si>
  <si>
    <t>Planing of Pavement</t>
  </si>
  <si>
    <t>A.3</t>
  </si>
  <si>
    <t>A.4</t>
  </si>
  <si>
    <t>A.7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</si>
  <si>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</si>
  <si>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</si>
  <si>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</si>
  <si>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</si>
  <si>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</si>
  <si>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</si>
  <si>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</si>
  <si>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</si>
  <si>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</si>
  <si>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</si>
  <si>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</si>
  <si>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B.1</t>
  </si>
  <si>
    <t>B.2</t>
  </si>
  <si>
    <t>B.3</t>
  </si>
  <si>
    <t>Concrete Curb Renewal</t>
  </si>
  <si>
    <t>Drilled Dowels</t>
  </si>
  <si>
    <t>Drilled Tie Bars</t>
  </si>
  <si>
    <t>UNIT PRICE</t>
  </si>
  <si>
    <t/>
  </si>
  <si>
    <t>ITEM</t>
  </si>
  <si>
    <t>DESCRIPTION</t>
  </si>
  <si>
    <t>UNIT</t>
  </si>
  <si>
    <t>AMOUNT</t>
  </si>
  <si>
    <t>m²</t>
  </si>
  <si>
    <t>tonne</t>
  </si>
  <si>
    <t>each</t>
  </si>
  <si>
    <t>m</t>
  </si>
  <si>
    <t>A.2</t>
  </si>
  <si>
    <t>MISCELLANEOUS</t>
  </si>
  <si>
    <t>20 M Deformed Tie Bar</t>
  </si>
  <si>
    <t>19.1 mm Diameter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</si>
  <si>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</si>
  <si>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</si>
  <si>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</si>
  <si>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</si>
  <si>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</si>
  <si>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</si>
  <si>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</si>
  <si>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F001</t>
  </si>
  <si>
    <t>F003</t>
  </si>
  <si>
    <t>F004</t>
  </si>
  <si>
    <t>F005</t>
  </si>
  <si>
    <t>F006</t>
  </si>
  <si>
    <t>F009</t>
  </si>
  <si>
    <t>F018</t>
  </si>
  <si>
    <t>G004</t>
  </si>
  <si>
    <t>A012</t>
  </si>
  <si>
    <t>B094</t>
  </si>
  <si>
    <t>B095</t>
  </si>
  <si>
    <t>B097</t>
  </si>
  <si>
    <t>B098</t>
  </si>
  <si>
    <t>A.18</t>
  </si>
  <si>
    <t>A.19</t>
  </si>
  <si>
    <t>Miscellaneous Concrete Slab Removal</t>
  </si>
  <si>
    <t xml:space="preserve">Miscellaneous Concrete Slab Renewal </t>
  </si>
  <si>
    <t>Concrete Curb Removal</t>
  </si>
  <si>
    <t>Concrete Curb Installation</t>
  </si>
  <si>
    <t>i)</t>
  </si>
  <si>
    <t>ii)</t>
  </si>
  <si>
    <t>iii)</t>
  </si>
  <si>
    <t>iv)</t>
  </si>
  <si>
    <t xml:space="preserve">Construction of Asphaltic Concrete Overlay </t>
  </si>
  <si>
    <t>Main Line Paving</t>
  </si>
  <si>
    <t>Tie-ins and Approaches</t>
  </si>
  <si>
    <t>C</t>
  </si>
  <si>
    <t>SD-228A</t>
  </si>
  <si>
    <t>SD-203B</t>
  </si>
  <si>
    <t>D001</t>
  </si>
  <si>
    <t>Partial Slab Patches - Early Opening (24 hour)</t>
  </si>
  <si>
    <t>Joint Sealing</t>
  </si>
  <si>
    <t>B190</t>
  </si>
  <si>
    <t>B191</t>
  </si>
  <si>
    <t>B193</t>
  </si>
  <si>
    <t>B194</t>
  </si>
  <si>
    <t>B195</t>
  </si>
  <si>
    <t>B200</t>
  </si>
  <si>
    <t>B201</t>
  </si>
  <si>
    <t>B202</t>
  </si>
  <si>
    <t>A.22</t>
  </si>
  <si>
    <t>A.23</t>
  </si>
  <si>
    <t>A.24</t>
  </si>
  <si>
    <t>A.25</t>
  </si>
  <si>
    <t>D006</t>
  </si>
  <si>
    <t>E13</t>
  </si>
  <si>
    <t>E14</t>
  </si>
  <si>
    <t>H021</t>
  </si>
  <si>
    <t>Adjustment of Valve Boxes</t>
  </si>
  <si>
    <t>Curb Stop Extensions</t>
  </si>
  <si>
    <t>A</t>
  </si>
  <si>
    <t>B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</si>
  <si>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</si>
  <si>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</si>
  <si>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</si>
  <si>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</si>
  <si>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</si>
  <si>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</si>
  <si>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</si>
  <si>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</si>
  <si>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</si>
  <si>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 xml:space="preserve">c) </t>
  </si>
  <si>
    <t xml:space="preserve"> Greater than 30 m</t>
  </si>
  <si>
    <t>SD-229C,D</t>
  </si>
  <si>
    <t>Type IA</t>
  </si>
  <si>
    <t>CW 3250-R7</t>
  </si>
  <si>
    <t>A.20</t>
  </si>
  <si>
    <t>B047-24</t>
  </si>
  <si>
    <t>B056-24</t>
  </si>
  <si>
    <t>B057-24</t>
  </si>
  <si>
    <t>B058-24</t>
  </si>
  <si>
    <t>B059-24</t>
  </si>
  <si>
    <t>B100r</t>
  </si>
  <si>
    <t>B104r</t>
  </si>
  <si>
    <t>B114rl</t>
  </si>
  <si>
    <t>B118rl</t>
  </si>
  <si>
    <t>B119rl</t>
  </si>
  <si>
    <t>B120rl</t>
  </si>
  <si>
    <t>B121rl</t>
  </si>
  <si>
    <t>B126r</t>
  </si>
  <si>
    <t>B135i</t>
  </si>
  <si>
    <t>B139i</t>
  </si>
  <si>
    <t>B154rl</t>
  </si>
  <si>
    <t>B155rl</t>
  </si>
  <si>
    <t>38 mm</t>
  </si>
  <si>
    <t>51 mm</t>
  </si>
  <si>
    <t>64 mm</t>
  </si>
  <si>
    <t>B093A</t>
  </si>
  <si>
    <t>Partial Depth Planing of Existing Joints</t>
  </si>
  <si>
    <t>B093B</t>
  </si>
  <si>
    <t>Asphalt Patching of Partial Depth Joints</t>
  </si>
  <si>
    <t xml:space="preserve">CW 3240-R10 </t>
  </si>
  <si>
    <t xml:space="preserve">CW 3230-R8
</t>
  </si>
  <si>
    <t>B184rlA</t>
  </si>
  <si>
    <t xml:space="preserve">CW 3450-R6 </t>
  </si>
  <si>
    <t>Barrier Separate</t>
  </si>
  <si>
    <t>1 - 50 mm Depth (Asphalt)</t>
  </si>
  <si>
    <t>Frames &amp; Covers</t>
  </si>
  <si>
    <t>CW 3210-R8</t>
  </si>
  <si>
    <t>Adjustment of Manholes/Catch Basins Frames</t>
  </si>
  <si>
    <t>B127rB</t>
  </si>
  <si>
    <t>CW 3410-R12</t>
  </si>
  <si>
    <t>AP-007 - Standard Solid Cover for Standard Frame</t>
  </si>
  <si>
    <t>Lifter Rings (AP-010)</t>
  </si>
  <si>
    <t>B114A</t>
  </si>
  <si>
    <t>B114E</t>
  </si>
  <si>
    <t>Paving Stone Indicator Surfaces</t>
  </si>
  <si>
    <t>I001</t>
  </si>
  <si>
    <t>(See B10)</t>
  </si>
  <si>
    <t>UNIT PRICES</t>
  </si>
  <si>
    <t>SPEC.</t>
  </si>
  <si>
    <t>APPROX.</t>
  </si>
  <si>
    <t>REF.</t>
  </si>
  <si>
    <t>QUANTITY</t>
  </si>
  <si>
    <t>Logan Avenue - Mill and Fill - Keewatin Street to Dee Street</t>
  </si>
  <si>
    <t>ROADWORKS - REMOVALS/RENEWALS</t>
  </si>
  <si>
    <t xml:space="preserve">CW 3230-R8, E11
</t>
  </si>
  <si>
    <t>E10</t>
  </si>
  <si>
    <t>A.6</t>
  </si>
  <si>
    <t>A.8</t>
  </si>
  <si>
    <t>A.10</t>
  </si>
  <si>
    <t>CW 3235-R9</t>
  </si>
  <si>
    <t>CW 3240-R10</t>
  </si>
  <si>
    <t>B155rl^1</t>
  </si>
  <si>
    <t>B155rl^2</t>
  </si>
  <si>
    <t>B155rl^3</t>
  </si>
  <si>
    <t>A.21</t>
  </si>
  <si>
    <t>Joint Grinding</t>
  </si>
  <si>
    <t>Tree Trimming</t>
  </si>
  <si>
    <t xml:space="preserve"> E5</t>
  </si>
  <si>
    <t>L. sum</t>
  </si>
  <si>
    <t>Subtotal:</t>
  </si>
  <si>
    <t>Water and Waste Works</t>
  </si>
  <si>
    <t>Logan Avenue - Keewatin Street to Dee Street</t>
  </si>
  <si>
    <t>Patching Existing Manholes</t>
  </si>
  <si>
    <t>Abandon Existing Valve</t>
  </si>
  <si>
    <t>CW 2110-R10</t>
  </si>
  <si>
    <t>MOBILIZATION /DEMOLIBIZATION</t>
  </si>
  <si>
    <t>Mobilization/Demobilization</t>
  </si>
  <si>
    <t>E2</t>
  </si>
  <si>
    <t>SUMMARY</t>
  </si>
  <si>
    <t xml:space="preserve">TOTAL BID PRICE (GST extra)                                                                              (in figures)                                             </t>
  </si>
  <si>
    <t>CW-3210-R7</t>
  </si>
  <si>
    <t>Remove and Replace Existing Valve Box</t>
  </si>
  <si>
    <t>H022</t>
  </si>
  <si>
    <t>FORM B: PRICES</t>
  </si>
  <si>
    <t>CW 3110-R22</t>
  </si>
  <si>
    <t>200 mm Type 3 Concrete Pavement (Type A)</t>
  </si>
  <si>
    <t>200 mm Type 3 Concrete Pavement (Type B)</t>
  </si>
  <si>
    <t>200 mm Type 3 Concrete Pavement (Type C)</t>
  </si>
  <si>
    <t>200 mm Type 3 Concrete Pavement (Type D)</t>
  </si>
  <si>
    <t>100 mm Type 5 Concrete Sidewalk</t>
  </si>
  <si>
    <t>Type 5 Concrete Modified Barrier (130 mm reveal ht, Dowelled)</t>
  </si>
  <si>
    <t>Type 5 Barrier (130 mm reveal ht, Dowelled)</t>
  </si>
  <si>
    <t>Type 5 Curb Ramp (8-12 mm reveal ht, Monolithic)</t>
  </si>
  <si>
    <t>Sodding</t>
  </si>
  <si>
    <t>CW 3510-R10</t>
  </si>
  <si>
    <t>E12</t>
  </si>
  <si>
    <t>100 mm Type 5 Concrete Sidewalk with Block 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</si>
</sst>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</numFmts>
  <fonts count="51" x14ac:knownFonts="1">
    <font>
      <sz val="10"/>
      <name val="MS Sans Serif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b/>
      <i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i/>
      <u/>
      <sz val="12"/>
      <name val="Arial"/>
      <family val="2"/>
    </font>
    <font>
      <sz val="10"/>
      <name val="MS Sans Serif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</borders>
  <cellStyleXfs count="81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" fillId="0" borderId="0" applyFill="0">
      <alignment horizontal="right" vertical="top"/>
    </xf>
    <xf numFmtId="0" fontId="3" fillId="0" borderId="1" applyFill="0">
      <alignment horizontal="right" vertical="top"/>
    </xf>
    <xf numFmtId="164" fontId="3" fillId="0" borderId="2" applyFill="0">
      <alignment horizontal="right" vertical="top"/>
    </xf>
    <xf numFmtId="0" fontId="3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3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165" fontId="7" fillId="0" borderId="4" applyFill="0">
      <alignment horizontal="centerContinuous" wrapText="1"/>
    </xf>
    <xf numFmtId="165" fontId="3" fillId="0" borderId="1" applyFill="0">
      <alignment horizontal="center" vertical="top" wrapText="1"/>
    </xf>
    <xf numFmtId="0" fontId="3" fillId="0" borderId="1" applyFill="0">
      <alignment horizontal="center" wrapText="1"/>
    </xf>
    <xf numFmtId="171" fontId="3" fillId="0" borderId="1" applyFill="0"/>
    <xf numFmtId="166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/>
    <xf numFmtId="167" fontId="3" fillId="0" borderId="3" applyFill="0">
      <alignment horizontal="right"/>
    </xf>
    <xf numFmtId="0" fontId="21" fillId="20" borderId="5" applyNumberFormat="0" applyAlignment="0" applyProtection="0"/>
    <xf numFmtId="0" fontId="22" fillId="21" borderId="6" applyNumberFormat="0" applyAlignment="0" applyProtection="0"/>
    <xf numFmtId="0" fontId="4" fillId="0" borderId="1" applyFill="0">
      <alignment horizontal="left" vertical="top"/>
    </xf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5" applyNumberFormat="0" applyAlignment="0" applyProtection="0"/>
    <xf numFmtId="0" fontId="29" fillId="0" borderId="10" applyNumberFormat="0" applyFill="0" applyAlignment="0" applyProtection="0"/>
    <xf numFmtId="0" fontId="30" fillId="22" borderId="0" applyNumberFormat="0" applyBorder="0" applyAlignment="0" applyProtection="0"/>
    <xf numFmtId="0" fontId="15" fillId="0" borderId="0"/>
    <xf numFmtId="0" fontId="15" fillId="0" borderId="0"/>
    <xf numFmtId="0" fontId="13" fillId="24" borderId="11" applyNumberFormat="0" applyFont="0" applyAlignment="0" applyProtection="0"/>
    <xf numFmtId="173" fontId="5" fillId="0" borderId="3" applyNumberFormat="0" applyFont="0" applyFill="0" applyBorder="0" applyAlignment="0" applyProtection="0">
      <alignment horizontal="center" vertical="top" wrapText="1"/>
    </xf>
    <xf numFmtId="0" fontId="31" fillId="20" borderId="12" applyNumberFormat="0" applyAlignment="0" applyProtection="0"/>
    <xf numFmtId="0" fontId="8" fillId="0" borderId="0">
      <alignment horizontal="right"/>
    </xf>
    <xf numFmtId="0" fontId="32" fillId="0" borderId="0" applyNumberFormat="0" applyFill="0" applyBorder="0" applyAlignment="0" applyProtection="0"/>
    <xf numFmtId="0" fontId="3" fillId="0" borderId="0" applyFill="0">
      <alignment horizontal="left"/>
    </xf>
    <xf numFmtId="0" fontId="9" fillId="0" borderId="0" applyFill="0">
      <alignment horizontal="centerContinuous" vertical="center"/>
    </xf>
    <xf numFmtId="170" fontId="12" fillId="0" borderId="0" applyFill="0">
      <alignment horizontal="centerContinuous" vertical="center"/>
    </xf>
    <xf numFmtId="172" fontId="12" fillId="0" borderId="0" applyFill="0">
      <alignment horizontal="centerContinuous" vertical="center"/>
    </xf>
    <xf numFmtId="0" fontId="3" fillId="0" borderId="3">
      <alignment horizontal="centerContinuous" wrapText="1"/>
    </xf>
    <xf numFmtId="168" fontId="10" fillId="0" borderId="0" applyFill="0">
      <alignment horizontal="left"/>
    </xf>
    <xf numFmtId="169" fontId="11" fillId="0" borderId="0" applyFill="0">
      <alignment horizontal="right"/>
    </xf>
    <xf numFmtId="0" fontId="3" fillId="0" borderId="13" applyFill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3" fillId="23" borderId="0"/>
    <xf numFmtId="0" fontId="13" fillId="23" borderId="0"/>
    <xf numFmtId="0" fontId="40" fillId="23" borderId="0"/>
    <xf numFmtId="0" fontId="41" fillId="23" borderId="0"/>
    <xf numFmtId="0" fontId="13" fillId="23" borderId="0"/>
    <xf numFmtId="0" fontId="50" fillId="0" borderId="0"/>
    <xf numFmtId="0" fontId="15" fillId="0" borderId="0"/>
    <xf numFmtId="0" fontId="13" fillId="23" borderId="0"/>
    <xf numFmtId="0" fontId="13" fillId="23" borderId="0"/>
    <xf numFmtId="0" fontId="1" fillId="0" borderId="0"/>
    <xf numFmtId="0" fontId="13" fillId="23" borderId="0"/>
  </cellStyleXfs>
  <cellXfs count="191">
    <xf numFmtId="0" fontId="0" fillId="0" borderId="0" xfId="0"/>
    <xf numFmtId="176" fontId="13" fillId="26" borderId="0" xfId="0" applyNumberFormat="1" applyFont="1" applyFill="1" applyAlignment="1">
      <alignment vertical="center"/>
    </xf>
    <xf numFmtId="165" fontId="13" fillId="26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16" fillId="25" borderId="0" xfId="53" applyFont="1" applyFill="1"/>
    <xf numFmtId="165" fontId="13" fillId="0" borderId="1" xfId="53" applyNumberFormat="1" applyFont="1" applyBorder="1" applyAlignment="1">
      <alignment horizontal="center" vertical="top" wrapText="1"/>
    </xf>
    <xf numFmtId="7" fontId="42" fillId="23" borderId="0" xfId="73" applyNumberFormat="1" applyFont="1" applyAlignment="1">
      <alignment horizontal="centerContinuous" vertical="center"/>
    </xf>
    <xf numFmtId="0" fontId="41" fillId="23" borderId="0" xfId="73"/>
    <xf numFmtId="7" fontId="43" fillId="23" borderId="0" xfId="73" applyNumberFormat="1" applyFont="1" applyAlignment="1">
      <alignment horizontal="centerContinuous" vertical="center"/>
    </xf>
    <xf numFmtId="7" fontId="41" fillId="23" borderId="0" xfId="73" applyNumberFormat="1" applyAlignment="1">
      <alignment horizontal="right"/>
    </xf>
    <xf numFmtId="0" fontId="41" fillId="23" borderId="0" xfId="73" applyAlignment="1">
      <alignment vertical="top"/>
    </xf>
    <xf numFmtId="2" fontId="41" fillId="23" borderId="0" xfId="73" applyNumberFormat="1" applyAlignment="1">
      <alignment horizontal="centerContinuous"/>
    </xf>
    <xf numFmtId="7" fontId="41" fillId="23" borderId="18" xfId="73" applyNumberFormat="1" applyBorder="1" applyAlignment="1">
      <alignment horizontal="center"/>
    </xf>
    <xf numFmtId="0" fontId="41" fillId="23" borderId="18" xfId="73" applyBorder="1" applyAlignment="1">
      <alignment horizontal="center" vertical="top"/>
    </xf>
    <xf numFmtId="0" fontId="41" fillId="23" borderId="19" xfId="73" applyBorder="1" applyAlignment="1">
      <alignment horizontal="center"/>
    </xf>
    <xf numFmtId="0" fontId="41" fillId="23" borderId="18" xfId="73" applyBorder="1" applyAlignment="1">
      <alignment horizontal="center"/>
    </xf>
    <xf numFmtId="0" fontId="41" fillId="23" borderId="20" xfId="73" applyBorder="1" applyAlignment="1">
      <alignment horizontal="center"/>
    </xf>
    <xf numFmtId="7" fontId="41" fillId="23" borderId="21" xfId="73" applyNumberFormat="1" applyBorder="1" applyAlignment="1">
      <alignment horizontal="right"/>
    </xf>
    <xf numFmtId="0" fontId="41" fillId="23" borderId="22" xfId="73" applyBorder="1" applyAlignment="1">
      <alignment vertical="top"/>
    </xf>
    <xf numFmtId="0" fontId="41" fillId="23" borderId="23" xfId="73" applyBorder="1"/>
    <xf numFmtId="0" fontId="41" fillId="23" borderId="22" xfId="73" applyBorder="1" applyAlignment="1">
      <alignment horizontal="center"/>
    </xf>
    <xf numFmtId="0" fontId="41" fillId="23" borderId="24" xfId="73" applyBorder="1"/>
    <xf numFmtId="0" fontId="41" fillId="23" borderId="24" xfId="73" applyBorder="1" applyAlignment="1">
      <alignment horizontal="center"/>
    </xf>
    <xf numFmtId="0" fontId="41" fillId="23" borderId="24" xfId="73" applyBorder="1" applyAlignment="1">
      <alignment horizontal="right"/>
    </xf>
    <xf numFmtId="7" fontId="41" fillId="23" borderId="25" xfId="73" applyNumberFormat="1" applyBorder="1" applyAlignment="1">
      <alignment horizontal="right" vertical="center"/>
    </xf>
    <xf numFmtId="0" fontId="44" fillId="23" borderId="26" xfId="73" applyFont="1" applyBorder="1" applyAlignment="1">
      <alignment horizontal="center" vertical="center"/>
    </xf>
    <xf numFmtId="7" fontId="41" fillId="23" borderId="30" xfId="73" applyNumberFormat="1" applyBorder="1" applyAlignment="1">
      <alignment horizontal="right" vertical="center"/>
    </xf>
    <xf numFmtId="0" fontId="41" fillId="23" borderId="0" xfId="73" applyAlignment="1">
      <alignment vertical="center"/>
    </xf>
    <xf numFmtId="7" fontId="41" fillId="23" borderId="25" xfId="73" applyNumberFormat="1" applyBorder="1" applyAlignment="1">
      <alignment horizontal="right"/>
    </xf>
    <xf numFmtId="0" fontId="44" fillId="23" borderId="26" xfId="73" applyFont="1" applyBorder="1" applyAlignment="1">
      <alignment vertical="top"/>
    </xf>
    <xf numFmtId="165" fontId="44" fillId="26" borderId="26" xfId="73" applyNumberFormat="1" applyFont="1" applyFill="1" applyBorder="1" applyAlignment="1">
      <alignment horizontal="left" vertical="center"/>
    </xf>
    <xf numFmtId="1" fontId="41" fillId="23" borderId="25" xfId="73" applyNumberFormat="1" applyBorder="1" applyAlignment="1">
      <alignment horizontal="center" vertical="top"/>
    </xf>
    <xf numFmtId="0" fontId="41" fillId="23" borderId="25" xfId="73" applyBorder="1" applyAlignment="1">
      <alignment horizontal="center" vertical="top"/>
    </xf>
    <xf numFmtId="7" fontId="41" fillId="23" borderId="26" xfId="73" applyNumberFormat="1" applyBorder="1" applyAlignment="1">
      <alignment horizontal="right"/>
    </xf>
    <xf numFmtId="4" fontId="13" fillId="29" borderId="1" xfId="73" applyNumberFormat="1" applyFont="1" applyFill="1" applyBorder="1" applyAlignment="1">
      <alignment horizontal="center" vertical="top" wrapText="1"/>
    </xf>
    <xf numFmtId="174" fontId="13" fillId="27" borderId="1" xfId="73" applyNumberFormat="1" applyFont="1" applyFill="1" applyBorder="1" applyAlignment="1">
      <alignment horizontal="left" vertical="top" wrapText="1"/>
    </xf>
    <xf numFmtId="165" fontId="13" fillId="27" borderId="1" xfId="73" applyNumberFormat="1" applyFont="1" applyFill="1" applyBorder="1" applyAlignment="1">
      <alignment horizontal="left" vertical="top" wrapText="1"/>
    </xf>
    <xf numFmtId="165" fontId="13" fillId="27" borderId="1" xfId="73" applyNumberFormat="1" applyFont="1" applyFill="1" applyBorder="1" applyAlignment="1">
      <alignment horizontal="center" vertical="top" wrapText="1"/>
    </xf>
    <xf numFmtId="0" fontId="13" fillId="27" borderId="1" xfId="73" applyFont="1" applyFill="1" applyBorder="1" applyAlignment="1">
      <alignment horizontal="center" vertical="top" wrapText="1"/>
    </xf>
    <xf numFmtId="1" fontId="13" fillId="27" borderId="1" xfId="73" applyNumberFormat="1" applyFont="1" applyFill="1" applyBorder="1" applyAlignment="1">
      <alignment horizontal="right" vertical="top"/>
    </xf>
    <xf numFmtId="176" fontId="13" fillId="27" borderId="1" xfId="73" applyNumberFormat="1" applyFont="1" applyFill="1" applyBorder="1" applyAlignment="1">
      <alignment vertical="top"/>
    </xf>
    <xf numFmtId="0" fontId="38" fillId="27" borderId="0" xfId="73" applyFont="1" applyFill="1"/>
    <xf numFmtId="165" fontId="44" fillId="26" borderId="26" xfId="73" applyNumberFormat="1" applyFont="1" applyFill="1" applyBorder="1" applyAlignment="1">
      <alignment horizontal="left" vertical="center" wrapText="1"/>
    </xf>
    <xf numFmtId="1" fontId="41" fillId="23" borderId="25" xfId="73" applyNumberFormat="1" applyBorder="1" applyAlignment="1">
      <alignment vertical="top"/>
    </xf>
    <xf numFmtId="4" fontId="13" fillId="29" borderId="1" xfId="73" applyNumberFormat="1" applyFont="1" applyFill="1" applyBorder="1" applyAlignment="1">
      <alignment horizontal="center" vertical="top"/>
    </xf>
    <xf numFmtId="165" fontId="13" fillId="0" borderId="1" xfId="73" applyNumberFormat="1" applyFont="1" applyFill="1" applyBorder="1" applyAlignment="1">
      <alignment horizontal="center" vertical="top" wrapText="1"/>
    </xf>
    <xf numFmtId="4" fontId="13" fillId="27" borderId="1" xfId="73" applyNumberFormat="1" applyFont="1" applyFill="1" applyBorder="1" applyAlignment="1">
      <alignment horizontal="center" vertical="top"/>
    </xf>
    <xf numFmtId="174" fontId="13" fillId="0" borderId="1" xfId="73" applyNumberFormat="1" applyFont="1" applyFill="1" applyBorder="1" applyAlignment="1">
      <alignment horizontal="center" vertical="top" wrapText="1"/>
    </xf>
    <xf numFmtId="165" fontId="13" fillId="0" borderId="1" xfId="73" applyNumberFormat="1" applyFont="1" applyFill="1" applyBorder="1" applyAlignment="1">
      <alignment horizontal="left" vertical="top" wrapText="1"/>
    </xf>
    <xf numFmtId="0" fontId="13" fillId="0" borderId="1" xfId="73" applyFont="1" applyFill="1" applyBorder="1" applyAlignment="1">
      <alignment horizontal="center" vertical="top" wrapText="1"/>
    </xf>
    <xf numFmtId="176" fontId="13" fillId="0" borderId="1" xfId="73" applyNumberFormat="1" applyFont="1" applyFill="1" applyBorder="1" applyAlignment="1">
      <alignment vertical="top"/>
    </xf>
    <xf numFmtId="1" fontId="13" fillId="0" borderId="1" xfId="73" applyNumberFormat="1" applyFont="1" applyFill="1" applyBorder="1" applyAlignment="1">
      <alignment horizontal="right" vertical="top"/>
    </xf>
    <xf numFmtId="174" fontId="13" fillId="0" borderId="1" xfId="73" applyNumberFormat="1" applyFont="1" applyFill="1" applyBorder="1" applyAlignment="1">
      <alignment horizontal="left" vertical="top" wrapText="1"/>
    </xf>
    <xf numFmtId="174" fontId="13" fillId="23" borderId="1" xfId="73" applyNumberFormat="1" applyFont="1" applyBorder="1" applyAlignment="1">
      <alignment horizontal="left" vertical="top" wrapText="1"/>
    </xf>
    <xf numFmtId="165" fontId="13" fillId="23" borderId="1" xfId="73" applyNumberFormat="1" applyFont="1" applyBorder="1" applyAlignment="1">
      <alignment horizontal="left" vertical="top" wrapText="1"/>
    </xf>
    <xf numFmtId="165" fontId="13" fillId="23" borderId="1" xfId="73" applyNumberFormat="1" applyFont="1" applyBorder="1" applyAlignment="1">
      <alignment horizontal="center" vertical="top" wrapText="1"/>
    </xf>
    <xf numFmtId="0" fontId="13" fillId="23" borderId="1" xfId="73" applyFont="1" applyBorder="1" applyAlignment="1">
      <alignment horizontal="center" vertical="top" wrapText="1"/>
    </xf>
    <xf numFmtId="1" fontId="13" fillId="23" borderId="1" xfId="73" applyNumberFormat="1" applyFont="1" applyBorder="1" applyAlignment="1">
      <alignment horizontal="right" vertical="top"/>
    </xf>
    <xf numFmtId="176" fontId="13" fillId="23" borderId="1" xfId="73" applyNumberFormat="1" applyFont="1" applyBorder="1" applyAlignment="1">
      <alignment vertical="top"/>
    </xf>
    <xf numFmtId="174" fontId="13" fillId="27" borderId="1" xfId="73" applyNumberFormat="1" applyFont="1" applyFill="1" applyBorder="1" applyAlignment="1">
      <alignment horizontal="center" vertical="top" wrapText="1"/>
    </xf>
    <xf numFmtId="1" fontId="13" fillId="23" borderId="1" xfId="73" applyNumberFormat="1" applyFont="1" applyBorder="1" applyAlignment="1">
      <alignment horizontal="right" vertical="top" wrapText="1"/>
    </xf>
    <xf numFmtId="174" fontId="13" fillId="27" borderId="1" xfId="73" applyNumberFormat="1" applyFont="1" applyFill="1" applyBorder="1" applyAlignment="1">
      <alignment horizontal="right" vertical="top" wrapText="1"/>
    </xf>
    <xf numFmtId="4" fontId="13" fillId="27" borderId="1" xfId="73" applyNumberFormat="1" applyFont="1" applyFill="1" applyBorder="1" applyAlignment="1">
      <alignment horizontal="center" vertical="center"/>
    </xf>
    <xf numFmtId="174" fontId="13" fillId="0" borderId="1" xfId="73" applyNumberFormat="1" applyFont="1" applyFill="1" applyBorder="1" applyAlignment="1">
      <alignment horizontal="left" vertical="center" wrapText="1"/>
    </xf>
    <xf numFmtId="165" fontId="13" fillId="0" borderId="1" xfId="73" applyNumberFormat="1" applyFont="1" applyFill="1" applyBorder="1" applyAlignment="1">
      <alignment horizontal="left" vertical="center" wrapText="1"/>
    </xf>
    <xf numFmtId="165" fontId="13" fillId="0" borderId="1" xfId="73" applyNumberFormat="1" applyFont="1" applyFill="1" applyBorder="1" applyAlignment="1">
      <alignment horizontal="center" vertical="center" wrapText="1"/>
    </xf>
    <xf numFmtId="177" fontId="13" fillId="0" borderId="1" xfId="73" applyNumberFormat="1" applyFont="1" applyFill="1" applyBorder="1" applyAlignment="1">
      <alignment horizontal="right" vertical="top"/>
    </xf>
    <xf numFmtId="165" fontId="13" fillId="0" borderId="2" xfId="73" applyNumberFormat="1" applyFont="1" applyFill="1" applyBorder="1" applyAlignment="1">
      <alignment horizontal="left" vertical="top" wrapText="1"/>
    </xf>
    <xf numFmtId="0" fontId="13" fillId="0" borderId="2" xfId="73" applyFont="1" applyFill="1" applyBorder="1" applyAlignment="1">
      <alignment horizontal="center" vertical="top" wrapText="1"/>
    </xf>
    <xf numFmtId="0" fontId="13" fillId="0" borderId="1" xfId="73" applyFont="1" applyFill="1" applyBorder="1" applyAlignment="1">
      <alignment horizontal="center" vertical="center" wrapText="1"/>
    </xf>
    <xf numFmtId="177" fontId="13" fillId="27" borderId="1" xfId="73" applyNumberFormat="1" applyFont="1" applyFill="1" applyBorder="1" applyAlignment="1">
      <alignment horizontal="right" vertical="top"/>
    </xf>
    <xf numFmtId="0" fontId="39" fillId="27" borderId="0" xfId="73" applyFont="1" applyFill="1"/>
    <xf numFmtId="0" fontId="13" fillId="23" borderId="26" xfId="73" applyFont="1" applyBorder="1" applyAlignment="1">
      <alignment horizontal="center" vertical="top"/>
    </xf>
    <xf numFmtId="0" fontId="41" fillId="23" borderId="25" xfId="73" applyBorder="1" applyAlignment="1">
      <alignment vertical="top"/>
    </xf>
    <xf numFmtId="0" fontId="38" fillId="27" borderId="0" xfId="73" applyFont="1" applyFill="1" applyAlignment="1">
      <alignment vertical="top"/>
    </xf>
    <xf numFmtId="0" fontId="41" fillId="23" borderId="26" xfId="73" applyBorder="1" applyAlignment="1">
      <alignment horizontal="left" vertical="top"/>
    </xf>
    <xf numFmtId="4" fontId="13" fillId="28" borderId="1" xfId="73" applyNumberFormat="1" applyFont="1" applyFill="1" applyBorder="1" applyAlignment="1">
      <alignment horizontal="center" vertical="top" wrapText="1"/>
    </xf>
    <xf numFmtId="1" fontId="13" fillId="0" borderId="1" xfId="73" applyNumberFormat="1" applyFont="1" applyFill="1" applyBorder="1" applyAlignment="1">
      <alignment horizontal="right" vertical="top" wrapText="1"/>
    </xf>
    <xf numFmtId="0" fontId="38" fillId="28" borderId="0" xfId="73" applyFont="1" applyFill="1"/>
    <xf numFmtId="4" fontId="13" fillId="29" borderId="15" xfId="73" applyNumberFormat="1" applyFont="1" applyFill="1" applyBorder="1" applyAlignment="1">
      <alignment horizontal="center" vertical="top" wrapText="1"/>
    </xf>
    <xf numFmtId="165" fontId="13" fillId="27" borderId="16" xfId="73" applyNumberFormat="1" applyFont="1" applyFill="1" applyBorder="1" applyAlignment="1">
      <alignment horizontal="left" vertical="top" wrapText="1"/>
    </xf>
    <xf numFmtId="4" fontId="13" fillId="27" borderId="0" xfId="53" applyNumberFormat="1" applyFont="1" applyFill="1" applyAlignment="1">
      <alignment horizontal="center" vertical="top" wrapText="1"/>
    </xf>
    <xf numFmtId="175" fontId="14" fillId="27" borderId="1" xfId="73" applyNumberFormat="1" applyFont="1" applyFill="1" applyBorder="1" applyAlignment="1">
      <alignment horizontal="center"/>
    </xf>
    <xf numFmtId="174" fontId="14" fillId="23" borderId="1" xfId="73" applyNumberFormat="1" applyFont="1" applyBorder="1" applyAlignment="1">
      <alignment horizontal="center" vertical="center" wrapText="1"/>
    </xf>
    <xf numFmtId="165" fontId="14" fillId="23" borderId="1" xfId="73" applyNumberFormat="1" applyFont="1" applyBorder="1" applyAlignment="1">
      <alignment vertical="center" wrapText="1"/>
    </xf>
    <xf numFmtId="165" fontId="13" fillId="23" borderId="1" xfId="73" applyNumberFormat="1" applyFont="1" applyBorder="1" applyAlignment="1">
      <alignment horizontal="centerContinuous" wrapText="1"/>
    </xf>
    <xf numFmtId="167" fontId="13" fillId="23" borderId="1" xfId="73" applyNumberFormat="1" applyFont="1" applyBorder="1" applyAlignment="1">
      <alignment horizontal="centerContinuous"/>
    </xf>
    <xf numFmtId="4" fontId="13" fillId="29" borderId="15" xfId="73" applyNumberFormat="1" applyFont="1" applyFill="1" applyBorder="1" applyAlignment="1">
      <alignment horizontal="center" vertical="top"/>
    </xf>
    <xf numFmtId="174" fontId="13" fillId="27" borderId="2" xfId="73" applyNumberFormat="1" applyFont="1" applyFill="1" applyBorder="1" applyAlignment="1">
      <alignment horizontal="left" vertical="top" wrapText="1"/>
    </xf>
    <xf numFmtId="165" fontId="13" fillId="27" borderId="2" xfId="73" applyNumberFormat="1" applyFont="1" applyFill="1" applyBorder="1" applyAlignment="1">
      <alignment horizontal="left" vertical="top" wrapText="1"/>
    </xf>
    <xf numFmtId="165" fontId="13" fillId="27" borderId="2" xfId="73" applyNumberFormat="1" applyFont="1" applyFill="1" applyBorder="1" applyAlignment="1">
      <alignment horizontal="center" vertical="top" wrapText="1"/>
    </xf>
    <xf numFmtId="0" fontId="13" fillId="0" borderId="2" xfId="70" applyFill="1" applyBorder="1" applyAlignment="1">
      <alignment horizontal="center" vertical="top" wrapText="1"/>
    </xf>
    <xf numFmtId="1" fontId="46" fillId="0" borderId="2" xfId="70" applyNumberFormat="1" applyFont="1" applyFill="1" applyBorder="1" applyAlignment="1">
      <alignment horizontal="right" vertical="top" wrapText="1"/>
    </xf>
    <xf numFmtId="176" fontId="13" fillId="27" borderId="2" xfId="73" applyNumberFormat="1" applyFont="1" applyFill="1" applyBorder="1" applyAlignment="1">
      <alignment vertical="top"/>
    </xf>
    <xf numFmtId="7" fontId="41" fillId="23" borderId="32" xfId="73" applyNumberFormat="1" applyBorder="1" applyAlignment="1">
      <alignment horizontal="right"/>
    </xf>
    <xf numFmtId="0" fontId="44" fillId="23" borderId="25" xfId="73" applyFont="1" applyBorder="1" applyAlignment="1">
      <alignment horizontal="center" vertical="center"/>
    </xf>
    <xf numFmtId="7" fontId="41" fillId="23" borderId="26" xfId="73" applyNumberFormat="1" applyBorder="1" applyAlignment="1">
      <alignment horizontal="right" vertical="center"/>
    </xf>
    <xf numFmtId="174" fontId="13" fillId="0" borderId="15" xfId="73" applyNumberFormat="1" applyFont="1" applyFill="1" applyBorder="1" applyAlignment="1">
      <alignment horizontal="left" vertical="top" wrapText="1"/>
    </xf>
    <xf numFmtId="165" fontId="13" fillId="0" borderId="0" xfId="73" applyNumberFormat="1" applyFont="1" applyFill="1" applyAlignment="1">
      <alignment horizontal="center" vertical="top" wrapText="1"/>
    </xf>
    <xf numFmtId="177" fontId="13" fillId="0" borderId="0" xfId="73" applyNumberFormat="1" applyFont="1" applyFill="1" applyAlignment="1">
      <alignment horizontal="right" vertical="top"/>
    </xf>
    <xf numFmtId="7" fontId="13" fillId="23" borderId="25" xfId="73" applyNumberFormat="1" applyFont="1" applyBorder="1" applyAlignment="1">
      <alignment horizontal="center" vertical="top"/>
    </xf>
    <xf numFmtId="0" fontId="35" fillId="23" borderId="25" xfId="73" applyFont="1" applyBorder="1" applyAlignment="1">
      <alignment vertical="top"/>
    </xf>
    <xf numFmtId="1" fontId="13" fillId="0" borderId="0" xfId="73" applyNumberFormat="1" applyFont="1" applyFill="1" applyAlignment="1">
      <alignment horizontal="right" vertical="top"/>
    </xf>
    <xf numFmtId="0" fontId="35" fillId="23" borderId="26" xfId="73" applyFont="1" applyBorder="1" applyAlignment="1">
      <alignment vertical="top"/>
    </xf>
    <xf numFmtId="165" fontId="13" fillId="0" borderId="17" xfId="73" applyNumberFormat="1" applyFont="1" applyFill="1" applyBorder="1" applyAlignment="1">
      <alignment horizontal="center" vertical="top" wrapText="1"/>
    </xf>
    <xf numFmtId="1" fontId="13" fillId="0" borderId="16" xfId="73" applyNumberFormat="1" applyFont="1" applyFill="1" applyBorder="1" applyAlignment="1">
      <alignment horizontal="right" vertical="top"/>
    </xf>
    <xf numFmtId="7" fontId="41" fillId="23" borderId="32" xfId="73" applyNumberFormat="1" applyBorder="1" applyAlignment="1">
      <alignment horizontal="right" vertical="center"/>
    </xf>
    <xf numFmtId="0" fontId="44" fillId="23" borderId="32" xfId="73" applyFont="1" applyBorder="1" applyAlignment="1">
      <alignment horizontal="center" vertical="center"/>
    </xf>
    <xf numFmtId="7" fontId="13" fillId="23" borderId="25" xfId="70" applyNumberFormat="1" applyBorder="1" applyAlignment="1">
      <alignment horizontal="right" vertical="center"/>
    </xf>
    <xf numFmtId="0" fontId="44" fillId="23" borderId="40" xfId="70" applyFont="1" applyBorder="1" applyAlignment="1">
      <alignment horizontal="center" vertical="center"/>
    </xf>
    <xf numFmtId="7" fontId="13" fillId="23" borderId="31" xfId="70" applyNumberFormat="1" applyBorder="1" applyAlignment="1">
      <alignment horizontal="right" vertical="center"/>
    </xf>
    <xf numFmtId="0" fontId="13" fillId="23" borderId="0" xfId="70" applyAlignment="1">
      <alignment vertical="center"/>
    </xf>
    <xf numFmtId="4" fontId="13" fillId="27" borderId="15" xfId="70" applyNumberFormat="1" applyFill="1" applyBorder="1" applyAlignment="1">
      <alignment horizontal="center" vertical="top" wrapText="1"/>
    </xf>
    <xf numFmtId="174" fontId="13" fillId="0" borderId="1" xfId="70" applyNumberFormat="1" applyFill="1" applyBorder="1" applyAlignment="1">
      <alignment horizontal="left" vertical="top" wrapText="1"/>
    </xf>
    <xf numFmtId="165" fontId="13" fillId="0" borderId="1" xfId="70" applyNumberFormat="1" applyFill="1" applyBorder="1" applyAlignment="1">
      <alignment horizontal="left" vertical="top" wrapText="1"/>
    </xf>
    <xf numFmtId="0" fontId="13" fillId="0" borderId="1" xfId="70" applyFill="1" applyBorder="1" applyAlignment="1">
      <alignment horizontal="center" vertical="top" wrapText="1"/>
    </xf>
    <xf numFmtId="1" fontId="46" fillId="0" borderId="1" xfId="70" applyNumberFormat="1" applyFont="1" applyFill="1" applyBorder="1" applyAlignment="1">
      <alignment horizontal="right" vertical="top" wrapText="1"/>
    </xf>
    <xf numFmtId="176" fontId="46" fillId="0" borderId="1" xfId="70" applyNumberFormat="1" applyFont="1" applyFill="1" applyBorder="1" applyAlignment="1">
      <alignment vertical="top"/>
    </xf>
    <xf numFmtId="0" fontId="13" fillId="23" borderId="0" xfId="70"/>
    <xf numFmtId="7" fontId="13" fillId="23" borderId="37" xfId="70" applyNumberFormat="1" applyBorder="1" applyAlignment="1">
      <alignment horizontal="right" vertical="center"/>
    </xf>
    <xf numFmtId="0" fontId="44" fillId="23" borderId="41" xfId="70" applyFont="1" applyBorder="1" applyAlignment="1">
      <alignment horizontal="center" vertical="center"/>
    </xf>
    <xf numFmtId="7" fontId="13" fillId="23" borderId="42" xfId="70" applyNumberFormat="1" applyBorder="1" applyAlignment="1">
      <alignment horizontal="right" vertical="center"/>
    </xf>
    <xf numFmtId="0" fontId="41" fillId="23" borderId="25" xfId="73" applyBorder="1" applyAlignment="1">
      <alignment horizontal="right"/>
    </xf>
    <xf numFmtId="0" fontId="14" fillId="23" borderId="43" xfId="73" applyFont="1" applyBorder="1"/>
    <xf numFmtId="0" fontId="41" fillId="23" borderId="0" xfId="73" applyAlignment="1">
      <alignment horizontal="center"/>
    </xf>
    <xf numFmtId="0" fontId="41" fillId="23" borderId="36" xfId="73" applyBorder="1" applyAlignment="1">
      <alignment horizontal="right"/>
    </xf>
    <xf numFmtId="7" fontId="41" fillId="23" borderId="51" xfId="73" applyNumberFormat="1" applyBorder="1" applyAlignment="1">
      <alignment horizontal="right"/>
    </xf>
    <xf numFmtId="0" fontId="41" fillId="23" borderId="52" xfId="73" applyBorder="1" applyAlignment="1">
      <alignment vertical="top"/>
    </xf>
    <xf numFmtId="0" fontId="41" fillId="23" borderId="13" xfId="73" applyBorder="1"/>
    <xf numFmtId="0" fontId="41" fillId="23" borderId="13" xfId="73" applyBorder="1" applyAlignment="1">
      <alignment horizontal="center"/>
    </xf>
    <xf numFmtId="0" fontId="41" fillId="23" borderId="53" xfId="73" applyBorder="1" applyAlignment="1">
      <alignment horizontal="right"/>
    </xf>
    <xf numFmtId="0" fontId="41" fillId="23" borderId="0" xfId="73" applyAlignment="1">
      <alignment horizontal="right"/>
    </xf>
    <xf numFmtId="176" fontId="41" fillId="23" borderId="0" xfId="73" applyNumberFormat="1"/>
    <xf numFmtId="7" fontId="41" fillId="23" borderId="25" xfId="73" applyNumberFormat="1" applyBorder="1" applyAlignment="1">
      <alignment horizontal="center" vertical="top"/>
    </xf>
    <xf numFmtId="0" fontId="49" fillId="23" borderId="0" xfId="73" applyFont="1" applyAlignment="1">
      <alignment vertical="center"/>
    </xf>
    <xf numFmtId="7" fontId="41" fillId="23" borderId="0" xfId="73" applyNumberFormat="1" applyAlignment="1">
      <alignment horizontal="centerContinuous" vertical="center"/>
    </xf>
    <xf numFmtId="7" fontId="41" fillId="23" borderId="20" xfId="73" applyNumberFormat="1" applyBorder="1" applyAlignment="1">
      <alignment horizontal="right"/>
    </xf>
    <xf numFmtId="7" fontId="41" fillId="23" borderId="24" xfId="73" applyNumberFormat="1" applyBorder="1" applyAlignment="1">
      <alignment horizontal="right"/>
    </xf>
    <xf numFmtId="7" fontId="13" fillId="23" borderId="32" xfId="70" applyNumberFormat="1" applyBorder="1" applyAlignment="1">
      <alignment horizontal="right" vertical="center"/>
    </xf>
    <xf numFmtId="7" fontId="41" fillId="23" borderId="13" xfId="73" applyNumberFormat="1" applyBorder="1" applyAlignment="1">
      <alignment horizontal="right"/>
    </xf>
    <xf numFmtId="2" fontId="15" fillId="0" borderId="0" xfId="0" applyNumberFormat="1" applyFont="1" applyAlignment="1">
      <alignment horizontal="center" vertical="center"/>
    </xf>
    <xf numFmtId="176" fontId="13" fillId="23" borderId="1" xfId="73" applyNumberFormat="1" applyFont="1" applyBorder="1" applyAlignment="1" applyProtection="1">
      <alignment vertical="top"/>
      <protection locked="0"/>
    </xf>
    <xf numFmtId="0" fontId="41" fillId="23" borderId="31" xfId="73" applyBorder="1" applyAlignment="1">
      <alignment horizontal="center" vertical="top"/>
    </xf>
    <xf numFmtId="0" fontId="16" fillId="25" borderId="0" xfId="54" applyFont="1" applyFill="1" applyAlignment="1">
      <alignment wrapText="1"/>
    </xf>
    <xf numFmtId="0" fontId="36" fillId="25" borderId="0" xfId="53" applyFont="1" applyFill="1"/>
    <xf numFmtId="0" fontId="16" fillId="25" borderId="0" xfId="53" applyFont="1" applyFill="1" applyAlignment="1">
      <alignment horizontal="center"/>
    </xf>
    <xf numFmtId="174" fontId="13" fillId="0" borderId="2" xfId="73" applyNumberFormat="1" applyFont="1" applyFill="1" applyBorder="1" applyAlignment="1">
      <alignment horizontal="center" vertical="top" wrapText="1"/>
    </xf>
    <xf numFmtId="165" fontId="13" fillId="0" borderId="2" xfId="73" applyNumberFormat="1" applyFont="1" applyFill="1" applyBorder="1" applyAlignment="1">
      <alignment horizontal="center" vertical="top" wrapText="1"/>
    </xf>
    <xf numFmtId="177" fontId="13" fillId="0" borderId="2" xfId="73" applyNumberFormat="1" applyFont="1" applyFill="1" applyBorder="1" applyAlignment="1">
      <alignment horizontal="right" vertical="top"/>
    </xf>
    <xf numFmtId="176" fontId="13" fillId="0" borderId="2" xfId="73" applyNumberFormat="1" applyFont="1" applyFill="1" applyBorder="1" applyAlignment="1">
      <alignment vertical="top"/>
    </xf>
    <xf numFmtId="174" fontId="13" fillId="0" borderId="2" xfId="53" applyNumberFormat="1" applyFont="1" applyBorder="1" applyAlignment="1">
      <alignment horizontal="left" vertical="top" wrapText="1"/>
    </xf>
    <xf numFmtId="165" fontId="13" fillId="0" borderId="13" xfId="53" applyNumberFormat="1" applyFont="1" applyBorder="1" applyAlignment="1">
      <alignment horizontal="left" vertical="top" wrapText="1"/>
    </xf>
    <xf numFmtId="165" fontId="13" fillId="0" borderId="2" xfId="53" applyNumberFormat="1" applyFont="1" applyBorder="1" applyAlignment="1">
      <alignment horizontal="center" vertical="top" wrapText="1"/>
    </xf>
    <xf numFmtId="0" fontId="13" fillId="0" borderId="13" xfId="53" applyFont="1" applyBorder="1" applyAlignment="1">
      <alignment horizontal="center" vertical="top" wrapText="1"/>
    </xf>
    <xf numFmtId="1" fontId="13" fillId="0" borderId="2" xfId="53" applyNumberFormat="1" applyFont="1" applyBorder="1" applyAlignment="1">
      <alignment horizontal="right" vertical="top" wrapText="1"/>
    </xf>
    <xf numFmtId="176" fontId="13" fillId="0" borderId="2" xfId="53" applyNumberFormat="1" applyFont="1" applyBorder="1" applyAlignment="1">
      <alignment vertical="top"/>
    </xf>
    <xf numFmtId="7" fontId="41" fillId="23" borderId="54" xfId="73" applyNumberFormat="1" applyBorder="1" applyAlignment="1">
      <alignment horizontal="right"/>
    </xf>
    <xf numFmtId="1" fontId="45" fillId="23" borderId="28" xfId="73" applyNumberFormat="1" applyFont="1" applyBorder="1" applyAlignment="1">
      <alignment horizontal="left" vertical="center" wrapText="1"/>
    </xf>
    <xf numFmtId="1" fontId="45" fillId="23" borderId="29" xfId="73" applyNumberFormat="1" applyFont="1" applyBorder="1" applyAlignment="1">
      <alignment horizontal="left" vertical="center" wrapText="1"/>
    </xf>
    <xf numFmtId="1" fontId="45" fillId="23" borderId="33" xfId="73" applyNumberFormat="1" applyFont="1" applyBorder="1" applyAlignment="1">
      <alignment horizontal="left" vertical="center" wrapText="1"/>
    </xf>
    <xf numFmtId="0" fontId="41" fillId="23" borderId="34" xfId="73" applyBorder="1" applyAlignment="1">
      <alignment vertical="center" wrapText="1"/>
    </xf>
    <xf numFmtId="0" fontId="41" fillId="23" borderId="35" xfId="73" applyBorder="1" applyAlignment="1">
      <alignment vertical="center" wrapText="1"/>
    </xf>
    <xf numFmtId="1" fontId="45" fillId="23" borderId="15" xfId="73" applyNumberFormat="1" applyFont="1" applyBorder="1" applyAlignment="1">
      <alignment horizontal="left" vertical="center" wrapText="1"/>
    </xf>
    <xf numFmtId="0" fontId="41" fillId="23" borderId="0" xfId="73" applyAlignment="1">
      <alignment vertical="center" wrapText="1"/>
    </xf>
    <xf numFmtId="1" fontId="47" fillId="23" borderId="25" xfId="73" applyNumberFormat="1" applyFont="1" applyBorder="1" applyAlignment="1">
      <alignment horizontal="left" vertical="center" wrapText="1"/>
    </xf>
    <xf numFmtId="0" fontId="17" fillId="23" borderId="0" xfId="73" applyFont="1" applyAlignment="1">
      <alignment vertical="center" wrapText="1"/>
    </xf>
    <xf numFmtId="0" fontId="17" fillId="23" borderId="36" xfId="73" applyFont="1" applyBorder="1" applyAlignment="1">
      <alignment vertical="center" wrapText="1"/>
    </xf>
    <xf numFmtId="1" fontId="48" fillId="23" borderId="44" xfId="73" applyNumberFormat="1" applyFont="1" applyBorder="1" applyAlignment="1">
      <alignment horizontal="left" vertical="center" wrapText="1"/>
    </xf>
    <xf numFmtId="1" fontId="48" fillId="23" borderId="45" xfId="73" applyNumberFormat="1" applyFont="1" applyBorder="1" applyAlignment="1">
      <alignment horizontal="left" vertical="center" wrapText="1"/>
    </xf>
    <xf numFmtId="1" fontId="48" fillId="23" borderId="46" xfId="73" applyNumberFormat="1" applyFont="1" applyBorder="1" applyAlignment="1">
      <alignment horizontal="left" vertical="center" wrapText="1"/>
    </xf>
    <xf numFmtId="1" fontId="45" fillId="23" borderId="37" xfId="70" applyNumberFormat="1" applyFont="1" applyBorder="1" applyAlignment="1">
      <alignment horizontal="left" vertical="center" wrapText="1"/>
    </xf>
    <xf numFmtId="0" fontId="13" fillId="23" borderId="38" xfId="70" applyBorder="1" applyAlignment="1">
      <alignment vertical="center" wrapText="1"/>
    </xf>
    <xf numFmtId="0" fontId="13" fillId="23" borderId="39" xfId="70" applyBorder="1" applyAlignment="1">
      <alignment vertical="center" wrapText="1"/>
    </xf>
    <xf numFmtId="1" fontId="14" fillId="23" borderId="0" xfId="73" applyNumberFormat="1" applyFont="1" applyAlignment="1">
      <alignment horizontal="center" vertical="top"/>
    </xf>
    <xf numFmtId="0" fontId="13" fillId="23" borderId="0" xfId="73" applyFont="1" applyAlignment="1">
      <alignment horizontal="center" vertical="center"/>
    </xf>
    <xf numFmtId="1" fontId="48" fillId="23" borderId="37" xfId="70" applyNumberFormat="1" applyFont="1" applyBorder="1" applyAlignment="1">
      <alignment horizontal="left" vertical="center" wrapText="1"/>
    </xf>
    <xf numFmtId="0" fontId="41" fillId="23" borderId="47" xfId="73" applyBorder="1"/>
    <xf numFmtId="0" fontId="41" fillId="23" borderId="48" xfId="73" applyBorder="1"/>
    <xf numFmtId="7" fontId="41" fillId="23" borderId="49" xfId="73" applyNumberFormat="1" applyBorder="1" applyAlignment="1">
      <alignment horizontal="center"/>
    </xf>
    <xf numFmtId="0" fontId="41" fillId="23" borderId="50" xfId="73" applyBorder="1"/>
    <xf numFmtId="1" fontId="45" fillId="23" borderId="37" xfId="73" applyNumberFormat="1" applyFont="1" applyBorder="1" applyAlignment="1">
      <alignment horizontal="left" vertical="center" wrapText="1"/>
    </xf>
    <xf numFmtId="0" fontId="41" fillId="23" borderId="38" xfId="73" applyBorder="1" applyAlignment="1">
      <alignment vertical="center" wrapText="1"/>
    </xf>
    <xf numFmtId="0" fontId="41" fillId="23" borderId="39" xfId="73" applyBorder="1" applyAlignment="1">
      <alignment vertical="center" wrapText="1"/>
    </xf>
    <xf numFmtId="1" fontId="45" fillId="23" borderId="25" xfId="70" applyNumberFormat="1" applyFont="1" applyBorder="1" applyAlignment="1">
      <alignment horizontal="left" vertical="center" wrapText="1"/>
    </xf>
    <xf numFmtId="0" fontId="13" fillId="23" borderId="0" xfId="70" applyAlignment="1">
      <alignment vertical="center" wrapText="1"/>
    </xf>
    <xf numFmtId="0" fontId="13" fillId="23" borderId="36" xfId="70" applyBorder="1" applyAlignment="1">
      <alignment vertical="center" wrapText="1"/>
    </xf>
    <xf numFmtId="176" fontId="13" fillId="27" borderId="1" xfId="0" applyNumberFormat="1" applyFont="1" applyFill="1" applyBorder="1" applyAlignment="1" applyProtection="1">
      <alignment vertical="top"/>
      <protection locked="0"/>
    </xf>
    <xf numFmtId="7" fontId="41" fillId="23" borderId="27" xfId="73" applyNumberFormat="1" applyBorder="1" applyAlignment="1" applyProtection="1">
      <alignment horizontal="right" vertical="center"/>
    </xf>
    <xf numFmtId="7" fontId="41" fillId="23" borderId="25" xfId="73" applyNumberFormat="1" applyBorder="1" applyAlignment="1" applyProtection="1">
      <alignment horizontal="right"/>
    </xf>
    <xf numFmtId="176" fontId="13" fillId="27" borderId="1" xfId="0" applyNumberFormat="1" applyFont="1" applyFill="1" applyBorder="1" applyAlignment="1" applyProtection="1">
      <alignment vertical="top"/>
    </xf>
  </cellXfs>
  <cellStyles count="8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4" xfId="76" xr:uid="{2555DEC2-76A3-4A1A-AE43-2800D962FF4D}"/>
    <cellStyle name="Normal 3" xfId="70" xr:uid="{00000000-0005-0000-0000-000036000000}"/>
    <cellStyle name="Normal 3 2" xfId="71" xr:uid="{00000000-0005-0000-0000-000037000000}"/>
    <cellStyle name="Normal 3 3" xfId="77" xr:uid="{1F80168E-9F5E-4565-BA54-775DCFB8A876}"/>
    <cellStyle name="Normal 4" xfId="72" xr:uid="{239962EF-43CF-4B36-9850-DA4DA2FEFADD}"/>
    <cellStyle name="Normal 4 2" xfId="74" xr:uid="{68DB72D8-7540-4291-8193-3BAEECB383A8}"/>
    <cellStyle name="Normal 5" xfId="73" xr:uid="{C942C736-B65D-42AF-B725-FACCF2323998}"/>
    <cellStyle name="Normal 5 2" xfId="79" xr:uid="{B33AD9B2-4574-4247-A01C-15ECF9882CE5}"/>
    <cellStyle name="Normal 5 3" xfId="80" xr:uid="{A79483E9-A386-4E24-BFBA-559B0C6D3369}"/>
    <cellStyle name="Normal 5 4" xfId="78" xr:uid="{24F9A0D7-24F6-4AF2-B66A-3392D01787E3}"/>
    <cellStyle name="Normal 6" xfId="75" xr:uid="{98BA5B2E-D918-468F-8E53-C0AA3F8BFDEF}"/>
    <cellStyle name="Normal_Surface Works Pay Items" xfId="54" xr:uid="{00000000-0005-0000-0000-000039000000}"/>
    <cellStyle name="Note" xfId="55" builtinId="10" customBuiltin="1"/>
    <cellStyle name="Null" xfId="56" xr:uid="{00000000-0005-0000-0000-00003B000000}"/>
    <cellStyle name="Output" xfId="57" builtinId="21" customBuiltin="1"/>
    <cellStyle name="Regular" xfId="58" xr:uid="{00000000-0005-0000-0000-00003D000000}"/>
    <cellStyle name="Title" xfId="59" builtinId="15" customBuiltin="1"/>
    <cellStyle name="TitleA" xfId="60" xr:uid="{00000000-0005-0000-0000-00003F000000}"/>
    <cellStyle name="TitleC" xfId="61" xr:uid="{00000000-0005-0000-0000-000040000000}"/>
    <cellStyle name="TitleE8" xfId="62" xr:uid="{00000000-0005-0000-0000-000041000000}"/>
    <cellStyle name="TitleE8x" xfId="63" xr:uid="{00000000-0005-0000-0000-000042000000}"/>
    <cellStyle name="TitleF" xfId="64" xr:uid="{00000000-0005-0000-0000-000043000000}"/>
    <cellStyle name="TitleT" xfId="65" xr:uid="{00000000-0005-0000-0000-000044000000}"/>
    <cellStyle name="TitleYC89" xfId="66" xr:uid="{00000000-0005-0000-0000-000045000000}"/>
    <cellStyle name="TitleZ" xfId="67" xr:uid="{00000000-0005-0000-0000-000046000000}"/>
    <cellStyle name="Total" xfId="68" builtinId="25" customBuiltin="1"/>
    <cellStyle name="Warning Text" xfId="69" builtinId="11" customBuiltin="1"/>
  </cellStyles>
  <dxfs count="8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4C8B8-66DD-4F33-A612-878ED1A54F79}">
  <sheetPr codeName="Sheet1">
    <tabColor theme="0"/>
  </sheetPr>
  <dimension ref="A1:T84"/>
  <sheetViews>
    <sheetView showGridLines="0"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2.85546875" defaultRowHeight="15" x14ac:dyDescent="0.2"/>
  <cols>
    <col min="1" max="1" width="12.85546875" style="132" hidden="1" customWidth="1"/>
    <col min="2" max="2" width="10.7109375" style="11" customWidth="1"/>
    <col min="3" max="3" width="53.28515625" style="8" customWidth="1"/>
    <col min="4" max="4" width="17" style="125" customWidth="1"/>
    <col min="5" max="5" width="8.28515625" style="8" customWidth="1"/>
    <col min="6" max="6" width="14.42578125" style="8" customWidth="1"/>
    <col min="7" max="7" width="14.42578125" style="10" customWidth="1"/>
    <col min="8" max="8" width="20.5703125" style="132" customWidth="1"/>
    <col min="9" max="9" width="45.7109375" style="8" bestFit="1" customWidth="1"/>
    <col min="10" max="11" width="45.85546875" style="8" customWidth="1"/>
    <col min="12" max="16" width="12.85546875" style="8"/>
    <col min="17" max="20" width="0" style="8" hidden="1" customWidth="1"/>
    <col min="21" max="16384" width="12.85546875" style="8"/>
  </cols>
  <sheetData>
    <row r="1" spans="1:20" ht="15.75" x14ac:dyDescent="0.2">
      <c r="A1" s="7"/>
      <c r="B1" s="174" t="s">
        <v>194</v>
      </c>
      <c r="C1" s="174"/>
      <c r="D1" s="174"/>
      <c r="E1" s="174"/>
      <c r="F1" s="174"/>
      <c r="G1" s="174"/>
      <c r="H1" s="174"/>
    </row>
    <row r="2" spans="1:20" x14ac:dyDescent="0.2">
      <c r="A2" s="9"/>
      <c r="B2" s="175" t="s">
        <v>157</v>
      </c>
      <c r="C2" s="175"/>
      <c r="D2" s="175"/>
      <c r="E2" s="175"/>
      <c r="F2" s="175"/>
      <c r="G2" s="175"/>
      <c r="H2" s="175"/>
    </row>
    <row r="3" spans="1:20" x14ac:dyDescent="0.2">
      <c r="A3" s="10"/>
      <c r="B3" s="11" t="s">
        <v>158</v>
      </c>
      <c r="D3" s="8"/>
      <c r="G3" s="136"/>
      <c r="H3" s="12"/>
    </row>
    <row r="4" spans="1:20" x14ac:dyDescent="0.2">
      <c r="A4" s="13" t="s">
        <v>48</v>
      </c>
      <c r="B4" s="14" t="s">
        <v>30</v>
      </c>
      <c r="C4" s="15" t="s">
        <v>31</v>
      </c>
      <c r="D4" s="16" t="s">
        <v>159</v>
      </c>
      <c r="E4" s="17" t="s">
        <v>32</v>
      </c>
      <c r="F4" s="17" t="s">
        <v>160</v>
      </c>
      <c r="G4" s="137" t="s">
        <v>28</v>
      </c>
      <c r="H4" s="17" t="s">
        <v>33</v>
      </c>
    </row>
    <row r="5" spans="1:20" ht="16.5" thickBot="1" x14ac:dyDescent="0.3">
      <c r="A5" s="18"/>
      <c r="B5" s="19"/>
      <c r="C5" s="20"/>
      <c r="D5" s="21" t="s">
        <v>161</v>
      </c>
      <c r="E5" s="22"/>
      <c r="F5" s="23" t="s">
        <v>162</v>
      </c>
      <c r="G5" s="138"/>
      <c r="H5" s="24"/>
      <c r="I5" s="145"/>
      <c r="J5" s="144"/>
      <c r="K5" s="146"/>
      <c r="L5" s="5"/>
      <c r="M5" s="146"/>
      <c r="N5" s="5"/>
    </row>
    <row r="6" spans="1:20" s="28" customFormat="1" ht="36" customHeight="1" thickTop="1" thickBot="1" x14ac:dyDescent="0.25">
      <c r="A6" s="25"/>
      <c r="B6" s="26" t="s">
        <v>99</v>
      </c>
      <c r="C6" s="135" t="s">
        <v>163</v>
      </c>
      <c r="G6" s="188"/>
      <c r="H6" s="27" t="s">
        <v>29</v>
      </c>
      <c r="I6" s="4"/>
      <c r="J6" s="1"/>
      <c r="K6" s="2"/>
      <c r="L6" s="3"/>
      <c r="M6" s="3"/>
      <c r="N6" s="3"/>
      <c r="O6" s="5"/>
    </row>
    <row r="7" spans="1:20" ht="30" customHeight="1" thickTop="1" x14ac:dyDescent="0.2">
      <c r="A7" s="29"/>
      <c r="B7" s="30"/>
      <c r="C7" s="31" t="s">
        <v>42</v>
      </c>
      <c r="D7" s="32"/>
      <c r="E7" s="33" t="s">
        <v>29</v>
      </c>
      <c r="F7" s="33" t="s">
        <v>29</v>
      </c>
      <c r="G7" s="189"/>
      <c r="H7" s="34"/>
      <c r="I7" s="4"/>
      <c r="J7" s="1"/>
      <c r="K7" s="2"/>
      <c r="L7" s="3"/>
      <c r="M7" s="3"/>
      <c r="N7" s="3"/>
      <c r="O7" s="141"/>
      <c r="Q7" s="158" t="s">
        <v>163</v>
      </c>
      <c r="R7" s="158"/>
      <c r="S7" s="158"/>
      <c r="T7" s="159"/>
    </row>
    <row r="8" spans="1:20" s="42" customFormat="1" ht="30" customHeight="1" x14ac:dyDescent="0.2">
      <c r="A8" s="35" t="s">
        <v>57</v>
      </c>
      <c r="B8" s="36" t="s">
        <v>43</v>
      </c>
      <c r="C8" s="37" t="s">
        <v>14</v>
      </c>
      <c r="D8" s="38" t="s">
        <v>195</v>
      </c>
      <c r="E8" s="39" t="s">
        <v>34</v>
      </c>
      <c r="F8" s="40">
        <v>33</v>
      </c>
      <c r="G8" s="187"/>
      <c r="H8" s="41">
        <f>ROUND(G8*F8,2)</f>
        <v>0</v>
      </c>
      <c r="I8" s="4"/>
      <c r="J8" s="1"/>
      <c r="K8" s="2"/>
      <c r="L8" s="3"/>
      <c r="M8" s="3"/>
      <c r="N8" s="3"/>
      <c r="O8" s="141"/>
    </row>
    <row r="9" spans="1:20" ht="36" customHeight="1" x14ac:dyDescent="0.2">
      <c r="A9" s="29"/>
      <c r="B9" s="30"/>
      <c r="C9" s="43" t="s">
        <v>164</v>
      </c>
      <c r="D9" s="32"/>
      <c r="E9" s="44"/>
      <c r="F9" s="32"/>
      <c r="G9" s="190"/>
      <c r="H9" s="34"/>
      <c r="I9" s="4"/>
      <c r="J9" s="1"/>
      <c r="K9" s="2"/>
      <c r="L9" s="3"/>
      <c r="M9" s="3"/>
      <c r="N9" s="3"/>
      <c r="O9" s="141"/>
    </row>
    <row r="10" spans="1:20" s="42" customFormat="1" ht="30" customHeight="1" x14ac:dyDescent="0.2">
      <c r="A10" s="45" t="s">
        <v>116</v>
      </c>
      <c r="B10" s="36" t="s">
        <v>38</v>
      </c>
      <c r="C10" s="37" t="s">
        <v>79</v>
      </c>
      <c r="D10" s="46" t="s">
        <v>165</v>
      </c>
      <c r="E10" s="39"/>
      <c r="F10" s="40"/>
      <c r="G10" s="190"/>
      <c r="H10" s="41"/>
      <c r="I10" s="4"/>
      <c r="J10" s="1"/>
      <c r="K10" s="2"/>
      <c r="L10" s="3"/>
      <c r="M10" s="3"/>
      <c r="N10" s="3"/>
      <c r="O10" s="141"/>
    </row>
    <row r="11" spans="1:20" s="42" customFormat="1" ht="30" customHeight="1" x14ac:dyDescent="0.2">
      <c r="A11" s="47" t="s">
        <v>117</v>
      </c>
      <c r="B11" s="48" t="s">
        <v>68</v>
      </c>
      <c r="C11" s="49" t="s">
        <v>196</v>
      </c>
      <c r="D11" s="46" t="s">
        <v>29</v>
      </c>
      <c r="E11" s="50" t="s">
        <v>34</v>
      </c>
      <c r="F11" s="40">
        <v>1</v>
      </c>
      <c r="G11" s="187"/>
      <c r="H11" s="51">
        <f t="shared" ref="H11:H16" si="0">ROUND(G11*F11,2)</f>
        <v>0</v>
      </c>
      <c r="I11" s="4"/>
      <c r="J11" s="1"/>
      <c r="K11" s="2"/>
      <c r="L11" s="3"/>
      <c r="M11" s="3"/>
      <c r="N11" s="3"/>
      <c r="O11" s="141"/>
    </row>
    <row r="12" spans="1:20" s="42" customFormat="1" ht="30" customHeight="1" x14ac:dyDescent="0.2">
      <c r="A12" s="47" t="s">
        <v>118</v>
      </c>
      <c r="B12" s="48" t="s">
        <v>69</v>
      </c>
      <c r="C12" s="49" t="s">
        <v>197</v>
      </c>
      <c r="D12" s="46" t="s">
        <v>29</v>
      </c>
      <c r="E12" s="50" t="s">
        <v>34</v>
      </c>
      <c r="F12" s="40">
        <v>204</v>
      </c>
      <c r="G12" s="187"/>
      <c r="H12" s="51">
        <f t="shared" si="0"/>
        <v>0</v>
      </c>
      <c r="I12" s="4"/>
      <c r="J12" s="1"/>
      <c r="K12" s="2"/>
      <c r="L12" s="3"/>
      <c r="M12" s="3"/>
      <c r="N12" s="3"/>
      <c r="O12" s="141"/>
    </row>
    <row r="13" spans="1:20" s="42" customFormat="1" ht="30" customHeight="1" x14ac:dyDescent="0.2">
      <c r="A13" s="47" t="s">
        <v>119</v>
      </c>
      <c r="B13" s="48" t="s">
        <v>70</v>
      </c>
      <c r="C13" s="49" t="s">
        <v>198</v>
      </c>
      <c r="D13" s="46" t="s">
        <v>29</v>
      </c>
      <c r="E13" s="50" t="s">
        <v>34</v>
      </c>
      <c r="F13" s="52">
        <v>10</v>
      </c>
      <c r="G13" s="187"/>
      <c r="H13" s="51">
        <f t="shared" si="0"/>
        <v>0</v>
      </c>
      <c r="I13" s="4"/>
      <c r="J13" s="1"/>
      <c r="K13" s="2"/>
      <c r="L13" s="3"/>
      <c r="M13" s="3"/>
      <c r="N13" s="3"/>
      <c r="O13" s="141"/>
    </row>
    <row r="14" spans="1:20" s="42" customFormat="1" ht="30" customHeight="1" x14ac:dyDescent="0.2">
      <c r="A14" s="47" t="s">
        <v>120</v>
      </c>
      <c r="B14" s="48" t="s">
        <v>71</v>
      </c>
      <c r="C14" s="49" t="s">
        <v>199</v>
      </c>
      <c r="D14" s="46" t="s">
        <v>29</v>
      </c>
      <c r="E14" s="50" t="s">
        <v>34</v>
      </c>
      <c r="F14" s="52">
        <v>10</v>
      </c>
      <c r="G14" s="187"/>
      <c r="H14" s="51">
        <f t="shared" si="0"/>
        <v>0</v>
      </c>
      <c r="I14" s="4"/>
      <c r="J14" s="1"/>
      <c r="K14" s="2"/>
      <c r="L14" s="3"/>
      <c r="M14" s="3"/>
      <c r="N14" s="3"/>
      <c r="O14" s="141"/>
    </row>
    <row r="15" spans="1:20" s="42" customFormat="1" ht="30" customHeight="1" x14ac:dyDescent="0.2">
      <c r="A15" s="45" t="s">
        <v>136</v>
      </c>
      <c r="B15" s="53" t="s">
        <v>8</v>
      </c>
      <c r="C15" s="49" t="s">
        <v>137</v>
      </c>
      <c r="D15" s="46" t="s">
        <v>166</v>
      </c>
      <c r="E15" s="50" t="s">
        <v>34</v>
      </c>
      <c r="F15" s="52">
        <v>20</v>
      </c>
      <c r="G15" s="187"/>
      <c r="H15" s="51">
        <f t="shared" si="0"/>
        <v>0</v>
      </c>
      <c r="I15" s="4"/>
      <c r="J15" s="1"/>
      <c r="K15" s="2"/>
      <c r="L15" s="3"/>
      <c r="M15" s="3"/>
      <c r="N15" s="3"/>
      <c r="O15" s="141"/>
    </row>
    <row r="16" spans="1:20" s="42" customFormat="1" ht="30" customHeight="1" x14ac:dyDescent="0.2">
      <c r="A16" s="45" t="s">
        <v>138</v>
      </c>
      <c r="B16" s="53" t="s">
        <v>9</v>
      </c>
      <c r="C16" s="49" t="s">
        <v>139</v>
      </c>
      <c r="D16" s="46" t="s">
        <v>166</v>
      </c>
      <c r="E16" s="50" t="s">
        <v>34</v>
      </c>
      <c r="F16" s="52">
        <v>20</v>
      </c>
      <c r="G16" s="187"/>
      <c r="H16" s="51">
        <f t="shared" si="0"/>
        <v>0</v>
      </c>
      <c r="I16" s="4"/>
      <c r="J16" s="1"/>
      <c r="K16" s="2"/>
      <c r="L16" s="3"/>
      <c r="M16" s="3"/>
      <c r="N16" s="3"/>
      <c r="O16" s="141"/>
    </row>
    <row r="17" spans="1:15" s="42" customFormat="1" ht="30" customHeight="1" x14ac:dyDescent="0.2">
      <c r="A17" s="45" t="s">
        <v>58</v>
      </c>
      <c r="B17" s="36" t="s">
        <v>21</v>
      </c>
      <c r="C17" s="37" t="s">
        <v>26</v>
      </c>
      <c r="D17" s="38" t="s">
        <v>141</v>
      </c>
      <c r="E17" s="39"/>
      <c r="F17" s="40"/>
      <c r="G17" s="190"/>
      <c r="H17" s="41"/>
      <c r="I17" s="4"/>
      <c r="J17" s="1"/>
      <c r="K17" s="2"/>
      <c r="L17" s="3"/>
      <c r="M17" s="3"/>
      <c r="N17" s="3"/>
      <c r="O17" s="141"/>
    </row>
    <row r="18" spans="1:15" s="42" customFormat="1" ht="30" customHeight="1" x14ac:dyDescent="0.2">
      <c r="A18" s="47" t="s">
        <v>59</v>
      </c>
      <c r="B18" s="48" t="s">
        <v>68</v>
      </c>
      <c r="C18" s="49" t="s">
        <v>41</v>
      </c>
      <c r="D18" s="46" t="s">
        <v>29</v>
      </c>
      <c r="E18" s="50" t="s">
        <v>36</v>
      </c>
      <c r="F18" s="40">
        <v>440</v>
      </c>
      <c r="G18" s="187"/>
      <c r="H18" s="51">
        <f>ROUND(G18*F18,2)</f>
        <v>0</v>
      </c>
      <c r="I18" s="4"/>
      <c r="J18" s="1"/>
      <c r="K18" s="2"/>
      <c r="L18" s="3"/>
      <c r="M18" s="3"/>
      <c r="N18" s="3"/>
      <c r="O18" s="141"/>
    </row>
    <row r="19" spans="1:15" s="42" customFormat="1" ht="30" customHeight="1" x14ac:dyDescent="0.2">
      <c r="A19" s="45" t="s">
        <v>60</v>
      </c>
      <c r="B19" s="36" t="s">
        <v>167</v>
      </c>
      <c r="C19" s="37" t="s">
        <v>27</v>
      </c>
      <c r="D19" s="38" t="s">
        <v>141</v>
      </c>
      <c r="E19" s="39"/>
      <c r="F19" s="40"/>
      <c r="G19" s="190"/>
      <c r="H19" s="41"/>
      <c r="I19" s="4"/>
      <c r="J19" s="1"/>
      <c r="K19" s="2"/>
      <c r="L19" s="3"/>
      <c r="M19" s="3"/>
      <c r="N19" s="3"/>
      <c r="O19" s="141"/>
    </row>
    <row r="20" spans="1:15" s="42" customFormat="1" ht="30" customHeight="1" x14ac:dyDescent="0.2">
      <c r="A20" s="47" t="s">
        <v>61</v>
      </c>
      <c r="B20" s="48" t="s">
        <v>68</v>
      </c>
      <c r="C20" s="49" t="s">
        <v>40</v>
      </c>
      <c r="D20" s="46" t="s">
        <v>29</v>
      </c>
      <c r="E20" s="50" t="s">
        <v>36</v>
      </c>
      <c r="F20" s="52">
        <v>440</v>
      </c>
      <c r="G20" s="187"/>
      <c r="H20" s="51">
        <f>ROUND(G20*F20,2)</f>
        <v>0</v>
      </c>
      <c r="I20" s="4"/>
      <c r="J20" s="1"/>
      <c r="K20" s="2"/>
      <c r="L20" s="3"/>
      <c r="M20" s="3"/>
      <c r="N20" s="3"/>
      <c r="O20" s="141"/>
    </row>
    <row r="21" spans="1:15" s="42" customFormat="1" ht="30" customHeight="1" x14ac:dyDescent="0.2">
      <c r="A21" s="47" t="s">
        <v>121</v>
      </c>
      <c r="B21" s="54" t="s">
        <v>10</v>
      </c>
      <c r="C21" s="55" t="s">
        <v>64</v>
      </c>
      <c r="D21" s="56" t="s">
        <v>0</v>
      </c>
      <c r="E21" s="57"/>
      <c r="F21" s="58"/>
      <c r="G21" s="190"/>
      <c r="H21" s="59"/>
      <c r="I21" s="4"/>
      <c r="J21" s="1"/>
      <c r="K21" s="2"/>
      <c r="L21" s="3"/>
      <c r="M21" s="3"/>
      <c r="N21" s="3"/>
      <c r="O21" s="141"/>
    </row>
    <row r="22" spans="1:15" s="42" customFormat="1" ht="30" customHeight="1" x14ac:dyDescent="0.2">
      <c r="A22" s="47" t="s">
        <v>122</v>
      </c>
      <c r="B22" s="60" t="s">
        <v>68</v>
      </c>
      <c r="C22" s="49" t="s">
        <v>1</v>
      </c>
      <c r="D22" s="46" t="s">
        <v>29</v>
      </c>
      <c r="E22" s="50" t="s">
        <v>34</v>
      </c>
      <c r="F22" s="52">
        <v>333</v>
      </c>
      <c r="G22" s="187"/>
      <c r="H22" s="51">
        <f>ROUND(G22*F22,2)</f>
        <v>0</v>
      </c>
      <c r="I22" s="4"/>
      <c r="J22" s="1"/>
      <c r="K22" s="2"/>
      <c r="L22" s="3"/>
      <c r="M22" s="3"/>
      <c r="N22" s="3"/>
      <c r="O22" s="141"/>
    </row>
    <row r="23" spans="1:15" s="42" customFormat="1" ht="30" customHeight="1" x14ac:dyDescent="0.2">
      <c r="A23" s="47" t="s">
        <v>153</v>
      </c>
      <c r="B23" s="54" t="s">
        <v>168</v>
      </c>
      <c r="C23" s="55" t="s">
        <v>207</v>
      </c>
      <c r="D23" s="56" t="s">
        <v>206</v>
      </c>
      <c r="E23" s="57" t="s">
        <v>34</v>
      </c>
      <c r="F23" s="61">
        <v>333</v>
      </c>
      <c r="G23" s="187"/>
      <c r="H23" s="59">
        <f>ROUND(G23*F23,2)</f>
        <v>0</v>
      </c>
      <c r="I23" s="4"/>
      <c r="J23" s="1"/>
      <c r="K23" s="2"/>
      <c r="L23" s="3"/>
      <c r="M23" s="3"/>
      <c r="N23" s="3"/>
      <c r="O23" s="141"/>
    </row>
    <row r="24" spans="1:15" s="42" customFormat="1" ht="30" customHeight="1" x14ac:dyDescent="0.2">
      <c r="A24" s="47" t="s">
        <v>154</v>
      </c>
      <c r="B24" s="54" t="s">
        <v>11</v>
      </c>
      <c r="C24" s="55" t="s">
        <v>155</v>
      </c>
      <c r="D24" s="56" t="s">
        <v>94</v>
      </c>
      <c r="E24" s="57" t="s">
        <v>34</v>
      </c>
      <c r="F24" s="61">
        <v>57</v>
      </c>
      <c r="G24" s="187"/>
      <c r="H24" s="59">
        <f>ROUND(G24*F24,2)</f>
        <v>0</v>
      </c>
      <c r="I24" s="4"/>
      <c r="J24" s="1"/>
      <c r="K24" s="2"/>
      <c r="L24" s="3"/>
      <c r="M24" s="3"/>
      <c r="N24" s="3"/>
      <c r="O24" s="141"/>
    </row>
    <row r="25" spans="1:15" s="42" customFormat="1" ht="30" customHeight="1" x14ac:dyDescent="0.2">
      <c r="A25" s="45" t="s">
        <v>123</v>
      </c>
      <c r="B25" s="36" t="s">
        <v>169</v>
      </c>
      <c r="C25" s="37" t="s">
        <v>65</v>
      </c>
      <c r="D25" s="38" t="s">
        <v>170</v>
      </c>
      <c r="E25" s="39"/>
      <c r="F25" s="40"/>
      <c r="G25" s="190"/>
      <c r="H25" s="41"/>
      <c r="I25" s="4"/>
      <c r="J25" s="1"/>
      <c r="K25" s="2"/>
      <c r="L25" s="3"/>
      <c r="M25" s="3"/>
      <c r="N25" s="3"/>
      <c r="O25" s="141"/>
    </row>
    <row r="26" spans="1:15" s="42" customFormat="1" ht="30" customHeight="1" x14ac:dyDescent="0.2">
      <c r="A26" s="47" t="s">
        <v>124</v>
      </c>
      <c r="B26" s="60" t="s">
        <v>68</v>
      </c>
      <c r="C26" s="49" t="s">
        <v>200</v>
      </c>
      <c r="D26" s="46" t="s">
        <v>76</v>
      </c>
      <c r="E26" s="50"/>
      <c r="F26" s="52"/>
      <c r="G26" s="190"/>
      <c r="H26" s="51"/>
      <c r="I26" s="4"/>
      <c r="J26" s="1"/>
      <c r="K26" s="2"/>
      <c r="L26" s="3"/>
      <c r="M26" s="3"/>
      <c r="N26" s="3"/>
      <c r="O26" s="141"/>
    </row>
    <row r="27" spans="1:15" s="42" customFormat="1" ht="30" customHeight="1" x14ac:dyDescent="0.2">
      <c r="A27" s="45" t="s">
        <v>125</v>
      </c>
      <c r="B27" s="62" t="s">
        <v>101</v>
      </c>
      <c r="C27" s="37" t="s">
        <v>102</v>
      </c>
      <c r="D27" s="38"/>
      <c r="E27" s="39" t="s">
        <v>34</v>
      </c>
      <c r="F27" s="40">
        <v>8</v>
      </c>
      <c r="G27" s="187"/>
      <c r="H27" s="41">
        <f t="shared" ref="H27" si="1">ROUND(G27*F27,2)</f>
        <v>0</v>
      </c>
      <c r="I27" s="4"/>
      <c r="J27" s="1"/>
      <c r="K27" s="2"/>
      <c r="L27" s="3"/>
      <c r="M27" s="3"/>
      <c r="N27" s="3"/>
      <c r="O27" s="141"/>
    </row>
    <row r="28" spans="1:15" s="42" customFormat="1" ht="30" customHeight="1" x14ac:dyDescent="0.2">
      <c r="A28" s="45" t="s">
        <v>126</v>
      </c>
      <c r="B28" s="62" t="s">
        <v>103</v>
      </c>
      <c r="C28" s="37" t="s">
        <v>104</v>
      </c>
      <c r="D28" s="38"/>
      <c r="E28" s="39" t="s">
        <v>34</v>
      </c>
      <c r="F28" s="40">
        <v>38</v>
      </c>
      <c r="G28" s="187"/>
      <c r="H28" s="41">
        <f t="shared" ref="H28:H33" si="2">ROUND(G28*F28,2)</f>
        <v>0</v>
      </c>
      <c r="I28" s="4"/>
      <c r="J28" s="1"/>
      <c r="K28" s="2"/>
      <c r="L28" s="3"/>
      <c r="M28" s="3"/>
      <c r="N28" s="3"/>
      <c r="O28" s="141"/>
    </row>
    <row r="29" spans="1:15" s="42" customFormat="1" ht="30" customHeight="1" x14ac:dyDescent="0.2">
      <c r="A29" s="45" t="s">
        <v>127</v>
      </c>
      <c r="B29" s="62" t="s">
        <v>105</v>
      </c>
      <c r="C29" s="37" t="s">
        <v>106</v>
      </c>
      <c r="D29" s="38" t="s">
        <v>29</v>
      </c>
      <c r="E29" s="39" t="s">
        <v>34</v>
      </c>
      <c r="F29" s="40">
        <v>108</v>
      </c>
      <c r="G29" s="187"/>
      <c r="H29" s="41">
        <f t="shared" si="2"/>
        <v>0</v>
      </c>
      <c r="I29" s="4"/>
      <c r="J29" s="1"/>
      <c r="K29" s="2"/>
      <c r="L29" s="3"/>
      <c r="M29" s="3"/>
      <c r="N29" s="3"/>
      <c r="O29" s="141"/>
    </row>
    <row r="30" spans="1:15" s="42" customFormat="1" ht="30" customHeight="1" x14ac:dyDescent="0.2">
      <c r="A30" s="63" t="s">
        <v>128</v>
      </c>
      <c r="B30" s="64" t="s">
        <v>12</v>
      </c>
      <c r="C30" s="65" t="s">
        <v>66</v>
      </c>
      <c r="D30" s="66" t="s">
        <v>140</v>
      </c>
      <c r="E30" s="50"/>
      <c r="F30" s="67"/>
      <c r="G30" s="190"/>
      <c r="H30" s="51">
        <f t="shared" si="2"/>
        <v>0</v>
      </c>
      <c r="I30" s="4"/>
      <c r="J30" s="1"/>
      <c r="K30" s="2"/>
      <c r="L30" s="3"/>
      <c r="M30" s="3"/>
      <c r="N30" s="3"/>
      <c r="O30" s="141"/>
    </row>
    <row r="31" spans="1:15" s="42" customFormat="1" ht="30" customHeight="1" x14ac:dyDescent="0.2">
      <c r="A31" s="47" t="s">
        <v>149</v>
      </c>
      <c r="B31" s="48" t="s">
        <v>68</v>
      </c>
      <c r="C31" s="49" t="s">
        <v>144</v>
      </c>
      <c r="D31" s="46" t="s">
        <v>29</v>
      </c>
      <c r="E31" s="50" t="s">
        <v>37</v>
      </c>
      <c r="F31" s="67">
        <v>2.1</v>
      </c>
      <c r="G31" s="187"/>
      <c r="H31" s="51">
        <f t="shared" si="2"/>
        <v>0</v>
      </c>
      <c r="I31" s="4"/>
      <c r="J31" s="1"/>
      <c r="K31" s="2"/>
      <c r="L31" s="3"/>
      <c r="M31" s="3"/>
      <c r="N31" s="3"/>
      <c r="O31" s="141"/>
    </row>
    <row r="32" spans="1:15" s="42" customFormat="1" ht="30" customHeight="1" x14ac:dyDescent="0.2">
      <c r="A32" s="47" t="s">
        <v>129</v>
      </c>
      <c r="B32" s="53" t="s">
        <v>13</v>
      </c>
      <c r="C32" s="49" t="s">
        <v>67</v>
      </c>
      <c r="D32" s="46" t="s">
        <v>140</v>
      </c>
      <c r="E32" s="70"/>
      <c r="F32" s="67"/>
      <c r="G32" s="190"/>
      <c r="H32" s="51">
        <f t="shared" si="2"/>
        <v>0</v>
      </c>
      <c r="I32" s="4"/>
      <c r="J32" s="1"/>
      <c r="K32" s="2"/>
      <c r="L32" s="3"/>
      <c r="M32" s="3"/>
      <c r="N32" s="3"/>
      <c r="O32" s="141"/>
    </row>
    <row r="33" spans="1:15" s="42" customFormat="1" ht="30" customHeight="1" x14ac:dyDescent="0.2">
      <c r="A33" s="47" t="s">
        <v>130</v>
      </c>
      <c r="B33" s="147" t="s">
        <v>68</v>
      </c>
      <c r="C33" s="68" t="s">
        <v>201</v>
      </c>
      <c r="D33" s="148" t="s">
        <v>77</v>
      </c>
      <c r="E33" s="69" t="s">
        <v>37</v>
      </c>
      <c r="F33" s="149">
        <v>2.1</v>
      </c>
      <c r="G33" s="187"/>
      <c r="H33" s="150">
        <f t="shared" si="2"/>
        <v>0</v>
      </c>
      <c r="I33" s="4"/>
      <c r="J33" s="1"/>
      <c r="K33" s="2"/>
      <c r="L33" s="3"/>
      <c r="M33" s="3"/>
      <c r="N33" s="3"/>
      <c r="O33" s="141"/>
    </row>
    <row r="34" spans="1:15" s="42" customFormat="1" ht="30" customHeight="1" x14ac:dyDescent="0.2">
      <c r="A34" s="45" t="s">
        <v>131</v>
      </c>
      <c r="B34" s="36" t="s">
        <v>15</v>
      </c>
      <c r="C34" s="37" t="s">
        <v>25</v>
      </c>
      <c r="D34" s="38" t="s">
        <v>171</v>
      </c>
      <c r="E34" s="39"/>
      <c r="F34" s="40"/>
      <c r="G34" s="190"/>
      <c r="H34" s="41"/>
      <c r="I34" s="4"/>
      <c r="J34" s="1"/>
      <c r="K34" s="2"/>
      <c r="L34" s="3"/>
      <c r="M34" s="3"/>
      <c r="N34" s="3"/>
      <c r="O34" s="141"/>
    </row>
    <row r="35" spans="1:15" s="42" customFormat="1" ht="30" customHeight="1" x14ac:dyDescent="0.2">
      <c r="A35" s="45" t="s">
        <v>132</v>
      </c>
      <c r="B35" s="48" t="s">
        <v>68</v>
      </c>
      <c r="C35" s="37" t="s">
        <v>202</v>
      </c>
      <c r="D35" s="38" t="s">
        <v>107</v>
      </c>
      <c r="E35" s="39"/>
      <c r="F35" s="40"/>
      <c r="G35" s="190"/>
      <c r="H35" s="41"/>
      <c r="I35" s="4"/>
      <c r="J35" s="1"/>
      <c r="K35" s="2"/>
      <c r="L35" s="3"/>
      <c r="M35" s="3"/>
      <c r="N35" s="3"/>
      <c r="O35" s="141"/>
    </row>
    <row r="36" spans="1:15" s="42" customFormat="1" ht="30" customHeight="1" x14ac:dyDescent="0.2">
      <c r="A36" s="45" t="s">
        <v>172</v>
      </c>
      <c r="B36" s="62" t="s">
        <v>101</v>
      </c>
      <c r="C36" s="37" t="s">
        <v>108</v>
      </c>
      <c r="D36" s="38"/>
      <c r="E36" s="39" t="s">
        <v>37</v>
      </c>
      <c r="F36" s="40">
        <v>9</v>
      </c>
      <c r="G36" s="187"/>
      <c r="H36" s="41">
        <f>ROUND(G36*F36,2)</f>
        <v>0</v>
      </c>
      <c r="I36" s="4"/>
      <c r="J36" s="1"/>
      <c r="K36" s="2"/>
      <c r="L36" s="3"/>
      <c r="M36" s="3"/>
      <c r="N36" s="3"/>
      <c r="O36" s="141"/>
    </row>
    <row r="37" spans="1:15" s="42" customFormat="1" ht="30" customHeight="1" x14ac:dyDescent="0.2">
      <c r="A37" s="45" t="s">
        <v>173</v>
      </c>
      <c r="B37" s="62" t="s">
        <v>103</v>
      </c>
      <c r="C37" s="37" t="s">
        <v>109</v>
      </c>
      <c r="D37" s="38"/>
      <c r="E37" s="39" t="s">
        <v>37</v>
      </c>
      <c r="F37" s="40">
        <v>70</v>
      </c>
      <c r="G37" s="187"/>
      <c r="H37" s="41">
        <f>ROUND(G37*F37,2)</f>
        <v>0</v>
      </c>
      <c r="I37" s="4"/>
      <c r="J37" s="1"/>
      <c r="K37" s="2"/>
      <c r="L37" s="3"/>
      <c r="M37" s="3"/>
      <c r="N37" s="3"/>
      <c r="O37" s="141"/>
    </row>
    <row r="38" spans="1:15" s="42" customFormat="1" ht="30" customHeight="1" x14ac:dyDescent="0.2">
      <c r="A38" s="47" t="s">
        <v>174</v>
      </c>
      <c r="B38" s="62" t="s">
        <v>110</v>
      </c>
      <c r="C38" s="37" t="s">
        <v>111</v>
      </c>
      <c r="D38" s="38" t="s">
        <v>29</v>
      </c>
      <c r="E38" s="39" t="s">
        <v>37</v>
      </c>
      <c r="F38" s="40">
        <v>101</v>
      </c>
      <c r="G38" s="187"/>
      <c r="H38" s="41">
        <f>ROUND(G38*F38,2)</f>
        <v>0</v>
      </c>
      <c r="I38" s="4"/>
      <c r="J38" s="1"/>
      <c r="K38" s="2"/>
      <c r="L38" s="3"/>
      <c r="M38" s="3"/>
      <c r="N38" s="3"/>
      <c r="O38" s="141"/>
    </row>
    <row r="39" spans="1:15" s="72" customFormat="1" ht="30" customHeight="1" x14ac:dyDescent="0.2">
      <c r="A39" s="45" t="s">
        <v>142</v>
      </c>
      <c r="B39" s="60" t="s">
        <v>69</v>
      </c>
      <c r="C39" s="37" t="s">
        <v>203</v>
      </c>
      <c r="D39" s="38" t="s">
        <v>112</v>
      </c>
      <c r="E39" s="39" t="s">
        <v>37</v>
      </c>
      <c r="F39" s="71">
        <v>23</v>
      </c>
      <c r="G39" s="187"/>
      <c r="H39" s="41">
        <f>ROUND(G39*F39,2)</f>
        <v>0</v>
      </c>
      <c r="I39" s="4"/>
      <c r="J39" s="1"/>
      <c r="K39" s="2"/>
      <c r="L39" s="3"/>
      <c r="M39" s="3"/>
      <c r="N39" s="3"/>
      <c r="O39" s="141"/>
    </row>
    <row r="40" spans="1:15" s="42" customFormat="1" ht="30" customHeight="1" x14ac:dyDescent="0.2">
      <c r="A40" s="45" t="s">
        <v>81</v>
      </c>
      <c r="B40" s="36" t="s">
        <v>16</v>
      </c>
      <c r="C40" s="37" t="s">
        <v>72</v>
      </c>
      <c r="D40" s="38" t="s">
        <v>150</v>
      </c>
      <c r="E40" s="39"/>
      <c r="F40" s="40"/>
      <c r="G40" s="190"/>
      <c r="H40" s="41"/>
      <c r="I40" s="4"/>
      <c r="J40" s="1"/>
      <c r="K40" s="2"/>
      <c r="L40" s="3"/>
      <c r="M40" s="3"/>
      <c r="N40" s="3"/>
      <c r="O40" s="141"/>
    </row>
    <row r="41" spans="1:15" s="42" customFormat="1" ht="30" customHeight="1" x14ac:dyDescent="0.2">
      <c r="A41" s="45" t="s">
        <v>82</v>
      </c>
      <c r="B41" s="60" t="s">
        <v>68</v>
      </c>
      <c r="C41" s="37" t="s">
        <v>73</v>
      </c>
      <c r="D41" s="38"/>
      <c r="E41" s="39"/>
      <c r="F41" s="40"/>
      <c r="G41" s="190"/>
      <c r="H41" s="41"/>
      <c r="I41" s="4"/>
      <c r="J41" s="1"/>
      <c r="K41" s="2"/>
      <c r="L41" s="3"/>
      <c r="M41" s="3"/>
      <c r="N41" s="3"/>
      <c r="O41" s="141"/>
    </row>
    <row r="42" spans="1:15" s="42" customFormat="1" ht="30" customHeight="1" x14ac:dyDescent="0.2">
      <c r="A42" s="45" t="s">
        <v>83</v>
      </c>
      <c r="B42" s="62" t="s">
        <v>101</v>
      </c>
      <c r="C42" s="37" t="s">
        <v>113</v>
      </c>
      <c r="D42" s="38"/>
      <c r="E42" s="39" t="s">
        <v>35</v>
      </c>
      <c r="F42" s="40">
        <v>608</v>
      </c>
      <c r="G42" s="187"/>
      <c r="H42" s="41">
        <f>ROUND(G42*F42,2)</f>
        <v>0</v>
      </c>
      <c r="I42" s="4"/>
      <c r="J42" s="1"/>
      <c r="K42" s="2"/>
      <c r="L42" s="3"/>
      <c r="M42" s="3"/>
      <c r="N42" s="3"/>
      <c r="O42" s="141"/>
    </row>
    <row r="43" spans="1:15" s="42" customFormat="1" ht="30" customHeight="1" x14ac:dyDescent="0.2">
      <c r="A43" s="45" t="s">
        <v>84</v>
      </c>
      <c r="B43" s="60" t="s">
        <v>69</v>
      </c>
      <c r="C43" s="37" t="s">
        <v>74</v>
      </c>
      <c r="D43" s="38"/>
      <c r="E43" s="39"/>
      <c r="F43" s="40"/>
      <c r="G43" s="190"/>
      <c r="H43" s="41"/>
      <c r="I43" s="4"/>
      <c r="J43" s="1"/>
      <c r="K43" s="2"/>
      <c r="L43" s="3"/>
      <c r="M43" s="3"/>
      <c r="N43" s="3"/>
      <c r="O43" s="141"/>
    </row>
    <row r="44" spans="1:15" s="42" customFormat="1" ht="30" customHeight="1" x14ac:dyDescent="0.2">
      <c r="A44" s="45" t="s">
        <v>85</v>
      </c>
      <c r="B44" s="62" t="s">
        <v>101</v>
      </c>
      <c r="C44" s="37" t="s">
        <v>113</v>
      </c>
      <c r="D44" s="38"/>
      <c r="E44" s="39" t="s">
        <v>35</v>
      </c>
      <c r="F44" s="40">
        <v>8</v>
      </c>
      <c r="G44" s="187"/>
      <c r="H44" s="41">
        <f>ROUND(G44*F44,2)</f>
        <v>0</v>
      </c>
      <c r="I44" s="4"/>
      <c r="J44" s="1"/>
      <c r="K44" s="2"/>
      <c r="L44" s="3"/>
      <c r="M44" s="3"/>
      <c r="N44" s="3"/>
      <c r="O44" s="141"/>
    </row>
    <row r="45" spans="1:15" s="42" customFormat="1" ht="30" customHeight="1" x14ac:dyDescent="0.2">
      <c r="A45" s="45" t="s">
        <v>86</v>
      </c>
      <c r="B45" s="36" t="s">
        <v>17</v>
      </c>
      <c r="C45" s="37" t="s">
        <v>7</v>
      </c>
      <c r="D45" s="38" t="s">
        <v>143</v>
      </c>
      <c r="E45" s="39"/>
      <c r="F45" s="40"/>
      <c r="G45" s="190"/>
      <c r="H45" s="41"/>
      <c r="I45" s="4"/>
      <c r="J45" s="1"/>
      <c r="K45" s="2"/>
      <c r="L45" s="3"/>
      <c r="M45" s="3"/>
      <c r="N45" s="3"/>
      <c r="O45" s="141"/>
    </row>
    <row r="46" spans="1:15" s="42" customFormat="1" ht="30" customHeight="1" x14ac:dyDescent="0.2">
      <c r="A46" s="45" t="s">
        <v>87</v>
      </c>
      <c r="B46" s="60" t="s">
        <v>68</v>
      </c>
      <c r="C46" s="37" t="s">
        <v>145</v>
      </c>
      <c r="D46" s="38" t="s">
        <v>29</v>
      </c>
      <c r="E46" s="39" t="s">
        <v>34</v>
      </c>
      <c r="F46" s="40">
        <v>3882</v>
      </c>
      <c r="G46" s="187"/>
      <c r="H46" s="41">
        <f>ROUND(G46*F46,2)</f>
        <v>0</v>
      </c>
      <c r="I46" s="4"/>
      <c r="J46" s="1"/>
      <c r="K46" s="2"/>
      <c r="L46" s="3"/>
      <c r="M46" s="3"/>
      <c r="N46" s="3"/>
      <c r="O46" s="141"/>
    </row>
    <row r="47" spans="1:15" s="42" customFormat="1" ht="30" customHeight="1" x14ac:dyDescent="0.2">
      <c r="A47" s="45" t="s">
        <v>88</v>
      </c>
      <c r="B47" s="60" t="s">
        <v>69</v>
      </c>
      <c r="C47" s="37" t="s">
        <v>5</v>
      </c>
      <c r="D47" s="38" t="s">
        <v>29</v>
      </c>
      <c r="E47" s="39" t="s">
        <v>34</v>
      </c>
      <c r="F47" s="40">
        <v>432</v>
      </c>
      <c r="G47" s="187"/>
      <c r="H47" s="41">
        <f>ROUND(G47*F47,2)</f>
        <v>0</v>
      </c>
      <c r="I47" s="4"/>
      <c r="J47" s="1"/>
      <c r="K47" s="2"/>
      <c r="L47" s="3"/>
      <c r="M47" s="3"/>
      <c r="N47" s="3"/>
      <c r="O47" s="141"/>
    </row>
    <row r="48" spans="1:15" ht="36" customHeight="1" x14ac:dyDescent="0.2">
      <c r="A48" s="29"/>
      <c r="B48" s="73"/>
      <c r="C48" s="43" t="s">
        <v>44</v>
      </c>
      <c r="D48" s="32"/>
      <c r="E48" s="74"/>
      <c r="F48" s="33"/>
      <c r="G48" s="190"/>
      <c r="H48" s="34"/>
      <c r="I48" s="4"/>
      <c r="J48" s="1"/>
      <c r="K48" s="2"/>
      <c r="L48" s="3"/>
      <c r="M48" s="3"/>
      <c r="N48" s="3"/>
      <c r="O48" s="141"/>
    </row>
    <row r="49" spans="1:15" s="42" customFormat="1" ht="30" customHeight="1" x14ac:dyDescent="0.2">
      <c r="A49" s="35" t="s">
        <v>78</v>
      </c>
      <c r="B49" s="36" t="s">
        <v>18</v>
      </c>
      <c r="C49" s="37" t="s">
        <v>80</v>
      </c>
      <c r="D49" s="38" t="s">
        <v>114</v>
      </c>
      <c r="E49" s="39" t="s">
        <v>37</v>
      </c>
      <c r="F49" s="40">
        <v>157</v>
      </c>
      <c r="G49" s="187"/>
      <c r="H49" s="41">
        <f>ROUND(G49*F49,2)</f>
        <v>0</v>
      </c>
      <c r="I49" s="4"/>
      <c r="J49" s="1"/>
      <c r="K49" s="2"/>
      <c r="L49" s="3"/>
      <c r="M49" s="3"/>
      <c r="N49" s="3"/>
      <c r="O49" s="141"/>
    </row>
    <row r="50" spans="1:15" s="42" customFormat="1" ht="30" customHeight="1" x14ac:dyDescent="0.2">
      <c r="A50" s="35" t="s">
        <v>93</v>
      </c>
      <c r="B50" s="36" t="s">
        <v>19</v>
      </c>
      <c r="C50" s="37" t="s">
        <v>6</v>
      </c>
      <c r="D50" s="38" t="s">
        <v>114</v>
      </c>
      <c r="E50" s="39" t="s">
        <v>37</v>
      </c>
      <c r="F50" s="40">
        <v>1712</v>
      </c>
      <c r="G50" s="187"/>
      <c r="H50" s="41">
        <f>ROUND(G50*F50,2)</f>
        <v>0</v>
      </c>
      <c r="I50" s="4"/>
      <c r="J50" s="1"/>
      <c r="K50" s="2"/>
      <c r="L50" s="3"/>
      <c r="M50" s="3"/>
      <c r="N50" s="3"/>
      <c r="O50" s="141"/>
    </row>
    <row r="51" spans="1:15" ht="36" customHeight="1" x14ac:dyDescent="0.2">
      <c r="A51" s="29"/>
      <c r="B51" s="73"/>
      <c r="C51" s="43" t="s">
        <v>45</v>
      </c>
      <c r="D51" s="32"/>
      <c r="E51" s="74"/>
      <c r="F51" s="33"/>
      <c r="G51" s="190"/>
      <c r="H51" s="34"/>
      <c r="I51" s="4"/>
      <c r="J51" s="1"/>
      <c r="K51" s="2"/>
      <c r="L51" s="3"/>
      <c r="M51" s="3"/>
      <c r="N51" s="3"/>
      <c r="O51" s="141"/>
    </row>
    <row r="52" spans="1:15" s="75" customFormat="1" ht="30" customHeight="1" x14ac:dyDescent="0.2">
      <c r="A52" s="35" t="s">
        <v>3</v>
      </c>
      <c r="B52" s="36" t="s">
        <v>62</v>
      </c>
      <c r="C52" s="37" t="s">
        <v>146</v>
      </c>
      <c r="D52" s="38" t="s">
        <v>147</v>
      </c>
      <c r="E52" s="39"/>
      <c r="F52" s="40"/>
      <c r="G52" s="190"/>
      <c r="H52" s="41"/>
      <c r="I52" s="4"/>
      <c r="J52" s="1"/>
      <c r="K52" s="2"/>
      <c r="L52" s="3"/>
      <c r="M52" s="3"/>
      <c r="N52" s="3"/>
      <c r="O52" s="141"/>
    </row>
    <row r="53" spans="1:15" s="42" customFormat="1" ht="30" customHeight="1" x14ac:dyDescent="0.2">
      <c r="A53" s="35" t="s">
        <v>4</v>
      </c>
      <c r="B53" s="60" t="s">
        <v>68</v>
      </c>
      <c r="C53" s="37" t="s">
        <v>151</v>
      </c>
      <c r="D53" s="38"/>
      <c r="E53" s="39" t="s">
        <v>36</v>
      </c>
      <c r="F53" s="40">
        <v>1</v>
      </c>
      <c r="G53" s="187"/>
      <c r="H53" s="41">
        <f>ROUND(G53*F53,2)</f>
        <v>0</v>
      </c>
      <c r="I53" s="4"/>
      <c r="J53" s="1"/>
      <c r="K53" s="2"/>
      <c r="L53" s="3"/>
      <c r="M53" s="3"/>
      <c r="N53" s="3"/>
      <c r="O53" s="141"/>
    </row>
    <row r="54" spans="1:15" ht="36" customHeight="1" x14ac:dyDescent="0.2">
      <c r="A54" s="29"/>
      <c r="B54" s="76"/>
      <c r="C54" s="43" t="s">
        <v>46</v>
      </c>
      <c r="D54" s="32"/>
      <c r="E54" s="74"/>
      <c r="F54" s="33"/>
      <c r="G54" s="190"/>
      <c r="H54" s="34"/>
      <c r="I54" s="4"/>
      <c r="J54" s="1"/>
      <c r="K54" s="2"/>
      <c r="L54" s="3"/>
      <c r="M54" s="3"/>
      <c r="N54" s="3"/>
      <c r="O54" s="141"/>
    </row>
    <row r="55" spans="1:15" s="42" customFormat="1" ht="30" customHeight="1" x14ac:dyDescent="0.2">
      <c r="A55" s="35" t="s">
        <v>49</v>
      </c>
      <c r="B55" s="36" t="s">
        <v>63</v>
      </c>
      <c r="C55" s="37" t="s">
        <v>148</v>
      </c>
      <c r="D55" s="38" t="s">
        <v>147</v>
      </c>
      <c r="E55" s="39" t="s">
        <v>36</v>
      </c>
      <c r="F55" s="40">
        <v>1</v>
      </c>
      <c r="G55" s="187"/>
      <c r="H55" s="41">
        <f>ROUND(G55*F55,2)</f>
        <v>0</v>
      </c>
      <c r="I55" s="4"/>
      <c r="J55" s="1"/>
      <c r="K55" s="2"/>
      <c r="L55" s="3"/>
      <c r="M55" s="3"/>
      <c r="N55" s="3"/>
      <c r="O55" s="141"/>
    </row>
    <row r="56" spans="1:15" s="42" customFormat="1" ht="30" customHeight="1" x14ac:dyDescent="0.2">
      <c r="A56" s="35" t="s">
        <v>50</v>
      </c>
      <c r="B56" s="36" t="s">
        <v>115</v>
      </c>
      <c r="C56" s="37" t="s">
        <v>152</v>
      </c>
      <c r="D56" s="38" t="s">
        <v>147</v>
      </c>
      <c r="E56" s="39"/>
      <c r="F56" s="40"/>
      <c r="G56" s="190"/>
      <c r="H56" s="41"/>
      <c r="I56" s="4"/>
      <c r="J56" s="1"/>
      <c r="K56" s="2"/>
      <c r="L56" s="3"/>
      <c r="M56" s="3"/>
      <c r="N56" s="3"/>
      <c r="O56" s="141"/>
    </row>
    <row r="57" spans="1:15" s="42" customFormat="1" ht="30" customHeight="1" x14ac:dyDescent="0.2">
      <c r="A57" s="35" t="s">
        <v>51</v>
      </c>
      <c r="B57" s="60" t="s">
        <v>68</v>
      </c>
      <c r="C57" s="37" t="s">
        <v>133</v>
      </c>
      <c r="D57" s="38"/>
      <c r="E57" s="39" t="s">
        <v>36</v>
      </c>
      <c r="F57" s="40">
        <v>1</v>
      </c>
      <c r="G57" s="187"/>
      <c r="H57" s="41">
        <f>ROUND(G57*F57,2)</f>
        <v>0</v>
      </c>
      <c r="I57" s="4"/>
      <c r="J57" s="1"/>
      <c r="K57" s="2"/>
      <c r="L57" s="3"/>
      <c r="M57" s="3"/>
      <c r="N57" s="3"/>
      <c r="O57" s="141"/>
    </row>
    <row r="58" spans="1:15" s="79" customFormat="1" ht="30" customHeight="1" x14ac:dyDescent="0.2">
      <c r="A58" s="77" t="s">
        <v>52</v>
      </c>
      <c r="B58" s="48" t="s">
        <v>69</v>
      </c>
      <c r="C58" s="49" t="s">
        <v>134</v>
      </c>
      <c r="D58" s="46"/>
      <c r="E58" s="50" t="s">
        <v>36</v>
      </c>
      <c r="F58" s="78">
        <v>1</v>
      </c>
      <c r="G58" s="187"/>
      <c r="H58" s="51">
        <f>ROUND(G58*F58,2)</f>
        <v>0</v>
      </c>
      <c r="I58" s="4"/>
      <c r="J58" s="1"/>
      <c r="K58" s="2"/>
      <c r="L58" s="3"/>
      <c r="M58" s="3"/>
      <c r="N58" s="3"/>
      <c r="O58" s="141"/>
    </row>
    <row r="59" spans="1:15" s="79" customFormat="1" ht="30" customHeight="1" x14ac:dyDescent="0.2">
      <c r="A59" s="77" t="s">
        <v>53</v>
      </c>
      <c r="B59" s="48" t="s">
        <v>70</v>
      </c>
      <c r="C59" s="49" t="s">
        <v>135</v>
      </c>
      <c r="D59" s="46"/>
      <c r="E59" s="50" t="s">
        <v>36</v>
      </c>
      <c r="F59" s="78">
        <v>1</v>
      </c>
      <c r="G59" s="187"/>
      <c r="H59" s="51">
        <f>ROUND(G59*F59,2)</f>
        <v>0</v>
      </c>
      <c r="I59" s="4"/>
      <c r="J59" s="1"/>
      <c r="K59" s="2"/>
      <c r="L59" s="3"/>
      <c r="M59" s="3"/>
      <c r="N59" s="3"/>
      <c r="O59" s="141"/>
    </row>
    <row r="60" spans="1:15" s="42" customFormat="1" ht="30" customHeight="1" x14ac:dyDescent="0.2">
      <c r="A60" s="80" t="s">
        <v>54</v>
      </c>
      <c r="B60" s="36" t="s">
        <v>175</v>
      </c>
      <c r="C60" s="81" t="s">
        <v>97</v>
      </c>
      <c r="D60" s="38" t="s">
        <v>147</v>
      </c>
      <c r="E60" s="39" t="s">
        <v>36</v>
      </c>
      <c r="F60" s="40">
        <v>1</v>
      </c>
      <c r="G60" s="187"/>
      <c r="H60" s="41">
        <f>ROUND(G60*F60,2)</f>
        <v>0</v>
      </c>
      <c r="I60" s="4"/>
      <c r="J60" s="1"/>
      <c r="K60" s="2"/>
      <c r="L60" s="3"/>
      <c r="M60" s="3"/>
      <c r="N60" s="3"/>
      <c r="O60" s="141"/>
    </row>
    <row r="61" spans="1:15" s="42" customFormat="1" ht="30" customHeight="1" x14ac:dyDescent="0.2">
      <c r="A61" s="82" t="s">
        <v>55</v>
      </c>
      <c r="B61" s="151" t="s">
        <v>89</v>
      </c>
      <c r="C61" s="152" t="s">
        <v>98</v>
      </c>
      <c r="D61" s="153" t="s">
        <v>147</v>
      </c>
      <c r="E61" s="154" t="s">
        <v>36</v>
      </c>
      <c r="F61" s="155">
        <v>3</v>
      </c>
      <c r="G61" s="187"/>
      <c r="H61" s="156">
        <f>ROUND(G61*F61,2)</f>
        <v>0</v>
      </c>
      <c r="I61" s="4"/>
      <c r="J61" s="1"/>
      <c r="K61" s="2"/>
      <c r="L61" s="3"/>
      <c r="M61" s="3"/>
      <c r="N61" s="3"/>
      <c r="O61" s="141"/>
    </row>
    <row r="62" spans="1:15" s="42" customFormat="1" ht="36" customHeight="1" x14ac:dyDescent="0.25">
      <c r="A62" s="83"/>
      <c r="B62" s="84"/>
      <c r="C62" s="85" t="s">
        <v>47</v>
      </c>
      <c r="D62" s="86"/>
      <c r="E62" s="86"/>
      <c r="F62" s="86"/>
      <c r="G62" s="190"/>
      <c r="H62" s="87"/>
      <c r="I62" s="4"/>
      <c r="J62" s="1"/>
      <c r="K62" s="2"/>
      <c r="L62" s="3"/>
      <c r="M62" s="3"/>
      <c r="N62" s="3"/>
      <c r="O62" s="141"/>
    </row>
    <row r="63" spans="1:15" s="42" customFormat="1" ht="30" customHeight="1" x14ac:dyDescent="0.2">
      <c r="A63" s="88" t="s">
        <v>56</v>
      </c>
      <c r="B63" s="36" t="s">
        <v>90</v>
      </c>
      <c r="C63" s="81" t="s">
        <v>204</v>
      </c>
      <c r="D63" s="38" t="s">
        <v>205</v>
      </c>
      <c r="E63" s="39" t="s">
        <v>34</v>
      </c>
      <c r="F63" s="40">
        <v>29</v>
      </c>
      <c r="G63" s="187"/>
      <c r="H63" s="41">
        <f>ROUND(G63*F63,2)</f>
        <v>0</v>
      </c>
      <c r="I63" s="4"/>
      <c r="J63" s="1"/>
      <c r="K63" s="2"/>
      <c r="L63" s="3"/>
      <c r="M63" s="3"/>
      <c r="N63" s="3"/>
      <c r="O63" s="141"/>
    </row>
    <row r="64" spans="1:15" ht="36" customHeight="1" x14ac:dyDescent="0.2">
      <c r="A64" s="29"/>
      <c r="B64" s="84"/>
      <c r="C64" s="43" t="s">
        <v>39</v>
      </c>
      <c r="D64" s="32"/>
      <c r="E64" s="74"/>
      <c r="F64" s="143"/>
      <c r="G64" s="190"/>
      <c r="H64" s="34"/>
      <c r="I64" s="4"/>
      <c r="J64" s="1"/>
      <c r="K64" s="2"/>
      <c r="L64" s="3"/>
      <c r="M64" s="3"/>
      <c r="N64" s="3"/>
      <c r="O64" s="141"/>
    </row>
    <row r="65" spans="1:15" ht="30" customHeight="1" x14ac:dyDescent="0.2">
      <c r="A65" s="134" t="s">
        <v>96</v>
      </c>
      <c r="B65" s="36" t="s">
        <v>91</v>
      </c>
      <c r="C65" s="37" t="s">
        <v>176</v>
      </c>
      <c r="D65" s="38" t="s">
        <v>95</v>
      </c>
      <c r="E65" s="39" t="s">
        <v>37</v>
      </c>
      <c r="F65" s="40">
        <v>137</v>
      </c>
      <c r="G65" s="187"/>
      <c r="H65" s="41">
        <f>ROUND(G65*F65,2)</f>
        <v>0</v>
      </c>
      <c r="I65" s="4"/>
      <c r="J65" s="1"/>
      <c r="K65" s="2"/>
      <c r="L65" s="3"/>
      <c r="M65" s="3"/>
      <c r="N65" s="3"/>
      <c r="O65" s="141"/>
    </row>
    <row r="66" spans="1:15" ht="30" customHeight="1" x14ac:dyDescent="0.2">
      <c r="A66" s="134" t="s">
        <v>193</v>
      </c>
      <c r="B66" s="89" t="s">
        <v>92</v>
      </c>
      <c r="C66" s="90" t="s">
        <v>177</v>
      </c>
      <c r="D66" s="91" t="s">
        <v>178</v>
      </c>
      <c r="E66" s="92" t="s">
        <v>36</v>
      </c>
      <c r="F66" s="93">
        <v>5</v>
      </c>
      <c r="G66" s="187"/>
      <c r="H66" s="94">
        <f>ROUND(G66*F66,2)</f>
        <v>0</v>
      </c>
      <c r="I66" s="4"/>
      <c r="J66" s="1"/>
      <c r="K66" s="2"/>
      <c r="L66" s="3"/>
      <c r="M66" s="3"/>
      <c r="N66" s="3"/>
      <c r="O66" s="141"/>
    </row>
    <row r="67" spans="1:15" ht="43.9" customHeight="1" thickBot="1" x14ac:dyDescent="0.25">
      <c r="A67" s="95"/>
      <c r="B67" s="108" t="str">
        <f>B6</f>
        <v>A</v>
      </c>
      <c r="C67" s="160" t="str">
        <f>Q7</f>
        <v>Logan Avenue - Mill and Fill - Keewatin Street to Dee Street</v>
      </c>
      <c r="D67" s="161"/>
      <c r="E67" s="161"/>
      <c r="F67" s="162"/>
      <c r="G67" s="157"/>
      <c r="H67" s="95">
        <f>SUM(H6:H66)</f>
        <v>0</v>
      </c>
      <c r="I67" s="4"/>
      <c r="J67" s="1"/>
      <c r="K67" s="2"/>
      <c r="L67" s="3"/>
      <c r="M67" s="3"/>
      <c r="N67" s="3"/>
      <c r="O67" s="141"/>
    </row>
    <row r="68" spans="1:15" s="28" customFormat="1" ht="30" customHeight="1" thickTop="1" x14ac:dyDescent="0.2">
      <c r="A68" s="25"/>
      <c r="B68" s="96" t="s">
        <v>100</v>
      </c>
      <c r="C68" s="163" t="s">
        <v>181</v>
      </c>
      <c r="D68" s="164"/>
      <c r="E68" s="164"/>
      <c r="F68" s="164"/>
      <c r="G68" s="59"/>
      <c r="H68" s="97"/>
      <c r="I68" s="4"/>
      <c r="J68" s="1"/>
      <c r="K68" s="2"/>
      <c r="L68" s="3"/>
      <c r="M68" s="3"/>
      <c r="N68" s="3"/>
      <c r="O68" s="141"/>
    </row>
    <row r="69" spans="1:15" ht="30" customHeight="1" x14ac:dyDescent="0.2">
      <c r="A69" s="29"/>
      <c r="B69" s="30"/>
      <c r="C69" s="165" t="s">
        <v>182</v>
      </c>
      <c r="D69" s="166"/>
      <c r="E69" s="166"/>
      <c r="F69" s="167"/>
      <c r="G69" s="59"/>
      <c r="H69" s="34"/>
      <c r="I69" s="4"/>
      <c r="J69" s="1"/>
      <c r="K69" s="2"/>
      <c r="L69" s="3"/>
      <c r="M69" s="3"/>
      <c r="N69" s="3"/>
      <c r="O69" s="141"/>
    </row>
    <row r="70" spans="1:15" s="42" customFormat="1" ht="30" customHeight="1" x14ac:dyDescent="0.2">
      <c r="A70" s="47"/>
      <c r="B70" s="98" t="s">
        <v>22</v>
      </c>
      <c r="C70" s="49" t="s">
        <v>183</v>
      </c>
      <c r="D70" s="99" t="s">
        <v>2</v>
      </c>
      <c r="E70" s="50" t="s">
        <v>37</v>
      </c>
      <c r="F70" s="100">
        <v>12</v>
      </c>
      <c r="G70" s="187"/>
      <c r="H70" s="41">
        <f>ROUND(G70*F70,2)</f>
        <v>0</v>
      </c>
      <c r="I70" s="4"/>
      <c r="J70" s="1"/>
      <c r="K70" s="2"/>
      <c r="L70" s="3"/>
      <c r="M70" s="3"/>
      <c r="N70" s="3"/>
      <c r="O70" s="141"/>
    </row>
    <row r="71" spans="1:15" ht="30" customHeight="1" x14ac:dyDescent="0.2">
      <c r="A71" s="101"/>
      <c r="B71" s="102" t="s">
        <v>23</v>
      </c>
      <c r="C71" s="49" t="s">
        <v>184</v>
      </c>
      <c r="D71" s="99" t="s">
        <v>185</v>
      </c>
      <c r="E71" s="50" t="s">
        <v>36</v>
      </c>
      <c r="F71" s="103">
        <v>1</v>
      </c>
      <c r="G71" s="187"/>
      <c r="H71" s="41">
        <f>ROUND(G71*F71,2)</f>
        <v>0</v>
      </c>
      <c r="I71" s="4"/>
      <c r="J71" s="1"/>
      <c r="K71" s="2"/>
      <c r="L71" s="3"/>
      <c r="M71" s="3"/>
      <c r="N71" s="3"/>
      <c r="O71" s="141"/>
    </row>
    <row r="72" spans="1:15" ht="30" customHeight="1" x14ac:dyDescent="0.2">
      <c r="A72" s="101"/>
      <c r="B72" s="104" t="s">
        <v>24</v>
      </c>
      <c r="C72" s="68" t="s">
        <v>192</v>
      </c>
      <c r="D72" s="105" t="s">
        <v>191</v>
      </c>
      <c r="E72" s="69" t="s">
        <v>36</v>
      </c>
      <c r="F72" s="106">
        <v>1</v>
      </c>
      <c r="G72" s="187"/>
      <c r="H72" s="41">
        <f>ROUND(G72*F72,2)</f>
        <v>0</v>
      </c>
      <c r="I72" s="4"/>
      <c r="J72" s="1"/>
      <c r="K72" s="2"/>
      <c r="L72" s="3"/>
      <c r="M72" s="3"/>
      <c r="N72" s="3"/>
      <c r="O72" s="141"/>
    </row>
    <row r="73" spans="1:15" s="28" customFormat="1" ht="43.9" customHeight="1" thickBot="1" x14ac:dyDescent="0.25">
      <c r="A73" s="107"/>
      <c r="B73" s="108" t="str">
        <f>B68</f>
        <v>B</v>
      </c>
      <c r="C73" s="181" t="str">
        <f>C68</f>
        <v>Water and Waste Works</v>
      </c>
      <c r="D73" s="182"/>
      <c r="E73" s="182"/>
      <c r="F73" s="183"/>
      <c r="G73" s="157"/>
      <c r="H73" s="107">
        <f>SUM(H70:H72)</f>
        <v>0</v>
      </c>
      <c r="I73" s="4"/>
      <c r="J73" s="1"/>
      <c r="K73" s="2"/>
      <c r="L73" s="3"/>
      <c r="M73" s="3"/>
      <c r="N73" s="3"/>
      <c r="O73" s="141"/>
    </row>
    <row r="74" spans="1:15" s="112" customFormat="1" ht="44.1" customHeight="1" thickTop="1" x14ac:dyDescent="0.2">
      <c r="A74" s="109"/>
      <c r="B74" s="110" t="s">
        <v>75</v>
      </c>
      <c r="C74" s="184" t="s">
        <v>186</v>
      </c>
      <c r="D74" s="185"/>
      <c r="E74" s="185"/>
      <c r="F74" s="186"/>
      <c r="G74" s="59"/>
      <c r="H74" s="111"/>
      <c r="I74" s="4"/>
      <c r="J74" s="1"/>
      <c r="K74" s="2"/>
      <c r="L74" s="3"/>
      <c r="M74" s="3"/>
      <c r="N74" s="3"/>
      <c r="O74" s="141"/>
    </row>
    <row r="75" spans="1:15" s="119" customFormat="1" ht="30" customHeight="1" x14ac:dyDescent="0.2">
      <c r="A75" s="113" t="s">
        <v>156</v>
      </c>
      <c r="B75" s="114" t="s">
        <v>20</v>
      </c>
      <c r="C75" s="115" t="s">
        <v>187</v>
      </c>
      <c r="D75" s="6" t="s">
        <v>188</v>
      </c>
      <c r="E75" s="116" t="s">
        <v>179</v>
      </c>
      <c r="F75" s="117">
        <v>1</v>
      </c>
      <c r="G75" s="142"/>
      <c r="H75" s="118">
        <f>ROUND(G75*F75,2)</f>
        <v>0</v>
      </c>
      <c r="I75" s="4"/>
      <c r="J75" s="1"/>
      <c r="K75" s="2"/>
      <c r="L75" s="3"/>
      <c r="M75" s="3"/>
      <c r="N75" s="3"/>
      <c r="O75" s="141"/>
    </row>
    <row r="76" spans="1:15" s="112" customFormat="1" ht="43.9" customHeight="1" thickBot="1" x14ac:dyDescent="0.25">
      <c r="A76" s="120"/>
      <c r="B76" s="121" t="s">
        <v>75</v>
      </c>
      <c r="C76" s="171" t="str">
        <f>C74</f>
        <v>MOBILIZATION /DEMOLIBIZATION</v>
      </c>
      <c r="D76" s="172"/>
      <c r="E76" s="172"/>
      <c r="F76" s="173"/>
      <c r="G76" s="139" t="s">
        <v>180</v>
      </c>
      <c r="H76" s="122">
        <f>H75</f>
        <v>0</v>
      </c>
      <c r="I76" s="4"/>
      <c r="J76" s="1"/>
      <c r="K76" s="2"/>
      <c r="L76" s="3"/>
      <c r="M76" s="3"/>
      <c r="N76" s="3"/>
      <c r="O76" s="141"/>
    </row>
    <row r="77" spans="1:15" ht="36" customHeight="1" thickTop="1" x14ac:dyDescent="0.25">
      <c r="A77" s="123"/>
      <c r="B77" s="74"/>
      <c r="C77" s="124" t="s">
        <v>189</v>
      </c>
      <c r="H77" s="126"/>
      <c r="I77" s="4"/>
      <c r="J77" s="1"/>
      <c r="K77" s="2"/>
      <c r="L77" s="3"/>
      <c r="M77" s="3"/>
      <c r="N77" s="3"/>
      <c r="O77" s="141"/>
    </row>
    <row r="78" spans="1:15" ht="43.9" customHeight="1" thickBot="1" x14ac:dyDescent="0.25">
      <c r="A78" s="95"/>
      <c r="B78" s="108" t="str">
        <f>B6</f>
        <v>A</v>
      </c>
      <c r="C78" s="168" t="str">
        <f>Q7</f>
        <v>Logan Avenue - Mill and Fill - Keewatin Street to Dee Street</v>
      </c>
      <c r="D78" s="169"/>
      <c r="E78" s="169"/>
      <c r="F78" s="170"/>
      <c r="G78" s="95" t="s">
        <v>180</v>
      </c>
      <c r="H78" s="95">
        <f>H67</f>
        <v>0</v>
      </c>
      <c r="I78" s="4"/>
      <c r="J78" s="1"/>
      <c r="K78" s="2"/>
      <c r="L78" s="3"/>
      <c r="M78" s="3"/>
      <c r="N78" s="3"/>
      <c r="O78" s="141"/>
    </row>
    <row r="79" spans="1:15" ht="43.9" customHeight="1" thickTop="1" thickBot="1" x14ac:dyDescent="0.25">
      <c r="A79" s="29"/>
      <c r="B79" s="108" t="s">
        <v>100</v>
      </c>
      <c r="C79" s="168" t="str">
        <f>C73</f>
        <v>Water and Waste Works</v>
      </c>
      <c r="D79" s="169"/>
      <c r="E79" s="169"/>
      <c r="F79" s="170"/>
      <c r="G79" s="95" t="s">
        <v>180</v>
      </c>
      <c r="H79" s="95">
        <f>H73</f>
        <v>0</v>
      </c>
      <c r="I79" s="4"/>
      <c r="J79" s="1"/>
      <c r="K79" s="2"/>
      <c r="L79" s="3"/>
      <c r="M79" s="3"/>
      <c r="N79" s="3"/>
      <c r="O79" s="141"/>
    </row>
    <row r="80" spans="1:15" ht="43.9" customHeight="1" thickTop="1" thickBot="1" x14ac:dyDescent="0.25">
      <c r="A80" s="29"/>
      <c r="B80" s="121" t="s">
        <v>75</v>
      </c>
      <c r="C80" s="176" t="str">
        <f>C76</f>
        <v>MOBILIZATION /DEMOLIBIZATION</v>
      </c>
      <c r="D80" s="172"/>
      <c r="E80" s="172"/>
      <c r="F80" s="173"/>
      <c r="G80" s="139" t="s">
        <v>180</v>
      </c>
      <c r="H80" s="122">
        <f>H76</f>
        <v>0</v>
      </c>
      <c r="I80" s="4"/>
      <c r="J80" s="1"/>
      <c r="K80" s="2"/>
      <c r="L80" s="3"/>
      <c r="M80" s="3"/>
      <c r="N80" s="3"/>
      <c r="O80" s="141"/>
    </row>
    <row r="81" spans="1:15" ht="37.9" customHeight="1" thickTop="1" x14ac:dyDescent="0.2">
      <c r="A81" s="29"/>
      <c r="B81" s="177" t="s">
        <v>190</v>
      </c>
      <c r="C81" s="178"/>
      <c r="D81" s="178"/>
      <c r="E81" s="178"/>
      <c r="F81" s="178"/>
      <c r="G81" s="179">
        <f>SUM(H78:H80)</f>
        <v>0</v>
      </c>
      <c r="H81" s="180"/>
      <c r="I81" s="4"/>
      <c r="J81" s="1"/>
      <c r="K81" s="2"/>
      <c r="L81" s="3"/>
      <c r="M81" s="3"/>
      <c r="N81" s="3"/>
      <c r="O81" s="141"/>
    </row>
    <row r="82" spans="1:15" ht="15.95" customHeight="1" x14ac:dyDescent="0.2">
      <c r="A82" s="127"/>
      <c r="B82" s="128"/>
      <c r="C82" s="129"/>
      <c r="D82" s="130"/>
      <c r="E82" s="129"/>
      <c r="F82" s="129"/>
      <c r="G82" s="140"/>
      <c r="H82" s="131"/>
      <c r="J82" s="4"/>
      <c r="K82" s="1"/>
      <c r="L82" s="2"/>
      <c r="M82" s="3"/>
      <c r="N82" s="3"/>
      <c r="O82" s="3"/>
    </row>
    <row r="83" spans="1:15" x14ac:dyDescent="0.2">
      <c r="J83" s="4"/>
      <c r="K83" s="1"/>
      <c r="L83" s="2"/>
      <c r="M83" s="3"/>
      <c r="N83" s="3"/>
      <c r="O83" s="3"/>
    </row>
    <row r="84" spans="1:15" x14ac:dyDescent="0.2">
      <c r="F84" s="133"/>
      <c r="J84" s="4"/>
      <c r="K84" s="1"/>
      <c r="L84" s="2"/>
      <c r="M84" s="3"/>
      <c r="N84" s="3"/>
      <c r="O84" s="3"/>
    </row>
  </sheetData>
  <sheetProtection algorithmName="SHA-512" hashValue="MEy72xZJc1jNe1cf4pD5cySt29ojCiy6TVngL4Y+/LFxiAQ2BjS/3OAG79Jb/PmXYOSOyoUxpkr0KM13jt/JmQ==" saltValue="akErCZsftdNHPxw2sz1xdw==" spinCount="100000" sheet="1" selectLockedCells="1"/>
  <mergeCells count="14">
    <mergeCell ref="B1:H1"/>
    <mergeCell ref="B2:H2"/>
    <mergeCell ref="C80:F80"/>
    <mergeCell ref="B81:F81"/>
    <mergeCell ref="G81:H81"/>
    <mergeCell ref="C78:F78"/>
    <mergeCell ref="C73:F73"/>
    <mergeCell ref="C74:F74"/>
    <mergeCell ref="Q7:T7"/>
    <mergeCell ref="C67:F67"/>
    <mergeCell ref="C68:F68"/>
    <mergeCell ref="C69:F69"/>
    <mergeCell ref="C79:F79"/>
    <mergeCell ref="C76:F76"/>
  </mergeCells>
  <conditionalFormatting sqref="D10 D17 D34:D47 D23 D25 D27:D29 D19 D55:D57">
    <cfRule type="cellIs" dxfId="83" priority="83" stopIfTrue="1" operator="equal">
      <formula>"CW 2130-R11"</formula>
    </cfRule>
    <cfRule type="cellIs" dxfId="82" priority="84" stopIfTrue="1" operator="equal">
      <formula>"CW 3120-R2"</formula>
    </cfRule>
    <cfRule type="cellIs" dxfId="81" priority="85" stopIfTrue="1" operator="equal">
      <formula>"CW 3240-R7"</formula>
    </cfRule>
  </conditionalFormatting>
  <conditionalFormatting sqref="D8">
    <cfRule type="cellIs" dxfId="80" priority="80" stopIfTrue="1" operator="equal">
      <formula>"CW 2130-R11"</formula>
    </cfRule>
    <cfRule type="cellIs" dxfId="79" priority="81" stopIfTrue="1" operator="equal">
      <formula>"CW 3120-R2"</formula>
    </cfRule>
    <cfRule type="cellIs" dxfId="78" priority="82" stopIfTrue="1" operator="equal">
      <formula>"CW 3240-R7"</formula>
    </cfRule>
  </conditionalFormatting>
  <conditionalFormatting sqref="D62">
    <cfRule type="cellIs" dxfId="77" priority="77" stopIfTrue="1" operator="equal">
      <formula>"CW 2130-R11"</formula>
    </cfRule>
    <cfRule type="cellIs" dxfId="76" priority="78" stopIfTrue="1" operator="equal">
      <formula>"CW 3120-R2"</formula>
    </cfRule>
    <cfRule type="cellIs" dxfId="75" priority="79" stopIfTrue="1" operator="equal">
      <formula>"CW 3240-R7"</formula>
    </cfRule>
  </conditionalFormatting>
  <conditionalFormatting sqref="D49:D50">
    <cfRule type="cellIs" dxfId="74" priority="74" stopIfTrue="1" operator="equal">
      <formula>"CW 2130-R11"</formula>
    </cfRule>
    <cfRule type="cellIs" dxfId="73" priority="75" stopIfTrue="1" operator="equal">
      <formula>"CW 3120-R2"</formula>
    </cfRule>
    <cfRule type="cellIs" dxfId="72" priority="76" stopIfTrue="1" operator="equal">
      <formula>"CW 3240-R7"</formula>
    </cfRule>
  </conditionalFormatting>
  <conditionalFormatting sqref="D52:D53">
    <cfRule type="cellIs" dxfId="71" priority="71" stopIfTrue="1" operator="equal">
      <formula>"CW 2130-R11"</formula>
    </cfRule>
    <cfRule type="cellIs" dxfId="70" priority="72" stopIfTrue="1" operator="equal">
      <formula>"CW 3120-R2"</formula>
    </cfRule>
    <cfRule type="cellIs" dxfId="69" priority="73" stopIfTrue="1" operator="equal">
      <formula>"CW 3240-R7"</formula>
    </cfRule>
  </conditionalFormatting>
  <conditionalFormatting sqref="D60">
    <cfRule type="cellIs" dxfId="68" priority="68" stopIfTrue="1" operator="equal">
      <formula>"CW 2130-R11"</formula>
    </cfRule>
    <cfRule type="cellIs" dxfId="67" priority="69" stopIfTrue="1" operator="equal">
      <formula>"CW 3120-R2"</formula>
    </cfRule>
    <cfRule type="cellIs" dxfId="66" priority="70" stopIfTrue="1" operator="equal">
      <formula>"CW 3240-R7"</formula>
    </cfRule>
  </conditionalFormatting>
  <conditionalFormatting sqref="D63">
    <cfRule type="cellIs" dxfId="65" priority="65" stopIfTrue="1" operator="equal">
      <formula>"CW 2130-R11"</formula>
    </cfRule>
    <cfRule type="cellIs" dxfId="64" priority="66" stopIfTrue="1" operator="equal">
      <formula>"CW 3120-R2"</formula>
    </cfRule>
    <cfRule type="cellIs" dxfId="63" priority="67" stopIfTrue="1" operator="equal">
      <formula>"CW 3240-R7"</formula>
    </cfRule>
  </conditionalFormatting>
  <conditionalFormatting sqref="D65:D66">
    <cfRule type="cellIs" dxfId="62" priority="62" stopIfTrue="1" operator="equal">
      <formula>"CW 2130-R11"</formula>
    </cfRule>
    <cfRule type="cellIs" dxfId="61" priority="63" stopIfTrue="1" operator="equal">
      <formula>"CW 3120-R2"</formula>
    </cfRule>
    <cfRule type="cellIs" dxfId="60" priority="64" stopIfTrue="1" operator="equal">
      <formula>"CW 3240-R7"</formula>
    </cfRule>
  </conditionalFormatting>
  <conditionalFormatting sqref="D26">
    <cfRule type="cellIs" dxfId="59" priority="59" stopIfTrue="1" operator="equal">
      <formula>"CW 2130-R11"</formula>
    </cfRule>
    <cfRule type="cellIs" dxfId="58" priority="60" stopIfTrue="1" operator="equal">
      <formula>"CW 3120-R2"</formula>
    </cfRule>
    <cfRule type="cellIs" dxfId="57" priority="61" stopIfTrue="1" operator="equal">
      <formula>"CW 3240-R7"</formula>
    </cfRule>
  </conditionalFormatting>
  <conditionalFormatting sqref="D58:D59">
    <cfRule type="cellIs" dxfId="56" priority="56" stopIfTrue="1" operator="equal">
      <formula>"CW 2130-R11"</formula>
    </cfRule>
    <cfRule type="cellIs" dxfId="55" priority="57" stopIfTrue="1" operator="equal">
      <formula>"CW 3120-R2"</formula>
    </cfRule>
    <cfRule type="cellIs" dxfId="54" priority="58" stopIfTrue="1" operator="equal">
      <formula>"CW 3240-R7"</formula>
    </cfRule>
  </conditionalFormatting>
  <conditionalFormatting sqref="D61">
    <cfRule type="cellIs" dxfId="53" priority="53" stopIfTrue="1" operator="equal">
      <formula>"CW 2130-R11"</formula>
    </cfRule>
    <cfRule type="cellIs" dxfId="52" priority="54" stopIfTrue="1" operator="equal">
      <formula>"CW 3120-R2"</formula>
    </cfRule>
    <cfRule type="cellIs" dxfId="51" priority="55" stopIfTrue="1" operator="equal">
      <formula>"CW 3240-R7"</formula>
    </cfRule>
  </conditionalFormatting>
  <conditionalFormatting sqref="D15:D16">
    <cfRule type="cellIs" dxfId="50" priority="50" stopIfTrue="1" operator="equal">
      <formula>"CW 2130-R11"</formula>
    </cfRule>
    <cfRule type="cellIs" dxfId="49" priority="51" stopIfTrue="1" operator="equal">
      <formula>"CW 3120-R2"</formula>
    </cfRule>
    <cfRule type="cellIs" dxfId="48" priority="52" stopIfTrue="1" operator="equal">
      <formula>"CW 3240-R7"</formula>
    </cfRule>
  </conditionalFormatting>
  <conditionalFormatting sqref="D30">
    <cfRule type="cellIs" dxfId="47" priority="47" stopIfTrue="1" operator="equal">
      <formula>"CW 2130-R11"</formula>
    </cfRule>
    <cfRule type="cellIs" dxfId="46" priority="48" stopIfTrue="1" operator="equal">
      <formula>"CW 3120-R2"</formula>
    </cfRule>
    <cfRule type="cellIs" dxfId="45" priority="49" stopIfTrue="1" operator="equal">
      <formula>"CW 3240-R7"</formula>
    </cfRule>
  </conditionalFormatting>
  <conditionalFormatting sqref="D32">
    <cfRule type="cellIs" dxfId="44" priority="44" stopIfTrue="1" operator="equal">
      <formula>"CW 2130-R11"</formula>
    </cfRule>
    <cfRule type="cellIs" dxfId="43" priority="45" stopIfTrue="1" operator="equal">
      <formula>"CW 3120-R2"</formula>
    </cfRule>
    <cfRule type="cellIs" dxfId="42" priority="46" stopIfTrue="1" operator="equal">
      <formula>"CW 3240-R7"</formula>
    </cfRule>
  </conditionalFormatting>
  <conditionalFormatting sqref="D33">
    <cfRule type="cellIs" dxfId="41" priority="41" stopIfTrue="1" operator="equal">
      <formula>"CW 2130-R11"</formula>
    </cfRule>
    <cfRule type="cellIs" dxfId="40" priority="42" stopIfTrue="1" operator="equal">
      <formula>"CW 3120-R2"</formula>
    </cfRule>
    <cfRule type="cellIs" dxfId="39" priority="43" stopIfTrue="1" operator="equal">
      <formula>"CW 3240-R7"</formula>
    </cfRule>
  </conditionalFormatting>
  <conditionalFormatting sqref="D31">
    <cfRule type="cellIs" dxfId="38" priority="38" stopIfTrue="1" operator="equal">
      <formula>"CW 2130-R11"</formula>
    </cfRule>
    <cfRule type="cellIs" dxfId="37" priority="39" stopIfTrue="1" operator="equal">
      <formula>"CW 3120-R2"</formula>
    </cfRule>
    <cfRule type="cellIs" dxfId="36" priority="40" stopIfTrue="1" operator="equal">
      <formula>"CW 3240-R7"</formula>
    </cfRule>
  </conditionalFormatting>
  <conditionalFormatting sqref="D23">
    <cfRule type="cellIs" dxfId="35" priority="35" stopIfTrue="1" operator="equal">
      <formula>"CW 2130-R11"</formula>
    </cfRule>
    <cfRule type="cellIs" dxfId="34" priority="36" stopIfTrue="1" operator="equal">
      <formula>"CW 3120-R2"</formula>
    </cfRule>
    <cfRule type="cellIs" dxfId="33" priority="37" stopIfTrue="1" operator="equal">
      <formula>"CW 3240-R7"</formula>
    </cfRule>
  </conditionalFormatting>
  <conditionalFormatting sqref="D21">
    <cfRule type="cellIs" dxfId="32" priority="32" stopIfTrue="1" operator="equal">
      <formula>"CW 2130-R11"</formula>
    </cfRule>
    <cfRule type="cellIs" dxfId="31" priority="33" stopIfTrue="1" operator="equal">
      <formula>"CW 3120-R2"</formula>
    </cfRule>
    <cfRule type="cellIs" dxfId="30" priority="34" stopIfTrue="1" operator="equal">
      <formula>"CW 3240-R7"</formula>
    </cfRule>
  </conditionalFormatting>
  <conditionalFormatting sqref="D24">
    <cfRule type="cellIs" dxfId="29" priority="29" stopIfTrue="1" operator="equal">
      <formula>"CW 2130-R11"</formula>
    </cfRule>
    <cfRule type="cellIs" dxfId="28" priority="30" stopIfTrue="1" operator="equal">
      <formula>"CW 3120-R2"</formula>
    </cfRule>
    <cfRule type="cellIs" dxfId="27" priority="31" stopIfTrue="1" operator="equal">
      <formula>"CW 3240-R7"</formula>
    </cfRule>
  </conditionalFormatting>
  <conditionalFormatting sqref="D22">
    <cfRule type="cellIs" dxfId="26" priority="26" stopIfTrue="1" operator="equal">
      <formula>"CW 2130-R11"</formula>
    </cfRule>
    <cfRule type="cellIs" dxfId="25" priority="27" stopIfTrue="1" operator="equal">
      <formula>"CW 3120-R2"</formula>
    </cfRule>
    <cfRule type="cellIs" dxfId="24" priority="28" stopIfTrue="1" operator="equal">
      <formula>"CW 3240-R7"</formula>
    </cfRule>
  </conditionalFormatting>
  <conditionalFormatting sqref="D38">
    <cfRule type="cellIs" dxfId="23" priority="23" stopIfTrue="1" operator="equal">
      <formula>"CW 2130-R11"</formula>
    </cfRule>
    <cfRule type="cellIs" dxfId="22" priority="24" stopIfTrue="1" operator="equal">
      <formula>"CW 3120-R2"</formula>
    </cfRule>
    <cfRule type="cellIs" dxfId="21" priority="25" stopIfTrue="1" operator="equal">
      <formula>"CW 3240-R7"</formula>
    </cfRule>
  </conditionalFormatting>
  <conditionalFormatting sqref="D70">
    <cfRule type="cellIs" dxfId="20" priority="20" stopIfTrue="1" operator="equal">
      <formula>"CW 2130-R11"</formula>
    </cfRule>
    <cfRule type="cellIs" dxfId="19" priority="21" stopIfTrue="1" operator="equal">
      <formula>"CW 3120-R2"</formula>
    </cfRule>
    <cfRule type="cellIs" dxfId="18" priority="22" stopIfTrue="1" operator="equal">
      <formula>"CW 3240-R7"</formula>
    </cfRule>
  </conditionalFormatting>
  <conditionalFormatting sqref="D11:D14">
    <cfRule type="cellIs" dxfId="17" priority="17" stopIfTrue="1" operator="equal">
      <formula>"CW 2130-R11"</formula>
    </cfRule>
    <cfRule type="cellIs" dxfId="16" priority="18" stopIfTrue="1" operator="equal">
      <formula>"CW 3120-R2"</formula>
    </cfRule>
    <cfRule type="cellIs" dxfId="15" priority="19" stopIfTrue="1" operator="equal">
      <formula>"CW 3240-R7"</formula>
    </cfRule>
  </conditionalFormatting>
  <conditionalFormatting sqref="D18">
    <cfRule type="cellIs" dxfId="14" priority="14" stopIfTrue="1" operator="equal">
      <formula>"CW 2130-R11"</formula>
    </cfRule>
    <cfRule type="cellIs" dxfId="13" priority="15" stopIfTrue="1" operator="equal">
      <formula>"CW 3120-R2"</formula>
    </cfRule>
    <cfRule type="cellIs" dxfId="12" priority="16" stopIfTrue="1" operator="equal">
      <formula>"CW 3240-R7"</formula>
    </cfRule>
  </conditionalFormatting>
  <conditionalFormatting sqref="D20">
    <cfRule type="cellIs" dxfId="11" priority="11" stopIfTrue="1" operator="equal">
      <formula>"CW 2130-R11"</formula>
    </cfRule>
    <cfRule type="cellIs" dxfId="10" priority="12" stopIfTrue="1" operator="equal">
      <formula>"CW 3120-R2"</formula>
    </cfRule>
    <cfRule type="cellIs" dxfId="9" priority="13" stopIfTrue="1" operator="equal">
      <formula>"CW 3240-R7"</formula>
    </cfRule>
  </conditionalFormatting>
  <conditionalFormatting sqref="D75">
    <cfRule type="cellIs" dxfId="8" priority="8" stopIfTrue="1" operator="equal">
      <formula>"CW 2130-R11"</formula>
    </cfRule>
    <cfRule type="cellIs" dxfId="7" priority="9" stopIfTrue="1" operator="equal">
      <formula>"CW 3120-R2"</formula>
    </cfRule>
    <cfRule type="cellIs" dxfId="6" priority="10" stopIfTrue="1" operator="equal">
      <formula>"CW 3240-R7"</formula>
    </cfRule>
  </conditionalFormatting>
  <conditionalFormatting sqref="D71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7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762" yWindow="506"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5" xr:uid="{E6AD53D6-0DF0-42D4-BE37-C33EE4BC66BE}">
      <formula1>IF(AND(G75&gt;=0.01,G75&lt;=G81*0.05),ROUND(G75,2),0.01)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66 G70:G72" xr:uid="{058B174E-E81E-4510-9E5E-357F2AA091C9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73:G74 G67:G69" xr:uid="{A5809796-392D-45D3-A3CB-27D03FC686D4}">
      <formula1>ISBLANK(G67)</formula1>
    </dataValidation>
  </dataValidations>
  <pageMargins left="0.511811023622047" right="0.511811023622047" top="0.74803149606299202" bottom="0.74803149606299202" header="0.23622047244094499" footer="0.23622047244094499"/>
  <pageSetup scale="69" orientation="portrait" r:id="rId1"/>
  <headerFooter scaleWithDoc="0" alignWithMargins="0">
    <oddHeader>&amp;L&amp;10The City of Winnipeg
Tender No. 472-2023
&amp;R&amp;10Bid Submission
&amp;P of &amp;N</oddHeader>
    <oddFooter xml:space="preserve">&amp;R                    </oddFooter>
  </headerFooter>
  <rowBreaks count="2" manualBreakCount="2">
    <brk id="33" min="1" max="7" man="1"/>
    <brk id="6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C. Humbert
June 15, 2023
File Size 27.9 KB</dc:description>
  <cp:lastModifiedBy>Windows User</cp:lastModifiedBy>
  <cp:lastPrinted>2023-06-15T19:25:18Z</cp:lastPrinted>
  <dcterms:created xsi:type="dcterms:W3CDTF">2000-01-26T18:56:05Z</dcterms:created>
  <dcterms:modified xsi:type="dcterms:W3CDTF">2023-06-15T19:27:13Z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