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j\2022\220042500-CofW Rte 90 Culvert Over Omands Cre\10. Construction\01. Tender\TO MM 971-2022\"/>
    </mc:Choice>
  </mc:AlternateContent>
  <xr:revisionPtr revIDLastSave="0" documentId="13_ncr:1_{9D285254-1C07-40E0-A2AF-8A8D1C84954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RM B - PRICES" sheetId="3" r:id="rId1"/>
  </sheets>
  <definedNames>
    <definedName name="_12TENDER_SUBMISSI">#REF!</definedName>
    <definedName name="_1PAGE_1_OF_13" localSheetId="0">'FORM B - PRICES'!#REF!</definedName>
    <definedName name="_4PAGE_1_OF_13">#REF!</definedName>
    <definedName name="_5TENDER_NO._181" localSheetId="0">'FORM B - PRICES'!#REF!</definedName>
    <definedName name="_8TENDER_NO._181">#REF!</definedName>
    <definedName name="_9TENDER_SUBMISSI" localSheetId="0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PRICES'!$B$1:$H$118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PRICES'!$B$1:$IV$113</definedName>
    <definedName name="XEVERYTHING">#REF!</definedName>
    <definedName name="XITEMS" localSheetId="0">'FORM B - PRICES'!$B$54:$IV$113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6" i="3" l="1"/>
  <c r="H24" i="3" l="1"/>
  <c r="H25" i="3"/>
  <c r="H112" i="3"/>
  <c r="H111" i="3"/>
  <c r="H110" i="3"/>
  <c r="H107" i="3"/>
  <c r="H105" i="3"/>
  <c r="H103" i="3"/>
  <c r="H102" i="3"/>
  <c r="H99" i="3"/>
  <c r="H97" i="3"/>
  <c r="H96" i="3"/>
  <c r="H95" i="3"/>
  <c r="H93" i="3"/>
  <c r="H90" i="3"/>
  <c r="H89" i="3"/>
  <c r="H87" i="3"/>
  <c r="H84" i="3"/>
  <c r="H83" i="3"/>
  <c r="H82" i="3"/>
  <c r="H79" i="3"/>
  <c r="H77" i="3"/>
  <c r="H76" i="3"/>
  <c r="H74" i="3"/>
  <c r="H72" i="3"/>
  <c r="H71" i="3"/>
  <c r="H69" i="3"/>
  <c r="H67" i="3"/>
  <c r="H64" i="3"/>
  <c r="H62" i="3"/>
  <c r="H59" i="3"/>
  <c r="H57" i="3"/>
  <c r="H56" i="3"/>
  <c r="H52" i="3"/>
  <c r="H50" i="3"/>
  <c r="H49" i="3"/>
  <c r="H47" i="3"/>
  <c r="H44" i="3"/>
  <c r="H42" i="3"/>
  <c r="H39" i="3"/>
  <c r="H38" i="3"/>
  <c r="H37" i="3"/>
  <c r="H36" i="3"/>
  <c r="H35" i="3"/>
  <c r="H34" i="3"/>
  <c r="H33" i="3"/>
  <c r="H31" i="3"/>
  <c r="H30" i="3"/>
  <c r="H29" i="3"/>
  <c r="H28" i="3"/>
  <c r="H26" i="3"/>
  <c r="H23" i="3"/>
  <c r="H22" i="3"/>
  <c r="H21" i="3"/>
  <c r="H20" i="3"/>
  <c r="H18" i="3"/>
  <c r="H16" i="3"/>
  <c r="H15" i="3"/>
  <c r="H14" i="3"/>
  <c r="H13" i="3"/>
  <c r="H12" i="3"/>
  <c r="H11" i="3"/>
  <c r="H10" i="3"/>
  <c r="H9" i="3"/>
  <c r="H8" i="3"/>
  <c r="H7" i="3"/>
  <c r="C53" i="3"/>
  <c r="C115" i="3" s="1"/>
  <c r="B53" i="3"/>
  <c r="B115" i="3" s="1"/>
  <c r="C113" i="3" l="1"/>
  <c r="C116" i="3" s="1"/>
  <c r="H53" i="3" l="1"/>
  <c r="H115" i="3" s="1"/>
  <c r="H61" i="3" l="1"/>
  <c r="H113" i="3" s="1"/>
  <c r="H116" i="3" s="1"/>
  <c r="G117" i="3" s="1"/>
</calcChain>
</file>

<file path=xl/sharedStrings.xml><?xml version="1.0" encoding="utf-8"?>
<sst xmlns="http://schemas.openxmlformats.org/spreadsheetml/2006/main" count="411" uniqueCount="281">
  <si>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</si>
  <si>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</si>
  <si>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</si>
  <si>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</si>
  <si>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</si>
  <si>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</si>
  <si>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</si>
  <si>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</si>
  <si>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</si>
  <si>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</si>
  <si>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</si>
  <si>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</si>
  <si>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</si>
  <si>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</si>
  <si>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</si>
  <si>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</si>
  <si>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</si>
  <si>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</si>
  <si>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</si>
  <si>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</si>
  <si>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</si>
  <si>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</si>
  <si>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</si>
  <si>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</si>
  <si>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</si>
  <si>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</si>
  <si>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</si>
  <si>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</si>
  <si>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</si>
  <si>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</si>
  <si>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</si>
  <si>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</si>
  <si>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</si>
  <si>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</si>
  <si>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</si>
  <si>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</si>
  <si>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</si>
  <si>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</si>
  <si>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</si>
  <si>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</si>
  <si>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</si>
  <si>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</si>
  <si>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</si>
  <si>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</si>
  <si>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</si>
  <si>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</si>
  <si>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iv)</t>
  </si>
  <si>
    <t>Tie-ins and Approaches</t>
  </si>
  <si>
    <t xml:space="preserve">CW 3235-R9  </t>
  </si>
  <si>
    <t>a)</t>
  </si>
  <si>
    <t>B154rl</t>
  </si>
  <si>
    <t>SD-203B</t>
  </si>
  <si>
    <t>SD-229C,D</t>
  </si>
  <si>
    <t>B200</t>
  </si>
  <si>
    <t>Planing of Pavement</t>
  </si>
  <si>
    <t>B201</t>
  </si>
  <si>
    <t>B219</t>
  </si>
  <si>
    <t>Detectable Warning Surface Tiles</t>
  </si>
  <si>
    <t>Type IA</t>
  </si>
  <si>
    <t>CW 3250-R7</t>
  </si>
  <si>
    <t>CW 2130-R12</t>
  </si>
  <si>
    <t>B100r</t>
  </si>
  <si>
    <t>Miscellaneous Concrete Slab Removal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</si>
  <si>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</si>
  <si>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</si>
  <si>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</si>
  <si>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</si>
  <si>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</si>
  <si>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</si>
  <si>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B194</t>
  </si>
  <si>
    <t>B195</t>
  </si>
  <si>
    <t>CW 3326-R3</t>
  </si>
  <si>
    <t>B114rl</t>
  </si>
  <si>
    <t xml:space="preserve">Miscellaneous Concrete Slab Renewal </t>
  </si>
  <si>
    <t>SD-228A</t>
  </si>
  <si>
    <t xml:space="preserve">CW 3450-R6 </t>
  </si>
  <si>
    <t>1 - 50 mm Depth (Asphalt)</t>
  </si>
  <si>
    <t>Adjustment of Manholes/Catch Basins Frames</t>
  </si>
  <si>
    <t>CW 3210-R8</t>
  </si>
  <si>
    <t>SD-205,
SD-206A</t>
  </si>
  <si>
    <t>ROADWORKS - REMOVALS/RENEWALS</t>
  </si>
  <si>
    <t>CW 3410-R12</t>
  </si>
  <si>
    <t>3 m to 30 m</t>
  </si>
  <si>
    <t>E2</t>
  </si>
  <si>
    <t>B107i</t>
  </si>
  <si>
    <t xml:space="preserve">Miscellaneous Concrete Slab Installation </t>
  </si>
  <si>
    <t>B111i</t>
  </si>
  <si>
    <t>SD-023</t>
  </si>
  <si>
    <t>E012</t>
  </si>
  <si>
    <t>Drainage Connection Pipe</t>
  </si>
  <si>
    <t>E034</t>
  </si>
  <si>
    <t>Connecting to Existing Catch Basin</t>
  </si>
  <si>
    <t>E035</t>
  </si>
  <si>
    <t>250 mm Drainage Connection Pipe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</si>
  <si>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</si>
  <si>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</si>
  <si>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</si>
  <si>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</si>
  <si>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</si>
  <si>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</si>
  <si>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</si>
  <si>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</si>
  <si>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</si>
  <si>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</si>
  <si>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</si>
  <si>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</si>
  <si>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</si>
  <si>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</si>
  <si>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</si>
  <si>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</si>
  <si>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</si>
  <si>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</si>
  <si>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</si>
  <si>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</si>
  <si>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</si>
  <si>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</si>
  <si>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Type 2 Concrete Curb Ramp (8-12 mm reveal ht, Monolithic)</t>
  </si>
  <si>
    <t>B155rl2</t>
  </si>
  <si>
    <t>A003</t>
  </si>
  <si>
    <t>Excavation</t>
  </si>
  <si>
    <t>A004</t>
  </si>
  <si>
    <t>Sub-Grade Compaction</t>
  </si>
  <si>
    <t>A007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</si>
  <si>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</si>
  <si>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</si>
  <si>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</si>
  <si>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</si>
  <si>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</si>
  <si>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A022</t>
  </si>
  <si>
    <t>Geotextile Fabric</t>
  </si>
  <si>
    <t>CW 3130-R5</t>
  </si>
  <si>
    <t>A022A1</t>
  </si>
  <si>
    <t>Separation Fabric</t>
  </si>
  <si>
    <t>B001</t>
  </si>
  <si>
    <t>Pavement Removal</t>
  </si>
  <si>
    <t>B002</t>
  </si>
  <si>
    <t>Concrete Pavement</t>
  </si>
  <si>
    <t>ROADWORK - NEW CONSTRUCTION</t>
  </si>
  <si>
    <t>C001</t>
  </si>
  <si>
    <t>Concrete Pavements, Median Slabs, Bull-noses, and Safety Medians</t>
  </si>
  <si>
    <t>C008</t>
  </si>
  <si>
    <t>C032</t>
  </si>
  <si>
    <t>Concrete Curbs, Curb and Gutter, and Splash Strips</t>
  </si>
  <si>
    <t>C033A</t>
  </si>
  <si>
    <t>SD-205</t>
  </si>
  <si>
    <t>C036A</t>
  </si>
  <si>
    <t>C046A</t>
  </si>
  <si>
    <t>SD-229C</t>
  </si>
  <si>
    <t>B106r</t>
  </si>
  <si>
    <t>Monolithic Curb and Sidewalk</t>
  </si>
  <si>
    <t>B155rlA</t>
  </si>
  <si>
    <t>B167rlA</t>
  </si>
  <si>
    <t>B114E</t>
  </si>
  <si>
    <t>Type 5 Concrete 100 mm Sidewalk</t>
  </si>
  <si>
    <t>Type 2 Concrete Barrier (150 mm reveal ht, Dowelled)</t>
  </si>
  <si>
    <t>Type 2 Concrete Modified Barrier (150 mm reveal ht, Dowelled)</t>
  </si>
  <si>
    <t>Construction of 200 mm Type 1 Concrete Pavement - (Reinforced)</t>
  </si>
  <si>
    <t>Construction of  Barrier (150 mm ht, Type 2, Dowelled)</t>
  </si>
  <si>
    <t>Construction of Modified Barrier (150 mm ht, Type 2, Dowelled)</t>
  </si>
  <si>
    <t>Construction of  Curb Ramp (8-12 mm ht, Type 2, Monolithic)</t>
  </si>
  <si>
    <t>E007D</t>
  </si>
  <si>
    <t>Remove and Replace Existing Catch Pit</t>
  </si>
  <si>
    <t>E007E</t>
  </si>
  <si>
    <t>B116rl</t>
  </si>
  <si>
    <t>SD-226A</t>
  </si>
  <si>
    <t>Type 2 Concrete Monolithic Median Slab</t>
  </si>
  <si>
    <t>ROUTE 90 AT OMAND'S CREEK- ROADWORKS</t>
  </si>
  <si>
    <t>Mobilization and Demobilization</t>
  </si>
  <si>
    <t>L.S.</t>
  </si>
  <si>
    <t>Traffic and Pedestrian Control</t>
  </si>
  <si>
    <t>E5</t>
  </si>
  <si>
    <t>Creek Flow Maintenance</t>
  </si>
  <si>
    <t>E11</t>
  </si>
  <si>
    <t>Creek Bank Excavation</t>
  </si>
  <si>
    <t>E12</t>
  </si>
  <si>
    <t>Rockfill Shear Key</t>
  </si>
  <si>
    <t>E13</t>
  </si>
  <si>
    <t>tonnes</t>
  </si>
  <si>
    <t>Supply and Install Silt Fence Barrier</t>
  </si>
  <si>
    <t>E14</t>
  </si>
  <si>
    <t>Supply and Install Erosion Control Blanket (ECB)</t>
  </si>
  <si>
    <t>E15</t>
  </si>
  <si>
    <t>m2</t>
  </si>
  <si>
    <t>Chain Link Fencing</t>
  </si>
  <si>
    <t>E17</t>
  </si>
  <si>
    <t>Cast-In-Place Concrete Piles</t>
  </si>
  <si>
    <t>E18</t>
  </si>
  <si>
    <t>Concrete Removals</t>
  </si>
  <si>
    <t>E19</t>
  </si>
  <si>
    <t>50-100 mm depth concrete</t>
  </si>
  <si>
    <t>CW 3450</t>
  </si>
  <si>
    <t>Supply and Place Structural Concrete</t>
  </si>
  <si>
    <t>E20</t>
  </si>
  <si>
    <t>Corbel</t>
  </si>
  <si>
    <t>Reinforced Sidewalk</t>
  </si>
  <si>
    <t>v)</t>
  </si>
  <si>
    <t>Concrete Repair</t>
  </si>
  <si>
    <t>Type 1</t>
  </si>
  <si>
    <t>Type 2</t>
  </si>
  <si>
    <t>Discrete Galvanic Anode System</t>
  </si>
  <si>
    <t>E22</t>
  </si>
  <si>
    <t>Drilling and Placing Dowels</t>
  </si>
  <si>
    <t>E23</t>
  </si>
  <si>
    <t>Supply and Placing Reinforcing Steel</t>
  </si>
  <si>
    <t>E24</t>
  </si>
  <si>
    <t>kg</t>
  </si>
  <si>
    <t>Black</t>
  </si>
  <si>
    <t>Stainless Steel</t>
  </si>
  <si>
    <t>Supply and Install Bridge Aluminum Barrier Rail</t>
  </si>
  <si>
    <t>E26</t>
  </si>
  <si>
    <t>CW 3130</t>
  </si>
  <si>
    <t>Random Stone Riprap</t>
  </si>
  <si>
    <t>CW 3615</t>
  </si>
  <si>
    <t>m3</t>
  </si>
  <si>
    <t>Concrete Crack Injection</t>
  </si>
  <si>
    <t>E21</t>
  </si>
  <si>
    <t>Traffic Barriers</t>
  </si>
  <si>
    <t>Culvert overlay</t>
  </si>
  <si>
    <t>Approach slabs</t>
  </si>
  <si>
    <t>Median</t>
  </si>
  <si>
    <t>Barrier curbs</t>
  </si>
  <si>
    <t>vi)</t>
  </si>
  <si>
    <t>E28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</si>
  <si>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</si>
  <si>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</si>
  <si>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</si>
  <si>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</si>
  <si>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</si>
  <si>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</si>
  <si>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</si>
  <si>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</si>
  <si>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</si>
  <si>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</si>
  <si>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</si>
  <si>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</si>
  <si>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</si>
  <si>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</si>
  <si>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</si>
  <si>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</si>
  <si>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</si>
  <si>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</si>
  <si>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</si>
  <si>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</si>
  <si>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</si>
  <si>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</si>
  <si>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</si>
  <si>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</si>
  <si>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</si>
  <si>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</si>
  <si>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Sewer Cleaning for Inspections</t>
  </si>
  <si>
    <t>Sewer Inspections</t>
  </si>
  <si>
    <t>1500 mm Diameter LDS (1 Sewer)</t>
  </si>
  <si>
    <t>1350 mm Diameter LDS (2 Sewers)</t>
  </si>
  <si>
    <t>1050 mm Diameter LDS (2 Sewers)</t>
  </si>
  <si>
    <t>Stainless Steel Welded Wire Mesh</t>
  </si>
  <si>
    <t xml:space="preserve">Sodding </t>
  </si>
  <si>
    <t>Width &gt; or = 600 mm</t>
  </si>
  <si>
    <t>CW 3510 - R10</t>
  </si>
  <si>
    <t>Natural Seeding</t>
  </si>
  <si>
    <t>Weed Control</t>
  </si>
  <si>
    <t>B.27</t>
  </si>
  <si>
    <t>FORM B: PRICES</t>
  </si>
  <si>
    <t>vii)</t>
  </si>
  <si>
    <t>OMANDS CREEK CULVERT WORKS</t>
  </si>
  <si>
    <t>G001</t>
  </si>
  <si>
    <t>G003</t>
  </si>
  <si>
    <t>b)</t>
  </si>
  <si>
    <t>Pre-Construction Inspection</t>
  </si>
  <si>
    <t>Post Construction Inspection</t>
  </si>
  <si>
    <t>Post-Construction Inspection</t>
  </si>
  <si>
    <t>Pre-Construction Inspection Debris Removal</t>
  </si>
  <si>
    <t>Supply and Installation of MMA Marking with Anti-Skid</t>
  </si>
  <si>
    <t>CW 3235-R9</t>
  </si>
  <si>
    <t>E30</t>
  </si>
  <si>
    <t>CW 2140, E33</t>
  </si>
  <si>
    <t xml:space="preserve"> CW 2145, E33</t>
  </si>
  <si>
    <t>CW 3110-R22</t>
  </si>
  <si>
    <t>CW 3240-R10</t>
  </si>
  <si>
    <t>CW 3310-R18</t>
  </si>
  <si>
    <t>E32</t>
  </si>
  <si>
    <t>(SEE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</si>
</sst>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</numFmts>
  <fonts count="54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MS Sans Serif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5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70" fontId="11" fillId="0" borderId="2" applyFill="0">
      <alignment horizontal="right" vertical="top"/>
    </xf>
    <xf numFmtId="170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3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5" fontId="11" fillId="0" borderId="1" applyFill="0"/>
    <xf numFmtId="175" fontId="40" fillId="0" borderId="1" applyFill="0"/>
    <xf numFmtId="175" fontId="40" fillId="0" borderId="1" applyFill="0"/>
    <xf numFmtId="171" fontId="11" fillId="0" borderId="1" applyFill="0">
      <alignment horizontal="right"/>
      <protection locked="0"/>
    </xf>
    <xf numFmtId="171" fontId="40" fillId="0" borderId="1" applyFill="0">
      <alignment horizontal="right"/>
      <protection locked="0"/>
    </xf>
    <xf numFmtId="171" fontId="40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11" fillId="0" borderId="1" applyFill="0"/>
    <xf numFmtId="169" fontId="40" fillId="0" borderId="1" applyFill="0"/>
    <xf numFmtId="169" fontId="40" fillId="0" borderId="1" applyFill="0"/>
    <xf numFmtId="169" fontId="11" fillId="0" borderId="3" applyFill="0">
      <alignment horizontal="right"/>
    </xf>
    <xf numFmtId="169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7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72" fontId="19" fillId="0" borderId="0" applyFill="0">
      <alignment horizontal="left"/>
    </xf>
    <xf numFmtId="172" fontId="48" fillId="0" borderId="0" applyFill="0">
      <alignment horizontal="left"/>
    </xf>
    <xf numFmtId="173" fontId="20" fillId="0" borderId="0" applyFill="0">
      <alignment horizontal="right"/>
    </xf>
    <xf numFmtId="173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52" fillId="0" borderId="0"/>
    <xf numFmtId="164" fontId="53" fillId="0" borderId="0" applyFont="0" applyFill="0" applyBorder="0" applyAlignment="0" applyProtection="0"/>
    <xf numFmtId="0" fontId="10" fillId="0" borderId="0" applyFill="0">
      <alignment horizontal="right" vertical="top"/>
    </xf>
    <xf numFmtId="0" fontId="11" fillId="0" borderId="1" applyFill="0">
      <alignment horizontal="right" vertical="top"/>
    </xf>
    <xf numFmtId="0" fontId="11" fillId="0" borderId="1" applyFill="0">
      <alignment horizontal="right" vertical="top"/>
    </xf>
    <xf numFmtId="170" fontId="11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11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11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11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11" fillId="0" borderId="1" applyFill="0">
      <alignment horizontal="center" wrapText="1"/>
    </xf>
    <xf numFmtId="175" fontId="11" fillId="0" borderId="1" applyFill="0"/>
    <xf numFmtId="175" fontId="11" fillId="0" borderId="1" applyFill="0"/>
    <xf numFmtId="171" fontId="11" fillId="0" borderId="1" applyFill="0">
      <alignment horizontal="right"/>
      <protection locked="0"/>
    </xf>
    <xf numFmtId="171" fontId="11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11" fillId="0" borderId="1" applyFill="0"/>
    <xf numFmtId="169" fontId="11" fillId="0" borderId="1" applyFill="0"/>
    <xf numFmtId="169" fontId="11" fillId="0" borderId="3" applyFill="0">
      <alignment horizontal="right"/>
    </xf>
    <xf numFmtId="0" fontId="15" fillId="0" borderId="1" applyFill="0">
      <alignment horizontal="left" vertical="top"/>
    </xf>
    <xf numFmtId="0" fontId="15" fillId="0" borderId="1" applyFill="0">
      <alignment horizontal="left" vertical="top"/>
    </xf>
    <xf numFmtId="0" fontId="1" fillId="0" borderId="0"/>
    <xf numFmtId="177" fontId="12" fillId="0" borderId="3" applyNumberFormat="0" applyFont="0" applyFill="0" applyBorder="0" applyAlignment="0" applyProtection="0">
      <alignment horizontal="center" vertical="top" wrapText="1"/>
    </xf>
    <xf numFmtId="0" fontId="16" fillId="0" borderId="0">
      <alignment horizontal="right"/>
    </xf>
    <xf numFmtId="0" fontId="11" fillId="0" borderId="0" applyFill="0">
      <alignment horizontal="left"/>
    </xf>
    <xf numFmtId="0" fontId="17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0" fontId="11" fillId="0" borderId="3">
      <alignment horizontal="centerContinuous" wrapText="1"/>
    </xf>
    <xf numFmtId="172" fontId="19" fillId="0" borderId="0" applyFill="0">
      <alignment horizontal="left"/>
    </xf>
    <xf numFmtId="173" fontId="20" fillId="0" borderId="0" applyFill="0">
      <alignment horizontal="right"/>
    </xf>
    <xf numFmtId="0" fontId="11" fillId="0" borderId="13" applyFill="0"/>
    <xf numFmtId="0" fontId="12" fillId="0" borderId="55" applyFill="0">
      <alignment horizontal="center" vertical="center" wrapText="1"/>
    </xf>
    <xf numFmtId="165" fontId="14" fillId="0" borderId="58" applyFill="0">
      <alignment horizontal="centerContinuous" wrapText="1"/>
    </xf>
    <xf numFmtId="169" fontId="11" fillId="0" borderId="55" applyFill="0">
      <alignment horizontal="right"/>
    </xf>
    <xf numFmtId="0" fontId="30" fillId="21" borderId="59" applyNumberFormat="0" applyAlignment="0" applyProtection="0"/>
    <xf numFmtId="0" fontId="28" fillId="8" borderId="59" applyNumberFormat="0" applyAlignment="0" applyProtection="0"/>
    <xf numFmtId="0" fontId="8" fillId="24" borderId="60" applyNumberFormat="0" applyFont="0" applyAlignment="0" applyProtection="0"/>
    <xf numFmtId="177" fontId="12" fillId="0" borderId="55" applyNumberFormat="0" applyFont="0" applyFill="0" applyBorder="0" applyAlignment="0" applyProtection="0">
      <alignment horizontal="center" vertical="top" wrapText="1"/>
    </xf>
    <xf numFmtId="0" fontId="29" fillId="21" borderId="61" applyNumberFormat="0" applyAlignment="0" applyProtection="0"/>
    <xf numFmtId="0" fontId="11" fillId="0" borderId="55">
      <alignment horizontal="centerContinuous" wrapText="1"/>
    </xf>
    <xf numFmtId="0" fontId="35" fillId="0" borderId="62" applyNumberFormat="0" applyFill="0" applyAlignment="0" applyProtection="0"/>
  </cellStyleXfs>
  <cellXfs count="147">
    <xf numFmtId="0" fontId="0" fillId="2" borderId="0" xfId="0" applyNumberFormat="1"/>
    <xf numFmtId="166" fontId="51" fillId="0" borderId="3" xfId="109" applyNumberFormat="1" applyFont="1" applyFill="1" applyBorder="1" applyAlignment="1" applyProtection="1">
      <alignment horizontal="left" vertical="top" wrapText="1"/>
    </xf>
    <xf numFmtId="0" fontId="0" fillId="0" borderId="18" xfId="0" applyNumberFormat="1" applyFill="1" applyBorder="1" applyAlignment="1" applyProtection="1">
      <alignment horizontal="center"/>
    </xf>
    <xf numFmtId="7" fontId="0" fillId="0" borderId="19" xfId="0" applyNumberFormat="1" applyFill="1" applyBorder="1" applyAlignment="1" applyProtection="1">
      <alignment horizontal="right"/>
    </xf>
    <xf numFmtId="7" fontId="0" fillId="0" borderId="19" xfId="0" applyNumberFormat="1" applyFill="1" applyBorder="1" applyAlignment="1" applyProtection="1">
      <alignment horizontal="right" vertical="center"/>
    </xf>
    <xf numFmtId="7" fontId="0" fillId="0" borderId="43" xfId="0" applyNumberFormat="1" applyFill="1" applyBorder="1" applyAlignment="1" applyProtection="1">
      <alignment horizontal="right" vertical="center"/>
    </xf>
    <xf numFmtId="7" fontId="0" fillId="0" borderId="40" xfId="0" applyNumberFormat="1" applyFill="1" applyBorder="1" applyAlignment="1" applyProtection="1">
      <alignment horizontal="right" vertical="center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0" fillId="0" borderId="50" xfId="110" applyNumberFormat="1" applyFont="1" applyBorder="1" applyAlignment="1" applyProtection="1">
      <alignment vertical="top"/>
    </xf>
    <xf numFmtId="164" fontId="0" fillId="0" borderId="50" xfId="110" applyFont="1" applyFill="1" applyBorder="1" applyAlignment="1" applyProtection="1">
      <alignment vertical="top"/>
    </xf>
    <xf numFmtId="167" fontId="51" fillId="0" borderId="3" xfId="109" applyNumberFormat="1" applyFont="1" applyFill="1" applyBorder="1" applyAlignment="1" applyProtection="1">
      <alignment vertical="top"/>
    </xf>
    <xf numFmtId="164" fontId="8" fillId="0" borderId="3" xfId="110" applyFont="1" applyFill="1" applyBorder="1" applyAlignment="1" applyProtection="1">
      <alignment horizontal="center" vertical="top"/>
    </xf>
    <xf numFmtId="0" fontId="0" fillId="0" borderId="3" xfId="110" applyNumberFormat="1" applyFont="1" applyFill="1" applyBorder="1" applyAlignment="1" applyProtection="1">
      <alignment vertical="top"/>
    </xf>
    <xf numFmtId="164" fontId="0" fillId="0" borderId="3" xfId="110" applyFont="1" applyFill="1" applyBorder="1" applyAlignment="1" applyProtection="1">
      <alignment vertical="top"/>
    </xf>
    <xf numFmtId="164" fontId="0" fillId="0" borderId="3" xfId="110" applyFont="1" applyFill="1" applyBorder="1" applyAlignment="1" applyProtection="1">
      <alignment horizontal="center" vertical="top"/>
    </xf>
    <xf numFmtId="0" fontId="8" fillId="0" borderId="3" xfId="110" applyNumberFormat="1" applyFont="1" applyBorder="1" applyAlignment="1" applyProtection="1">
      <alignment vertical="top"/>
    </xf>
    <xf numFmtId="164" fontId="8" fillId="0" borderId="3" xfId="110" applyFont="1" applyBorder="1" applyAlignment="1" applyProtection="1">
      <alignment horizontal="center" vertical="top"/>
    </xf>
    <xf numFmtId="166" fontId="51" fillId="0" borderId="3" xfId="0" applyNumberFormat="1" applyFont="1" applyFill="1" applyBorder="1" applyAlignment="1" applyProtection="1">
      <alignment horizontal="center" vertical="top" wrapText="1"/>
    </xf>
    <xf numFmtId="166" fontId="51" fillId="0" borderId="3" xfId="0" applyNumberFormat="1" applyFont="1" applyFill="1" applyBorder="1" applyAlignment="1" applyProtection="1">
      <alignment horizontal="left" vertical="top" wrapText="1"/>
    </xf>
    <xf numFmtId="167" fontId="51" fillId="25" borderId="3" xfId="109" applyNumberFormat="1" applyFont="1" applyFill="1" applyBorder="1" applyAlignment="1" applyProtection="1">
      <alignment vertical="top"/>
    </xf>
    <xf numFmtId="0" fontId="0" fillId="0" borderId="3" xfId="110" applyNumberFormat="1" applyFont="1" applyBorder="1" applyAlignment="1" applyProtection="1">
      <alignment vertical="top"/>
    </xf>
    <xf numFmtId="164" fontId="0" fillId="0" borderId="3" xfId="110" applyFont="1" applyBorder="1" applyAlignment="1" applyProtection="1">
      <alignment vertical="top"/>
    </xf>
    <xf numFmtId="164" fontId="0" fillId="0" borderId="3" xfId="110" applyFont="1" applyBorder="1" applyAlignment="1" applyProtection="1">
      <alignment horizontal="center" vertical="top"/>
    </xf>
    <xf numFmtId="164" fontId="0" fillId="0" borderId="49" xfId="110" applyFont="1" applyBorder="1" applyProtection="1"/>
    <xf numFmtId="0" fontId="3" fillId="0" borderId="46" xfId="0" applyNumberFormat="1" applyFont="1" applyFill="1" applyBorder="1" applyAlignment="1" applyProtection="1">
      <alignment horizontal="center" vertical="center"/>
    </xf>
    <xf numFmtId="0" fontId="0" fillId="2" borderId="0" xfId="0" applyProtection="1"/>
    <xf numFmtId="0" fontId="0" fillId="0" borderId="42" xfId="0" applyNumberFormat="1" applyFill="1" applyBorder="1" applyAlignment="1" applyProtection="1">
      <alignment vertical="top"/>
    </xf>
    <xf numFmtId="0" fontId="0" fillId="0" borderId="33" xfId="0" applyNumberFormat="1" applyFill="1" applyBorder="1" applyAlignment="1" applyProtection="1">
      <alignment horizontal="center" vertical="top"/>
    </xf>
    <xf numFmtId="0" fontId="0" fillId="0" borderId="33" xfId="0" applyNumberFormat="1" applyFill="1" applyBorder="1" applyAlignment="1" applyProtection="1">
      <alignment vertical="top"/>
    </xf>
    <xf numFmtId="7" fontId="0" fillId="0" borderId="21" xfId="0" applyNumberFormat="1" applyFill="1" applyBorder="1" applyAlignment="1" applyProtection="1">
      <alignment horizontal="right"/>
    </xf>
    <xf numFmtId="0" fontId="0" fillId="0" borderId="41" xfId="0" applyNumberFormat="1" applyFill="1" applyBorder="1" applyAlignment="1" applyProtection="1">
      <alignment horizontal="center"/>
    </xf>
    <xf numFmtId="7" fontId="0" fillId="0" borderId="18" xfId="0" applyNumberFormat="1" applyFill="1" applyBorder="1" applyAlignment="1" applyProtection="1">
      <alignment horizontal="right"/>
    </xf>
    <xf numFmtId="0" fontId="0" fillId="0" borderId="16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 vertical="top"/>
    </xf>
    <xf numFmtId="7" fontId="0" fillId="0" borderId="16" xfId="0" applyNumberFormat="1" applyFill="1" applyBorder="1" applyAlignment="1" applyProtection="1">
      <alignment horizontal="center"/>
    </xf>
    <xf numFmtId="2" fontId="0" fillId="0" borderId="32" xfId="0" applyNumberFormat="1" applyFill="1" applyBorder="1" applyAlignment="1" applyProtection="1"/>
    <xf numFmtId="7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top"/>
    </xf>
    <xf numFmtId="7" fontId="0" fillId="0" borderId="0" xfId="0" applyNumberFormat="1" applyFill="1" applyAlignment="1" applyProtection="1">
      <alignment horizontal="right"/>
    </xf>
    <xf numFmtId="7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ill="1" applyProtection="1"/>
    <xf numFmtId="7" fontId="6" fillId="0" borderId="0" xfId="0" applyNumberFormat="1" applyFont="1" applyFill="1" applyAlignment="1" applyProtection="1">
      <alignment horizontal="centerContinuous" vertical="center"/>
    </xf>
    <xf numFmtId="4" fontId="8" fillId="25" borderId="1" xfId="109" applyNumberFormat="1" applyFont="1" applyFill="1" applyBorder="1" applyAlignment="1" applyProtection="1">
      <alignment horizontal="center" vertical="top" wrapText="1"/>
    </xf>
    <xf numFmtId="168" fontId="8" fillId="25" borderId="1" xfId="109" applyNumberFormat="1" applyFont="1" applyFill="1" applyBorder="1" applyAlignment="1" applyProtection="1">
      <alignment horizontal="center" vertical="top"/>
    </xf>
    <xf numFmtId="168" fontId="51" fillId="0" borderId="1" xfId="0" applyNumberFormat="1" applyFont="1" applyFill="1" applyBorder="1" applyAlignment="1" applyProtection="1">
      <alignment horizontal="center" vertical="top"/>
    </xf>
    <xf numFmtId="168" fontId="8" fillId="25" borderId="1" xfId="0" applyNumberFormat="1" applyFont="1" applyFill="1" applyBorder="1" applyAlignment="1" applyProtection="1">
      <alignment horizontal="center" vertical="top"/>
    </xf>
    <xf numFmtId="4" fontId="51" fillId="0" borderId="1" xfId="0" applyNumberFormat="1" applyFont="1" applyFill="1" applyBorder="1" applyAlignment="1" applyProtection="1">
      <alignment horizontal="center" vertical="top" wrapText="1"/>
    </xf>
    <xf numFmtId="7" fontId="0" fillId="2" borderId="19" xfId="0" applyNumberFormat="1" applyBorder="1" applyAlignment="1" applyProtection="1">
      <alignment horizontal="right"/>
    </xf>
    <xf numFmtId="4" fontId="8" fillId="25" borderId="1" xfId="0" applyNumberFormat="1" applyFont="1" applyFill="1" applyBorder="1" applyAlignment="1" applyProtection="1">
      <alignment horizontal="center" vertical="top"/>
    </xf>
    <xf numFmtId="4" fontId="8" fillId="0" borderId="24" xfId="0" applyNumberFormat="1" applyFont="1" applyFill="1" applyBorder="1" applyAlignment="1" applyProtection="1">
      <alignment horizontal="center" vertical="top"/>
    </xf>
    <xf numFmtId="178" fontId="8" fillId="0" borderId="24" xfId="0" applyNumberFormat="1" applyFont="1" applyFill="1" applyBorder="1" applyAlignment="1" applyProtection="1">
      <alignment horizontal="center" vertical="top"/>
    </xf>
    <xf numFmtId="4" fontId="51" fillId="0" borderId="1" xfId="0" applyNumberFormat="1" applyFont="1" applyFill="1" applyBorder="1" applyAlignment="1" applyProtection="1">
      <alignment horizontal="center" vertical="top"/>
    </xf>
    <xf numFmtId="4" fontId="51" fillId="25" borderId="1" xfId="109" applyNumberFormat="1" applyFont="1" applyFill="1" applyBorder="1" applyAlignment="1" applyProtection="1">
      <alignment horizontal="center" vertical="top"/>
    </xf>
    <xf numFmtId="4" fontId="8" fillId="25" borderId="1" xfId="109" applyNumberFormat="1" applyFont="1" applyFill="1" applyBorder="1" applyAlignment="1" applyProtection="1">
      <alignment horizontal="center" vertical="top"/>
    </xf>
    <xf numFmtId="4" fontId="38" fillId="0" borderId="1" xfId="80" applyNumberFormat="1" applyFont="1" applyBorder="1" applyAlignment="1" applyProtection="1">
      <alignment horizontal="center" vertical="top"/>
    </xf>
    <xf numFmtId="4" fontId="8" fillId="25" borderId="1" xfId="0" applyNumberFormat="1" applyFont="1" applyFill="1" applyBorder="1" applyAlignment="1" applyProtection="1">
      <alignment horizontal="center" vertical="top" wrapText="1"/>
    </xf>
    <xf numFmtId="4" fontId="8" fillId="0" borderId="24" xfId="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Alignment="1" applyProtection="1">
      <alignment horizontal="center" vertical="top" wrapText="1"/>
    </xf>
    <xf numFmtId="4" fontId="8" fillId="25" borderId="0" xfId="0" applyNumberFormat="1" applyFont="1" applyFill="1" applyAlignment="1" applyProtection="1">
      <alignment horizontal="center" vertical="top" wrapText="1"/>
    </xf>
    <xf numFmtId="4" fontId="51" fillId="25" borderId="0" xfId="109" applyNumberFormat="1" applyFont="1" applyFill="1" applyBorder="1" applyAlignment="1" applyProtection="1">
      <alignment horizontal="center" vertical="top"/>
    </xf>
    <xf numFmtId="7" fontId="0" fillId="0" borderId="34" xfId="0" applyNumberFormat="1" applyFill="1" applyBorder="1" applyAlignment="1" applyProtection="1">
      <alignment horizontal="right" vertical="center"/>
    </xf>
    <xf numFmtId="0" fontId="3" fillId="0" borderId="33" xfId="0" applyNumberFormat="1" applyFont="1" applyFill="1" applyBorder="1" applyAlignment="1" applyProtection="1">
      <alignment horizontal="center" vertical="center"/>
    </xf>
    <xf numFmtId="7" fontId="0" fillId="0" borderId="33" xfId="0" applyNumberFormat="1" applyFill="1" applyBorder="1" applyAlignment="1" applyProtection="1">
      <alignment horizontal="right" vertical="center"/>
    </xf>
    <xf numFmtId="7" fontId="0" fillId="0" borderId="42" xfId="0" applyNumberFormat="1" applyFill="1" applyBorder="1" applyAlignment="1" applyProtection="1">
      <alignment horizontal="right" vertic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right"/>
    </xf>
    <xf numFmtId="0" fontId="0" fillId="0" borderId="0" xfId="0" applyNumberFormat="1" applyFill="1" applyAlignment="1" applyProtection="1">
      <alignment horizontal="center"/>
    </xf>
    <xf numFmtId="164" fontId="0" fillId="0" borderId="50" xfId="110" applyFont="1" applyFill="1" applyBorder="1" applyAlignment="1" applyProtection="1">
      <alignment horizontal="center" vertical="top"/>
    </xf>
    <xf numFmtId="0" fontId="3" fillId="0" borderId="23" xfId="0" applyNumberFormat="1" applyFont="1" applyFill="1" applyBorder="1" applyAlignment="1" applyProtection="1">
      <alignment horizontal="center" vertical="center"/>
    </xf>
    <xf numFmtId="7" fontId="0" fillId="0" borderId="39" xfId="0" applyNumberFormat="1" applyFill="1" applyBorder="1" applyAlignment="1" applyProtection="1">
      <alignment horizontal="right" vertical="center"/>
    </xf>
    <xf numFmtId="7" fontId="0" fillId="0" borderId="31" xfId="0" applyNumberFormat="1" applyFill="1" applyBorder="1" applyAlignment="1" applyProtection="1">
      <alignment horizontal="right" vertical="center"/>
    </xf>
    <xf numFmtId="0" fontId="8" fillId="25" borderId="55" xfId="0" applyFont="1" applyFill="1" applyBorder="1" applyAlignment="1" applyProtection="1">
      <alignment vertical="center"/>
    </xf>
    <xf numFmtId="0" fontId="8" fillId="25" borderId="55" xfId="0" applyFont="1" applyFill="1" applyBorder="1" applyAlignment="1" applyProtection="1">
      <alignment horizontal="center" vertical="center"/>
    </xf>
    <xf numFmtId="7" fontId="0" fillId="0" borderId="55" xfId="0" applyNumberFormat="1" applyFill="1" applyBorder="1" applyAlignment="1" applyProtection="1">
      <alignment horizontal="right"/>
    </xf>
    <xf numFmtId="7" fontId="0" fillId="0" borderId="56" xfId="0" applyNumberFormat="1" applyFill="1" applyBorder="1" applyAlignment="1" applyProtection="1">
      <alignment horizontal="right"/>
    </xf>
    <xf numFmtId="0" fontId="8" fillId="25" borderId="55" xfId="0" applyFont="1" applyFill="1" applyBorder="1" applyAlignment="1" applyProtection="1">
      <alignment horizontal="center" vertical="center" wrapText="1"/>
    </xf>
    <xf numFmtId="167" fontId="51" fillId="0" borderId="56" xfId="0" applyNumberFormat="1" applyFont="1" applyFill="1" applyBorder="1" applyAlignment="1" applyProtection="1">
      <alignment vertical="top"/>
    </xf>
    <xf numFmtId="0" fontId="51" fillId="25" borderId="55" xfId="109" applyNumberFormat="1" applyFont="1" applyFill="1" applyBorder="1" applyAlignment="1" applyProtection="1">
      <alignment vertical="center"/>
    </xf>
    <xf numFmtId="0" fontId="51" fillId="0" borderId="55" xfId="0" applyFont="1" applyFill="1" applyBorder="1" applyAlignment="1" applyProtection="1">
      <alignment vertical="center"/>
    </xf>
    <xf numFmtId="167" fontId="51" fillId="25" borderId="55" xfId="0" applyNumberFormat="1" applyFont="1" applyFill="1" applyBorder="1" applyAlignment="1" applyProtection="1">
      <alignment vertical="top"/>
    </xf>
    <xf numFmtId="167" fontId="51" fillId="0" borderId="55" xfId="0" applyNumberFormat="1" applyFont="1" applyFill="1" applyBorder="1" applyAlignment="1" applyProtection="1">
      <alignment vertical="top"/>
    </xf>
    <xf numFmtId="7" fontId="0" fillId="2" borderId="55" xfId="0" applyNumberFormat="1" applyBorder="1" applyAlignment="1" applyProtection="1">
      <alignment horizontal="right"/>
    </xf>
    <xf numFmtId="7" fontId="0" fillId="2" borderId="56" xfId="0" applyNumberFormat="1" applyBorder="1" applyAlignment="1" applyProtection="1">
      <alignment horizontal="right"/>
    </xf>
    <xf numFmtId="0" fontId="51" fillId="25" borderId="55" xfId="0" applyFont="1" applyFill="1" applyBorder="1" applyAlignment="1" applyProtection="1">
      <alignment vertical="center"/>
    </xf>
    <xf numFmtId="167" fontId="8" fillId="25" borderId="55" xfId="0" applyNumberFormat="1" applyFont="1" applyFill="1" applyBorder="1" applyAlignment="1" applyProtection="1">
      <alignment vertical="top"/>
    </xf>
    <xf numFmtId="167" fontId="8" fillId="0" borderId="56" xfId="0" applyNumberFormat="1" applyFont="1" applyFill="1" applyBorder="1" applyAlignment="1" applyProtection="1">
      <alignment vertical="top"/>
    </xf>
    <xf numFmtId="0" fontId="8" fillId="0" borderId="55" xfId="0" applyFont="1" applyFill="1" applyBorder="1" applyAlignment="1" applyProtection="1">
      <alignment vertical="center"/>
    </xf>
    <xf numFmtId="0" fontId="8" fillId="0" borderId="55" xfId="0" applyFont="1" applyFill="1" applyBorder="1" applyAlignment="1" applyProtection="1">
      <alignment horizontal="center" vertical="center" wrapText="1"/>
    </xf>
    <xf numFmtId="167" fontId="8" fillId="0" borderId="56" xfId="0" applyNumberFormat="1" applyFont="1" applyFill="1" applyBorder="1" applyAlignment="1" applyProtection="1">
      <alignment vertical="top" wrapText="1"/>
    </xf>
    <xf numFmtId="0" fontId="8" fillId="25" borderId="55" xfId="0" applyFont="1" applyFill="1" applyBorder="1" applyAlignment="1" applyProtection="1">
      <alignment horizontal="right" vertical="center"/>
    </xf>
    <xf numFmtId="0" fontId="0" fillId="2" borderId="20" xfId="0" applyBorder="1" applyAlignment="1">
      <alignment vertical="top"/>
    </xf>
    <xf numFmtId="0" fontId="0" fillId="2" borderId="15" xfId="0" applyBorder="1" applyAlignment="1">
      <alignment horizontal="center"/>
    </xf>
    <xf numFmtId="0" fontId="0" fillId="2" borderId="15" xfId="0" applyBorder="1"/>
    <xf numFmtId="0" fontId="0" fillId="2" borderId="0" xfId="0" applyAlignment="1">
      <alignment horizontal="right"/>
    </xf>
    <xf numFmtId="0" fontId="3" fillId="2" borderId="63" xfId="0" applyFont="1" applyBorder="1" applyAlignment="1">
      <alignment horizontal="center" vertical="center"/>
    </xf>
    <xf numFmtId="7" fontId="0" fillId="2" borderId="63" xfId="0" applyNumberFormat="1" applyBorder="1" applyAlignment="1">
      <alignment horizontal="right"/>
    </xf>
    <xf numFmtId="0" fontId="0" fillId="2" borderId="22" xfId="0" applyBorder="1" applyAlignment="1">
      <alignment vertical="top"/>
    </xf>
    <xf numFmtId="0" fontId="0" fillId="2" borderId="13" xfId="0" applyBorder="1"/>
    <xf numFmtId="0" fontId="0" fillId="2" borderId="13" xfId="0" applyBorder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45" xfId="0" applyBorder="1" applyAlignment="1">
      <alignment horizontal="right"/>
    </xf>
    <xf numFmtId="167" fontId="51" fillId="25" borderId="55" xfId="0" applyNumberFormat="1" applyFont="1" applyFill="1" applyBorder="1" applyAlignment="1" applyProtection="1">
      <alignment vertical="top"/>
      <protection locked="0"/>
    </xf>
    <xf numFmtId="166" fontId="51" fillId="0" borderId="3" xfId="0" applyNumberFormat="1" applyFont="1" applyFill="1" applyBorder="1" applyAlignment="1" applyProtection="1">
      <alignment horizontal="right" vertical="top" wrapText="1"/>
    </xf>
    <xf numFmtId="0" fontId="0" fillId="2" borderId="51" xfId="0" applyBorder="1" applyAlignment="1">
      <alignment horizontal="right"/>
    </xf>
    <xf numFmtId="0" fontId="8" fillId="0" borderId="55" xfId="0" applyFont="1" applyFill="1" applyBorder="1" applyAlignment="1" applyProtection="1">
      <alignment vertical="center" wrapText="1"/>
    </xf>
    <xf numFmtId="164" fontId="8" fillId="0" borderId="3" xfId="110" applyFont="1" applyFill="1" applyBorder="1" applyAlignment="1" applyProtection="1">
      <alignment horizontal="center" vertical="top" wrapText="1"/>
    </xf>
    <xf numFmtId="0" fontId="0" fillId="0" borderId="0" xfId="0" applyNumberFormat="1" applyFill="1" applyAlignment="1" applyProtection="1">
      <alignment wrapText="1"/>
    </xf>
    <xf numFmtId="0" fontId="0" fillId="0" borderId="17" xfId="0" applyNumberFormat="1" applyFill="1" applyBorder="1" applyAlignment="1" applyProtection="1">
      <alignment horizontal="center" wrapText="1"/>
    </xf>
    <xf numFmtId="0" fontId="0" fillId="0" borderId="33" xfId="0" applyNumberFormat="1" applyFill="1" applyBorder="1" applyAlignment="1" applyProtection="1">
      <alignment vertical="top" wrapText="1"/>
    </xf>
    <xf numFmtId="164" fontId="0" fillId="0" borderId="3" xfId="110" applyFont="1" applyBorder="1" applyAlignment="1" applyProtection="1">
      <alignment horizontal="left" vertical="top" wrapText="1"/>
    </xf>
    <xf numFmtId="164" fontId="8" fillId="0" borderId="3" xfId="110" applyFont="1" applyBorder="1" applyAlignment="1" applyProtection="1">
      <alignment horizontal="left" vertical="top" wrapText="1"/>
    </xf>
    <xf numFmtId="164" fontId="0" fillId="0" borderId="3" xfId="110" applyFont="1" applyFill="1" applyBorder="1" applyAlignment="1" applyProtection="1">
      <alignment horizontal="left" vertical="top" wrapText="1"/>
    </xf>
    <xf numFmtId="164" fontId="8" fillId="0" borderId="3" xfId="11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vertical="top" wrapText="1"/>
    </xf>
    <xf numFmtId="164" fontId="0" fillId="0" borderId="3" xfId="110" applyFont="1" applyFill="1" applyBorder="1" applyAlignment="1" applyProtection="1">
      <alignment vertical="top" wrapText="1"/>
    </xf>
    <xf numFmtId="164" fontId="8" fillId="0" borderId="3" xfId="110" applyFont="1" applyFill="1" applyBorder="1" applyAlignment="1" applyProtection="1">
      <alignment vertical="top" wrapText="1"/>
    </xf>
    <xf numFmtId="164" fontId="8" fillId="0" borderId="50" xfId="110" applyFont="1" applyFill="1" applyBorder="1" applyAlignment="1" applyProtection="1">
      <alignment vertical="top" wrapText="1"/>
    </xf>
    <xf numFmtId="0" fontId="5" fillId="25" borderId="55" xfId="0" applyFont="1" applyFill="1" applyBorder="1" applyAlignment="1" applyProtection="1">
      <alignment vertical="center" wrapText="1"/>
    </xf>
    <xf numFmtId="0" fontId="8" fillId="25" borderId="55" xfId="0" applyFont="1" applyFill="1" applyBorder="1" applyAlignment="1" applyProtection="1">
      <alignment vertical="center" wrapText="1"/>
    </xf>
    <xf numFmtId="0" fontId="5" fillId="2" borderId="15" xfId="0" applyFont="1" applyBorder="1" applyAlignment="1">
      <alignment wrapText="1"/>
    </xf>
    <xf numFmtId="0" fontId="0" fillId="2" borderId="13" xfId="0" applyBorder="1" applyAlignment="1">
      <alignment wrapText="1"/>
    </xf>
    <xf numFmtId="1" fontId="7" fillId="0" borderId="53" xfId="0" applyNumberFormat="1" applyFont="1" applyFill="1" applyBorder="1" applyAlignment="1" applyProtection="1">
      <alignment horizontal="left" vertical="center" wrapText="1"/>
    </xf>
    <xf numFmtId="1" fontId="7" fillId="0" borderId="48" xfId="0" applyNumberFormat="1" applyFont="1" applyFill="1" applyBorder="1" applyAlignment="1" applyProtection="1">
      <alignment horizontal="left" vertical="center" wrapText="1"/>
    </xf>
    <xf numFmtId="1" fontId="7" fillId="0" borderId="54" xfId="0" applyNumberFormat="1" applyFont="1" applyFill="1" applyBorder="1" applyAlignment="1" applyProtection="1">
      <alignment horizontal="left" vertical="center" wrapText="1"/>
    </xf>
    <xf numFmtId="1" fontId="7" fillId="0" borderId="47" xfId="0" applyNumberFormat="1" applyFont="1" applyFill="1" applyBorder="1" applyAlignment="1" applyProtection="1">
      <alignment horizontal="left" vertical="center" wrapText="1"/>
    </xf>
    <xf numFmtId="0" fontId="0" fillId="0" borderId="48" xfId="0" applyNumberFormat="1" applyFill="1" applyBorder="1" applyAlignment="1" applyProtection="1">
      <alignment vertical="center" wrapText="1"/>
    </xf>
    <xf numFmtId="1" fontId="7" fillId="0" borderId="35" xfId="0" applyNumberFormat="1" applyFont="1" applyFill="1" applyBorder="1" applyAlignment="1" applyProtection="1">
      <alignment horizontal="left" vertical="center" wrapText="1"/>
    </xf>
    <xf numFmtId="1" fontId="7" fillId="0" borderId="36" xfId="0" applyNumberFormat="1" applyFont="1" applyFill="1" applyBorder="1" applyAlignment="1" applyProtection="1">
      <alignment horizontal="left" vertical="center" wrapText="1"/>
    </xf>
    <xf numFmtId="1" fontId="7" fillId="0" borderId="44" xfId="0" applyNumberFormat="1" applyFont="1" applyFill="1" applyBorder="1" applyAlignment="1" applyProtection="1">
      <alignment horizontal="left" vertical="center" wrapText="1"/>
    </xf>
    <xf numFmtId="1" fontId="5" fillId="2" borderId="0" xfId="81" applyNumberFormat="1" applyFont="1" applyAlignment="1" applyProtection="1">
      <alignment horizontal="center" vertical="top"/>
    </xf>
    <xf numFmtId="1" fontId="5" fillId="2" borderId="32" xfId="81" applyNumberFormat="1" applyFont="1" applyBorder="1" applyAlignment="1" applyProtection="1">
      <alignment horizontal="center" vertical="top"/>
    </xf>
    <xf numFmtId="1" fontId="8" fillId="2" borderId="0" xfId="81" applyNumberFormat="1" applyAlignment="1" applyProtection="1">
      <alignment horizontal="center" vertical="top"/>
    </xf>
    <xf numFmtId="1" fontId="8" fillId="2" borderId="32" xfId="81" applyNumberFormat="1" applyBorder="1" applyAlignment="1" applyProtection="1">
      <alignment horizontal="center" vertical="top"/>
    </xf>
    <xf numFmtId="0" fontId="0" fillId="2" borderId="26" xfId="0" applyBorder="1"/>
    <xf numFmtId="0" fontId="0" fillId="2" borderId="27" xfId="0" applyBorder="1"/>
    <xf numFmtId="7" fontId="0" fillId="2" borderId="25" xfId="0" applyNumberFormat="1" applyBorder="1" applyAlignment="1">
      <alignment horizontal="center"/>
    </xf>
    <xf numFmtId="0" fontId="0" fillId="2" borderId="52" xfId="0" applyBorder="1"/>
    <xf numFmtId="1" fontId="4" fillId="2" borderId="64" xfId="0" applyNumberFormat="1" applyFont="1" applyBorder="1" applyAlignment="1">
      <alignment horizontal="left" vertical="center" wrapText="1"/>
    </xf>
    <xf numFmtId="0" fontId="0" fillId="2" borderId="65" xfId="0" applyBorder="1" applyAlignment="1">
      <alignment vertical="center" wrapText="1"/>
    </xf>
    <xf numFmtId="0" fontId="0" fillId="2" borderId="66" xfId="0" applyBorder="1" applyAlignment="1">
      <alignment vertical="center" wrapText="1"/>
    </xf>
    <xf numFmtId="1" fontId="4" fillId="2" borderId="28" xfId="0" applyNumberFormat="1" applyFont="1" applyBorder="1" applyAlignment="1">
      <alignment horizontal="left" vertical="center" wrapText="1"/>
    </xf>
    <xf numFmtId="0" fontId="0" fillId="2" borderId="29" xfId="0" applyBorder="1" applyAlignment="1">
      <alignment vertical="center" wrapText="1"/>
    </xf>
    <xf numFmtId="0" fontId="0" fillId="2" borderId="30" xfId="0" applyBorder="1" applyAlignment="1">
      <alignment vertical="center" wrapText="1"/>
    </xf>
    <xf numFmtId="1" fontId="7" fillId="0" borderId="57" xfId="0" applyNumberFormat="1" applyFont="1" applyFill="1" applyBorder="1" applyAlignment="1" applyProtection="1">
      <alignment horizontal="left" vertical="center" wrapText="1"/>
    </xf>
    <xf numFmtId="1" fontId="7" fillId="0" borderId="37" xfId="0" applyNumberFormat="1" applyFont="1" applyFill="1" applyBorder="1" applyAlignment="1" applyProtection="1">
      <alignment horizontal="left" vertical="center" wrapText="1"/>
    </xf>
    <xf numFmtId="1" fontId="7" fillId="0" borderId="38" xfId="0" applyNumberFormat="1" applyFont="1" applyFill="1" applyBorder="1" applyAlignment="1" applyProtection="1">
      <alignment horizontal="left" vertical="center" wrapText="1"/>
    </xf>
  </cellXfs>
  <cellStyles count="15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11" xr:uid="{D52939C7-C891-41CE-8F54-EE897DC2B1F6}"/>
    <cellStyle name="Blank" xfId="28" xr:uid="{00000000-0005-0000-0000-00001B000000}"/>
    <cellStyle name="Blank 2" xfId="29" xr:uid="{00000000-0005-0000-0000-00001C000000}"/>
    <cellStyle name="Blank 2 2" xfId="112" xr:uid="{9CABF359-286D-4A30-9B0A-3C5237BBD07A}"/>
    <cellStyle name="Blank 3" xfId="30" xr:uid="{00000000-0005-0000-0000-00001D000000}"/>
    <cellStyle name="Blank 3 2" xfId="113" xr:uid="{B347E711-C3C0-4582-82C6-8326FAEAB279}"/>
    <cellStyle name="BLine" xfId="31" xr:uid="{00000000-0005-0000-0000-00001E000000}"/>
    <cellStyle name="BLine 2" xfId="32" xr:uid="{00000000-0005-0000-0000-00001F000000}"/>
    <cellStyle name="BLine 2 2" xfId="114" xr:uid="{693BBCD4-C098-4B4E-84E3-6D0051521ADB}"/>
    <cellStyle name="C2" xfId="33" xr:uid="{00000000-0005-0000-0000-000020000000}"/>
    <cellStyle name="C2 2" xfId="34" xr:uid="{00000000-0005-0000-0000-000021000000}"/>
    <cellStyle name="C2 2 2" xfId="115" xr:uid="{CBB98239-7D40-4AE1-A8F9-976D7C215732}"/>
    <cellStyle name="C2 3" xfId="35" xr:uid="{00000000-0005-0000-0000-000022000000}"/>
    <cellStyle name="C2 3 2" xfId="116" xr:uid="{B23FED96-2E8B-44B1-B30A-09E882B71518}"/>
    <cellStyle name="C2Sctn" xfId="36" xr:uid="{00000000-0005-0000-0000-000023000000}"/>
    <cellStyle name="C2Sctn 2" xfId="37" xr:uid="{00000000-0005-0000-0000-000024000000}"/>
    <cellStyle name="C2Sctn 2 2" xfId="117" xr:uid="{C76D78B4-4F07-420E-B356-5DE42939F9B3}"/>
    <cellStyle name="C2Sctn 3" xfId="149" xr:uid="{0980886A-641E-4C96-AAC1-211C20CF7256}"/>
    <cellStyle name="C3" xfId="38" xr:uid="{00000000-0005-0000-0000-000025000000}"/>
    <cellStyle name="C3 2" xfId="39" xr:uid="{00000000-0005-0000-0000-000026000000}"/>
    <cellStyle name="C3 2 2" xfId="118" xr:uid="{99491541-B7DF-4D78-97EC-50B0202810B4}"/>
    <cellStyle name="C3 3" xfId="40" xr:uid="{00000000-0005-0000-0000-000027000000}"/>
    <cellStyle name="C3 3 2" xfId="119" xr:uid="{A2CD8995-7E60-433B-B089-A70D7A1358EE}"/>
    <cellStyle name="C3Rem" xfId="41" xr:uid="{00000000-0005-0000-0000-000028000000}"/>
    <cellStyle name="C3Rem 2" xfId="42" xr:uid="{00000000-0005-0000-0000-000029000000}"/>
    <cellStyle name="C3Rem 2 2" xfId="120" xr:uid="{2677404D-D891-4F27-841D-1B343428A59B}"/>
    <cellStyle name="C3Rem 3" xfId="43" xr:uid="{00000000-0005-0000-0000-00002A000000}"/>
    <cellStyle name="C3Rem 3 2" xfId="121" xr:uid="{40A82A9C-7835-4059-A436-7DE2C2FAA1BA}"/>
    <cellStyle name="C3Sctn" xfId="44" xr:uid="{00000000-0005-0000-0000-00002B000000}"/>
    <cellStyle name="C3Sctn 2" xfId="45" xr:uid="{00000000-0005-0000-0000-00002C000000}"/>
    <cellStyle name="C3Sctn 2 2" xfId="122" xr:uid="{BC124AAF-0B88-4ACF-9A37-3D99600A45EA}"/>
    <cellStyle name="C3Sctn 3" xfId="150" xr:uid="{9ED90C19-D000-4F66-AA78-448AFCAC1A70}"/>
    <cellStyle name="C4" xfId="46" xr:uid="{00000000-0005-0000-0000-00002D000000}"/>
    <cellStyle name="C4 2" xfId="47" xr:uid="{00000000-0005-0000-0000-00002E000000}"/>
    <cellStyle name="C4 2 2" xfId="123" xr:uid="{369C850D-B530-42E5-8B3F-5DF38858802F}"/>
    <cellStyle name="C4 3" xfId="48" xr:uid="{00000000-0005-0000-0000-00002F000000}"/>
    <cellStyle name="C4 3 2" xfId="124" xr:uid="{379FC09B-A319-4941-AB71-23541468D8BB}"/>
    <cellStyle name="C5" xfId="49" xr:uid="{00000000-0005-0000-0000-000030000000}"/>
    <cellStyle name="C5 2" xfId="50" xr:uid="{00000000-0005-0000-0000-000031000000}"/>
    <cellStyle name="C5 2 2" xfId="125" xr:uid="{F005AE5B-160D-4DC0-AB93-249F9FF260EC}"/>
    <cellStyle name="C5 3" xfId="51" xr:uid="{00000000-0005-0000-0000-000032000000}"/>
    <cellStyle name="C5 3 2" xfId="126" xr:uid="{1D9EBCCB-FA7E-4688-AE4B-C98F78BB350B}"/>
    <cellStyle name="C6" xfId="52" xr:uid="{00000000-0005-0000-0000-000033000000}"/>
    <cellStyle name="C6 2" xfId="53" xr:uid="{00000000-0005-0000-0000-000034000000}"/>
    <cellStyle name="C6 2 2" xfId="127" xr:uid="{C3F602F8-172E-48BB-BA0A-2785B54F6FAC}"/>
    <cellStyle name="C6 3" xfId="54" xr:uid="{00000000-0005-0000-0000-000035000000}"/>
    <cellStyle name="C6 3 2" xfId="128" xr:uid="{FF644280-BA65-4630-89BB-C9D1CAFA49EF}"/>
    <cellStyle name="C7" xfId="55" xr:uid="{00000000-0005-0000-0000-000036000000}"/>
    <cellStyle name="C7 2" xfId="56" xr:uid="{00000000-0005-0000-0000-000037000000}"/>
    <cellStyle name="C7 2 2" xfId="129" xr:uid="{1198CD18-2D52-4827-A7D0-9644C332036F}"/>
    <cellStyle name="C7 3" xfId="57" xr:uid="{00000000-0005-0000-0000-000038000000}"/>
    <cellStyle name="C7 3 2" xfId="130" xr:uid="{FF61BDB2-CB50-45A5-AD7F-893E41008F93}"/>
    <cellStyle name="C7Create" xfId="58" xr:uid="{00000000-0005-0000-0000-000039000000}"/>
    <cellStyle name="C7Create 2" xfId="59" xr:uid="{00000000-0005-0000-0000-00003A000000}"/>
    <cellStyle name="C7Create 2 2" xfId="131" xr:uid="{94EC0289-BEB7-45DE-B7E0-1306CFA4FD1B}"/>
    <cellStyle name="C7Create 3" xfId="60" xr:uid="{00000000-0005-0000-0000-00003B000000}"/>
    <cellStyle name="C7Create 3 2" xfId="132" xr:uid="{9001F974-4EC0-46FC-983D-4AF446772A1E}"/>
    <cellStyle name="C8" xfId="61" xr:uid="{00000000-0005-0000-0000-00003C000000}"/>
    <cellStyle name="C8 2" xfId="62" xr:uid="{00000000-0005-0000-0000-00003D000000}"/>
    <cellStyle name="C8 2 2" xfId="133" xr:uid="{86E4AF4D-109E-4420-B43B-F3EFB6BEC4CD}"/>
    <cellStyle name="C8 3" xfId="63" xr:uid="{00000000-0005-0000-0000-00003E000000}"/>
    <cellStyle name="C8 3 2" xfId="134" xr:uid="{6A4FFDD5-A2C5-400B-B608-F0F29D195D74}"/>
    <cellStyle name="C8Sctn" xfId="64" xr:uid="{00000000-0005-0000-0000-00003F000000}"/>
    <cellStyle name="C8Sctn 2" xfId="65" xr:uid="{00000000-0005-0000-0000-000040000000}"/>
    <cellStyle name="C8Sctn 2 2" xfId="135" xr:uid="{F4C691CD-E890-4576-8AE1-09B504B083E1}"/>
    <cellStyle name="C8Sctn 3" xfId="151" xr:uid="{43F870EB-6DAF-41F7-B663-D0D35904CF65}"/>
    <cellStyle name="Calculation 2" xfId="66" xr:uid="{00000000-0005-0000-0000-000041000000}"/>
    <cellStyle name="Calculation 3" xfId="152" xr:uid="{E9E57819-AA23-4391-B16D-BB39EB2901F9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2 2" xfId="136" xr:uid="{FB4A627F-5AD8-4B4E-8C14-7B9B1654F7D9}"/>
    <cellStyle name="Continued 3" xfId="70" xr:uid="{00000000-0005-0000-0000-000045000000}"/>
    <cellStyle name="Continued 3 2" xfId="137" xr:uid="{63FDA990-CDE6-4F7C-B996-8AACE46842AA}"/>
    <cellStyle name="Currency" xfId="110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Input 3" xfId="153" xr:uid="{952FA562-1C0D-4AF8-A24D-348BF30A91F5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5 2" xfId="138" xr:uid="{DC30D07D-FCE2-4AE7-B3C8-837821D97EF0}"/>
    <cellStyle name="Normal 6" xfId="109" xr:uid="{97F8F5E5-29C9-452D-B561-3566E05A3194}"/>
    <cellStyle name="Note 2" xfId="84" xr:uid="{00000000-0005-0000-0000-000054000000}"/>
    <cellStyle name="Note 3" xfId="154" xr:uid="{6CA5B74D-10F7-4D60-A37A-6C72B2C1C215}"/>
    <cellStyle name="Null" xfId="85" xr:uid="{00000000-0005-0000-0000-000055000000}"/>
    <cellStyle name="Null 2" xfId="86" xr:uid="{00000000-0005-0000-0000-000056000000}"/>
    <cellStyle name="Null 2 2" xfId="139" xr:uid="{A0AA6800-7B57-41F6-B2D1-29C78090F94F}"/>
    <cellStyle name="Null 3" xfId="155" xr:uid="{53B989C1-9E31-4E40-A9EE-5CD4347CF5E7}"/>
    <cellStyle name="Output 2" xfId="87" xr:uid="{00000000-0005-0000-0000-000057000000}"/>
    <cellStyle name="Output 3" xfId="156" xr:uid="{72CC09FD-1630-4FBC-B6CC-02AFEF8B4599}"/>
    <cellStyle name="Regular" xfId="88" xr:uid="{00000000-0005-0000-0000-000058000000}"/>
    <cellStyle name="Regular 2" xfId="89" xr:uid="{00000000-0005-0000-0000-000059000000}"/>
    <cellStyle name="Regular 2 2" xfId="140" xr:uid="{A7710A3C-40E7-4148-9B47-3FC981D24B94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A 2 2" xfId="141" xr:uid="{987E8423-615A-40F9-B69C-1903AF7735C4}"/>
    <cellStyle name="TitleC" xfId="93" xr:uid="{00000000-0005-0000-0000-00005D000000}"/>
    <cellStyle name="TitleC 2" xfId="94" xr:uid="{00000000-0005-0000-0000-00005E000000}"/>
    <cellStyle name="TitleC 2 2" xfId="142" xr:uid="{4789CD64-D5D5-474C-910F-CEA07FD841B4}"/>
    <cellStyle name="TitleE8" xfId="95" xr:uid="{00000000-0005-0000-0000-00005F000000}"/>
    <cellStyle name="TitleE8 2" xfId="96" xr:uid="{00000000-0005-0000-0000-000060000000}"/>
    <cellStyle name="TitleE8 2 2" xfId="143" xr:uid="{D736A4A5-17F1-48DF-A5DA-BE8EC31EFE78}"/>
    <cellStyle name="TitleE8x" xfId="97" xr:uid="{00000000-0005-0000-0000-000061000000}"/>
    <cellStyle name="TitleE8x 2" xfId="98" xr:uid="{00000000-0005-0000-0000-000062000000}"/>
    <cellStyle name="TitleE8x 2 2" xfId="144" xr:uid="{C6A88218-9AEA-40FA-BB3D-D1A3EF7B63E8}"/>
    <cellStyle name="TitleF" xfId="99" xr:uid="{00000000-0005-0000-0000-000063000000}"/>
    <cellStyle name="TitleF 2" xfId="100" xr:uid="{00000000-0005-0000-0000-000064000000}"/>
    <cellStyle name="TitleF 2 2" xfId="145" xr:uid="{CCE51B0E-911B-477A-BD86-59B9C2DADA89}"/>
    <cellStyle name="TitleF 3" xfId="157" xr:uid="{486013E2-D274-47BD-B747-3666690B3990}"/>
    <cellStyle name="TitleT" xfId="101" xr:uid="{00000000-0005-0000-0000-000065000000}"/>
    <cellStyle name="TitleT 2" xfId="102" xr:uid="{00000000-0005-0000-0000-000066000000}"/>
    <cellStyle name="TitleT 2 2" xfId="146" xr:uid="{787A9EA7-B132-4DCD-BD5F-CA43F85B053C}"/>
    <cellStyle name="TitleYC89" xfId="103" xr:uid="{00000000-0005-0000-0000-000067000000}"/>
    <cellStyle name="TitleYC89 2" xfId="104" xr:uid="{00000000-0005-0000-0000-000068000000}"/>
    <cellStyle name="TitleYC89 2 2" xfId="147" xr:uid="{7279B68B-E880-4279-BC4F-53376D893455}"/>
    <cellStyle name="TitleZ" xfId="105" xr:uid="{00000000-0005-0000-0000-000069000000}"/>
    <cellStyle name="TitleZ 2" xfId="106" xr:uid="{00000000-0005-0000-0000-00006A000000}"/>
    <cellStyle name="TitleZ 2 2" xfId="148" xr:uid="{798D20A4-A481-4D86-8A40-E6B48D0B40AF}"/>
    <cellStyle name="Total 2" xfId="107" xr:uid="{00000000-0005-0000-0000-00006B000000}"/>
    <cellStyle name="Total 3" xfId="158" xr:uid="{C4FBE450-1089-4735-8FAC-4177AF23EFC7}"/>
    <cellStyle name="Warning Text 2" xfId="108" xr:uid="{00000000-0005-0000-0000-00006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 fitToPage="1"/>
  </sheetPr>
  <dimension ref="A1:J118"/>
  <sheetViews>
    <sheetView showZeros="0" tabSelected="1" showOutlineSymbols="0" view="pageBreakPreview" topLeftCell="B1" zoomScale="85" zoomScaleNormal="87" zoomScaleSheetLayoutView="85" workbookViewId="0">
      <selection activeCell="G7" sqref="G7"/>
    </sheetView>
  </sheetViews>
  <sheetFormatPr defaultColWidth="10.5546875" defaultRowHeight="15" x14ac:dyDescent="0.2"/>
  <cols>
    <col min="1" max="1" width="7.88671875" style="66" hidden="1" customWidth="1"/>
    <col min="2" max="2" width="8.77734375" style="38" customWidth="1"/>
    <col min="3" max="3" width="42.6640625" style="107" customWidth="1"/>
    <col min="4" max="4" width="12.77734375" style="67" customWidth="1"/>
    <col min="5" max="5" width="6.77734375" style="67" customWidth="1"/>
    <col min="6" max="6" width="11.77734375" style="41" customWidth="1"/>
    <col min="7" max="7" width="12.6640625" style="66" bestFit="1" customWidth="1"/>
    <col min="8" max="8" width="16.77734375" style="66" customWidth="1"/>
    <col min="9" max="9" width="12.109375" style="41" customWidth="1"/>
    <col min="10" max="10" width="26.33203125" style="41" hidden="1" customWidth="1"/>
    <col min="11" max="16384" width="10.5546875" style="41"/>
  </cols>
  <sheetData>
    <row r="1" spans="1:8" ht="15.75" x14ac:dyDescent="0.2">
      <c r="A1" s="42"/>
      <c r="B1" s="130" t="s">
        <v>261</v>
      </c>
      <c r="C1" s="130"/>
      <c r="D1" s="130"/>
      <c r="E1" s="130"/>
      <c r="F1" s="130"/>
      <c r="G1" s="130"/>
      <c r="H1" s="131"/>
    </row>
    <row r="2" spans="1:8" x14ac:dyDescent="0.2">
      <c r="A2" s="40"/>
      <c r="B2" s="132" t="s">
        <v>280</v>
      </c>
      <c r="C2" s="132"/>
      <c r="D2" s="132"/>
      <c r="E2" s="132"/>
      <c r="F2" s="132"/>
      <c r="G2" s="132"/>
      <c r="H2" s="133"/>
    </row>
    <row r="3" spans="1:8" x14ac:dyDescent="0.2">
      <c r="A3" s="39"/>
      <c r="B3" s="38" t="s">
        <v>0</v>
      </c>
      <c r="D3" s="37"/>
      <c r="F3" s="37"/>
      <c r="G3" s="36"/>
      <c r="H3" s="35"/>
    </row>
    <row r="4" spans="1:8" x14ac:dyDescent="0.2">
      <c r="A4" s="34" t="s">
        <v>20</v>
      </c>
      <c r="B4" s="33" t="s">
        <v>2</v>
      </c>
      <c r="C4" s="108" t="s">
        <v>3</v>
      </c>
      <c r="D4" s="32" t="s">
        <v>4</v>
      </c>
      <c r="E4" s="2" t="s">
        <v>5</v>
      </c>
      <c r="F4" s="2" t="s">
        <v>6</v>
      </c>
      <c r="G4" s="31" t="s">
        <v>7</v>
      </c>
      <c r="H4" s="30" t="s">
        <v>8</v>
      </c>
    </row>
    <row r="5" spans="1:8" ht="15.75" thickBot="1" x14ac:dyDescent="0.25">
      <c r="A5" s="29"/>
      <c r="B5" s="28"/>
      <c r="C5" s="109"/>
      <c r="D5" s="27" t="s">
        <v>9</v>
      </c>
      <c r="E5" s="27"/>
      <c r="F5" s="28" t="s">
        <v>10</v>
      </c>
      <c r="G5" s="28"/>
      <c r="H5" s="26"/>
    </row>
    <row r="6" spans="1:8" ht="36" customHeight="1" thickTop="1" x14ac:dyDescent="0.2">
      <c r="A6" s="25"/>
      <c r="B6" s="24" t="s">
        <v>11</v>
      </c>
      <c r="C6" s="125" t="s">
        <v>263</v>
      </c>
      <c r="D6" s="126"/>
      <c r="E6" s="126"/>
      <c r="F6" s="126"/>
      <c r="G6" s="23"/>
      <c r="H6" s="23"/>
    </row>
    <row r="7" spans="1:8" ht="36" customHeight="1" x14ac:dyDescent="0.2">
      <c r="A7" s="25"/>
      <c r="B7" s="1" t="s">
        <v>94</v>
      </c>
      <c r="C7" s="110" t="s">
        <v>167</v>
      </c>
      <c r="D7" s="22" t="s">
        <v>83</v>
      </c>
      <c r="E7" s="22" t="s">
        <v>168</v>
      </c>
      <c r="F7" s="20">
        <v>1</v>
      </c>
      <c r="G7" s="102"/>
      <c r="H7" s="77">
        <f t="shared" ref="H7:H16" si="0">ROUND(G7*F7,2)</f>
        <v>0</v>
      </c>
    </row>
    <row r="8" spans="1:8" ht="36" customHeight="1" x14ac:dyDescent="0.2">
      <c r="A8" s="25"/>
      <c r="B8" s="1" t="s">
        <v>95</v>
      </c>
      <c r="C8" s="110" t="s">
        <v>169</v>
      </c>
      <c r="D8" s="22" t="s">
        <v>170</v>
      </c>
      <c r="E8" s="22" t="s">
        <v>168</v>
      </c>
      <c r="F8" s="20">
        <v>1</v>
      </c>
      <c r="G8" s="102"/>
      <c r="H8" s="77">
        <f t="shared" si="0"/>
        <v>0</v>
      </c>
    </row>
    <row r="9" spans="1:8" ht="36" customHeight="1" x14ac:dyDescent="0.2">
      <c r="A9" s="25"/>
      <c r="B9" s="1" t="s">
        <v>96</v>
      </c>
      <c r="C9" s="110" t="s">
        <v>171</v>
      </c>
      <c r="D9" s="22" t="s">
        <v>172</v>
      </c>
      <c r="E9" s="22" t="s">
        <v>168</v>
      </c>
      <c r="F9" s="20">
        <v>1</v>
      </c>
      <c r="G9" s="102"/>
      <c r="H9" s="77">
        <f t="shared" si="0"/>
        <v>0</v>
      </c>
    </row>
    <row r="10" spans="1:8" ht="36" customHeight="1" x14ac:dyDescent="0.2">
      <c r="A10" s="25"/>
      <c r="B10" s="1" t="s">
        <v>97</v>
      </c>
      <c r="C10" s="110" t="s">
        <v>173</v>
      </c>
      <c r="D10" s="22" t="s">
        <v>174</v>
      </c>
      <c r="E10" s="22" t="s">
        <v>168</v>
      </c>
      <c r="F10" s="20">
        <v>1</v>
      </c>
      <c r="G10" s="102"/>
      <c r="H10" s="77">
        <f t="shared" si="0"/>
        <v>0</v>
      </c>
    </row>
    <row r="11" spans="1:8" ht="36" customHeight="1" x14ac:dyDescent="0.2">
      <c r="A11" s="25"/>
      <c r="B11" s="1" t="s">
        <v>98</v>
      </c>
      <c r="C11" s="110" t="s">
        <v>175</v>
      </c>
      <c r="D11" s="22" t="s">
        <v>176</v>
      </c>
      <c r="E11" s="22" t="s">
        <v>177</v>
      </c>
      <c r="F11" s="20">
        <v>105</v>
      </c>
      <c r="G11" s="102"/>
      <c r="H11" s="77">
        <f t="shared" si="0"/>
        <v>0</v>
      </c>
    </row>
    <row r="12" spans="1:8" ht="36" customHeight="1" x14ac:dyDescent="0.2">
      <c r="A12" s="25"/>
      <c r="B12" s="1" t="s">
        <v>99</v>
      </c>
      <c r="C12" s="110" t="s">
        <v>178</v>
      </c>
      <c r="D12" s="22" t="s">
        <v>179</v>
      </c>
      <c r="E12" s="22" t="s">
        <v>40</v>
      </c>
      <c r="F12" s="20">
        <v>25</v>
      </c>
      <c r="G12" s="102"/>
      <c r="H12" s="77">
        <f t="shared" si="0"/>
        <v>0</v>
      </c>
    </row>
    <row r="13" spans="1:8" ht="36" customHeight="1" x14ac:dyDescent="0.2">
      <c r="A13" s="25"/>
      <c r="B13" s="18" t="s">
        <v>100</v>
      </c>
      <c r="C13" s="110" t="s">
        <v>180</v>
      </c>
      <c r="D13" s="22" t="s">
        <v>181</v>
      </c>
      <c r="E13" s="22" t="s">
        <v>182</v>
      </c>
      <c r="F13" s="20">
        <v>200</v>
      </c>
      <c r="G13" s="102"/>
      <c r="H13" s="77">
        <f t="shared" si="0"/>
        <v>0</v>
      </c>
    </row>
    <row r="14" spans="1:8" ht="36" customHeight="1" x14ac:dyDescent="0.2">
      <c r="A14" s="25"/>
      <c r="B14" s="18" t="s">
        <v>101</v>
      </c>
      <c r="C14" s="110" t="s">
        <v>183</v>
      </c>
      <c r="D14" s="22" t="s">
        <v>184</v>
      </c>
      <c r="E14" s="22" t="s">
        <v>168</v>
      </c>
      <c r="F14" s="20">
        <v>1</v>
      </c>
      <c r="G14" s="102"/>
      <c r="H14" s="77">
        <f t="shared" si="0"/>
        <v>0</v>
      </c>
    </row>
    <row r="15" spans="1:8" ht="36" customHeight="1" x14ac:dyDescent="0.2">
      <c r="A15" s="25"/>
      <c r="B15" s="18" t="s">
        <v>102</v>
      </c>
      <c r="C15" s="110" t="s">
        <v>185</v>
      </c>
      <c r="D15" s="22" t="s">
        <v>186</v>
      </c>
      <c r="E15" s="22" t="s">
        <v>40</v>
      </c>
      <c r="F15" s="20">
        <v>162</v>
      </c>
      <c r="G15" s="102"/>
      <c r="H15" s="77">
        <f t="shared" si="0"/>
        <v>0</v>
      </c>
    </row>
    <row r="16" spans="1:8" ht="36" customHeight="1" x14ac:dyDescent="0.2">
      <c r="A16" s="25"/>
      <c r="B16" s="18" t="s">
        <v>103</v>
      </c>
      <c r="C16" s="110" t="s">
        <v>187</v>
      </c>
      <c r="D16" s="22" t="s">
        <v>188</v>
      </c>
      <c r="E16" s="22" t="s">
        <v>168</v>
      </c>
      <c r="F16" s="20">
        <v>1</v>
      </c>
      <c r="G16" s="102"/>
      <c r="H16" s="77">
        <f t="shared" si="0"/>
        <v>0</v>
      </c>
    </row>
    <row r="17" spans="1:8" ht="36" customHeight="1" x14ac:dyDescent="0.2">
      <c r="A17" s="25"/>
      <c r="B17" s="18" t="s">
        <v>104</v>
      </c>
      <c r="C17" s="110" t="s">
        <v>54</v>
      </c>
      <c r="D17" s="22"/>
      <c r="E17" s="22"/>
      <c r="F17" s="20"/>
      <c r="G17" s="19"/>
      <c r="H17" s="19"/>
    </row>
    <row r="18" spans="1:8" ht="36" customHeight="1" x14ac:dyDescent="0.2">
      <c r="A18" s="25"/>
      <c r="B18" s="17" t="s">
        <v>24</v>
      </c>
      <c r="C18" s="111" t="s">
        <v>189</v>
      </c>
      <c r="D18" s="16" t="s">
        <v>190</v>
      </c>
      <c r="E18" s="16" t="s">
        <v>182</v>
      </c>
      <c r="F18" s="15">
        <v>200</v>
      </c>
      <c r="G18" s="102"/>
      <c r="H18" s="77">
        <f t="shared" ref="H18" si="1">ROUND(G18*F18,2)</f>
        <v>0</v>
      </c>
    </row>
    <row r="19" spans="1:8" ht="36" customHeight="1" x14ac:dyDescent="0.2">
      <c r="A19" s="25"/>
      <c r="B19" s="18" t="s">
        <v>105</v>
      </c>
      <c r="C19" s="110" t="s">
        <v>191</v>
      </c>
      <c r="D19" s="22" t="s">
        <v>192</v>
      </c>
      <c r="E19" s="22"/>
      <c r="F19" s="20"/>
      <c r="G19" s="19"/>
      <c r="H19" s="19"/>
    </row>
    <row r="20" spans="1:8" ht="36" customHeight="1" x14ac:dyDescent="0.2">
      <c r="A20" s="25"/>
      <c r="B20" s="17" t="s">
        <v>24</v>
      </c>
      <c r="C20" s="112" t="s">
        <v>193</v>
      </c>
      <c r="D20" s="14"/>
      <c r="E20" s="14" t="s">
        <v>168</v>
      </c>
      <c r="F20" s="12">
        <v>1</v>
      </c>
      <c r="G20" s="102"/>
      <c r="H20" s="77">
        <f t="shared" ref="H20:H23" si="2">ROUND(G20*F20,2)</f>
        <v>0</v>
      </c>
    </row>
    <row r="21" spans="1:8" ht="36" customHeight="1" x14ac:dyDescent="0.2">
      <c r="A21" s="25"/>
      <c r="B21" s="17" t="s">
        <v>31</v>
      </c>
      <c r="C21" s="112" t="s">
        <v>194</v>
      </c>
      <c r="D21" s="14"/>
      <c r="E21" s="14" t="s">
        <v>168</v>
      </c>
      <c r="F21" s="12">
        <v>1</v>
      </c>
      <c r="G21" s="102"/>
      <c r="H21" s="77">
        <f t="shared" si="2"/>
        <v>0</v>
      </c>
    </row>
    <row r="22" spans="1:8" ht="36" customHeight="1" x14ac:dyDescent="0.2">
      <c r="A22" s="25"/>
      <c r="B22" s="17" t="s">
        <v>41</v>
      </c>
      <c r="C22" s="113" t="s">
        <v>216</v>
      </c>
      <c r="D22" s="14"/>
      <c r="E22" s="14" t="s">
        <v>168</v>
      </c>
      <c r="F22" s="12">
        <v>1</v>
      </c>
      <c r="G22" s="102"/>
      <c r="H22" s="77">
        <f t="shared" si="2"/>
        <v>0</v>
      </c>
    </row>
    <row r="23" spans="1:8" ht="36" customHeight="1" x14ac:dyDescent="0.2">
      <c r="A23" s="25"/>
      <c r="B23" s="17" t="s">
        <v>46</v>
      </c>
      <c r="C23" s="113" t="s">
        <v>220</v>
      </c>
      <c r="D23" s="14"/>
      <c r="E23" s="14" t="s">
        <v>168</v>
      </c>
      <c r="F23" s="12">
        <v>1</v>
      </c>
      <c r="G23" s="102"/>
      <c r="H23" s="77">
        <f t="shared" si="2"/>
        <v>0</v>
      </c>
    </row>
    <row r="24" spans="1:8" ht="36" customHeight="1" x14ac:dyDescent="0.2">
      <c r="A24" s="25"/>
      <c r="B24" s="17" t="s">
        <v>195</v>
      </c>
      <c r="C24" s="113" t="s">
        <v>219</v>
      </c>
      <c r="D24" s="14"/>
      <c r="E24" s="14" t="s">
        <v>168</v>
      </c>
      <c r="F24" s="12">
        <v>1</v>
      </c>
      <c r="G24" s="102"/>
      <c r="H24" s="77">
        <f t="shared" ref="H24:H25" si="3">ROUND(G24*F24,2)</f>
        <v>0</v>
      </c>
    </row>
    <row r="25" spans="1:8" ht="36" customHeight="1" x14ac:dyDescent="0.2">
      <c r="A25" s="25"/>
      <c r="B25" s="17" t="s">
        <v>221</v>
      </c>
      <c r="C25" s="113" t="s">
        <v>218</v>
      </c>
      <c r="D25" s="14"/>
      <c r="E25" s="14" t="s">
        <v>168</v>
      </c>
      <c r="F25" s="12">
        <v>1</v>
      </c>
      <c r="G25" s="102"/>
      <c r="H25" s="77">
        <f t="shared" si="3"/>
        <v>0</v>
      </c>
    </row>
    <row r="26" spans="1:8" ht="36" customHeight="1" x14ac:dyDescent="0.2">
      <c r="A26" s="25"/>
      <c r="B26" s="17" t="s">
        <v>262</v>
      </c>
      <c r="C26" s="113" t="s">
        <v>217</v>
      </c>
      <c r="D26" s="14"/>
      <c r="E26" s="14" t="s">
        <v>168</v>
      </c>
      <c r="F26" s="12">
        <v>1</v>
      </c>
      <c r="G26" s="102"/>
      <c r="H26" s="77">
        <f t="shared" ref="H26" si="4">ROUND(G26*F26,2)</f>
        <v>0</v>
      </c>
    </row>
    <row r="27" spans="1:8" ht="36" customHeight="1" x14ac:dyDescent="0.2">
      <c r="A27" s="25"/>
      <c r="B27" s="18" t="s">
        <v>106</v>
      </c>
      <c r="C27" s="112" t="s">
        <v>196</v>
      </c>
      <c r="D27" s="11" t="s">
        <v>215</v>
      </c>
      <c r="E27" s="22"/>
      <c r="F27" s="20"/>
      <c r="G27" s="19"/>
      <c r="H27" s="19"/>
    </row>
    <row r="28" spans="1:8" ht="36" customHeight="1" x14ac:dyDescent="0.2">
      <c r="A28" s="25"/>
      <c r="B28" s="17" t="s">
        <v>24</v>
      </c>
      <c r="C28" s="112" t="s">
        <v>197</v>
      </c>
      <c r="D28" s="14"/>
      <c r="E28" s="22" t="s">
        <v>182</v>
      </c>
      <c r="F28" s="20">
        <v>12</v>
      </c>
      <c r="G28" s="102"/>
      <c r="H28" s="77">
        <f t="shared" ref="H28:H31" si="5">ROUND(G28*F28,2)</f>
        <v>0</v>
      </c>
    </row>
    <row r="29" spans="1:8" ht="36" customHeight="1" x14ac:dyDescent="0.2">
      <c r="A29" s="25"/>
      <c r="B29" s="17" t="s">
        <v>31</v>
      </c>
      <c r="C29" s="110" t="s">
        <v>198</v>
      </c>
      <c r="D29" s="22"/>
      <c r="E29" s="22" t="s">
        <v>182</v>
      </c>
      <c r="F29" s="20">
        <v>3</v>
      </c>
      <c r="G29" s="102"/>
      <c r="H29" s="77">
        <f t="shared" si="5"/>
        <v>0</v>
      </c>
    </row>
    <row r="30" spans="1:8" ht="36" customHeight="1" x14ac:dyDescent="0.2">
      <c r="A30" s="25"/>
      <c r="B30" s="18" t="s">
        <v>107</v>
      </c>
      <c r="C30" s="110" t="s">
        <v>199</v>
      </c>
      <c r="D30" s="22" t="s">
        <v>200</v>
      </c>
      <c r="E30" s="22" t="s">
        <v>30</v>
      </c>
      <c r="F30" s="20">
        <v>150</v>
      </c>
      <c r="G30" s="102"/>
      <c r="H30" s="77">
        <f t="shared" si="5"/>
        <v>0</v>
      </c>
    </row>
    <row r="31" spans="1:8" ht="36" customHeight="1" x14ac:dyDescent="0.2">
      <c r="A31" s="25"/>
      <c r="B31" s="18" t="s">
        <v>108</v>
      </c>
      <c r="C31" s="110" t="s">
        <v>201</v>
      </c>
      <c r="D31" s="22" t="s">
        <v>202</v>
      </c>
      <c r="E31" s="22" t="s">
        <v>168</v>
      </c>
      <c r="F31" s="20">
        <v>1</v>
      </c>
      <c r="G31" s="102"/>
      <c r="H31" s="77">
        <f t="shared" si="5"/>
        <v>0</v>
      </c>
    </row>
    <row r="32" spans="1:8" ht="36" customHeight="1" x14ac:dyDescent="0.2">
      <c r="A32" s="25"/>
      <c r="B32" s="18" t="s">
        <v>109</v>
      </c>
      <c r="C32" s="110" t="s">
        <v>203</v>
      </c>
      <c r="D32" s="22" t="s">
        <v>204</v>
      </c>
      <c r="E32" s="22"/>
      <c r="F32" s="20"/>
      <c r="G32" s="19"/>
      <c r="H32" s="19"/>
    </row>
    <row r="33" spans="1:8" ht="36" customHeight="1" x14ac:dyDescent="0.2">
      <c r="A33" s="25"/>
      <c r="B33" s="17" t="s">
        <v>24</v>
      </c>
      <c r="C33" s="110" t="s">
        <v>206</v>
      </c>
      <c r="D33" s="22"/>
      <c r="E33" s="14" t="s">
        <v>205</v>
      </c>
      <c r="F33" s="20">
        <v>4500</v>
      </c>
      <c r="G33" s="102"/>
      <c r="H33" s="77">
        <f t="shared" ref="H33:H39" si="6">ROUND(G33*F33,2)</f>
        <v>0</v>
      </c>
    </row>
    <row r="34" spans="1:8" ht="36" customHeight="1" x14ac:dyDescent="0.2">
      <c r="A34" s="25"/>
      <c r="B34" s="17" t="s">
        <v>31</v>
      </c>
      <c r="C34" s="110" t="s">
        <v>207</v>
      </c>
      <c r="D34" s="22"/>
      <c r="E34" s="14" t="s">
        <v>205</v>
      </c>
      <c r="F34" s="20">
        <v>21200</v>
      </c>
      <c r="G34" s="102"/>
      <c r="H34" s="77">
        <f t="shared" si="6"/>
        <v>0</v>
      </c>
    </row>
    <row r="35" spans="1:8" ht="36" customHeight="1" x14ac:dyDescent="0.2">
      <c r="A35" s="25"/>
      <c r="B35" s="17" t="s">
        <v>41</v>
      </c>
      <c r="C35" s="110" t="s">
        <v>254</v>
      </c>
      <c r="D35" s="21"/>
      <c r="E35" s="14" t="s">
        <v>205</v>
      </c>
      <c r="F35" s="20">
        <v>1750</v>
      </c>
      <c r="G35" s="102"/>
      <c r="H35" s="77">
        <f t="shared" si="6"/>
        <v>0</v>
      </c>
    </row>
    <row r="36" spans="1:8" ht="36" customHeight="1" x14ac:dyDescent="0.2">
      <c r="A36" s="25"/>
      <c r="B36" s="18" t="s">
        <v>110</v>
      </c>
      <c r="C36" s="110" t="s">
        <v>208</v>
      </c>
      <c r="D36" s="22" t="s">
        <v>209</v>
      </c>
      <c r="E36" s="22" t="s">
        <v>168</v>
      </c>
      <c r="F36" s="20">
        <v>1</v>
      </c>
      <c r="G36" s="102"/>
      <c r="H36" s="77">
        <f t="shared" si="6"/>
        <v>0</v>
      </c>
    </row>
    <row r="37" spans="1:8" ht="36" customHeight="1" x14ac:dyDescent="0.2">
      <c r="A37" s="25"/>
      <c r="B37" s="18" t="s">
        <v>111</v>
      </c>
      <c r="C37" s="111" t="s">
        <v>129</v>
      </c>
      <c r="D37" s="16" t="s">
        <v>210</v>
      </c>
      <c r="E37" s="16" t="s">
        <v>182</v>
      </c>
      <c r="F37" s="20">
        <v>75</v>
      </c>
      <c r="G37" s="102"/>
      <c r="H37" s="77">
        <f t="shared" si="6"/>
        <v>0</v>
      </c>
    </row>
    <row r="38" spans="1:8" ht="36" customHeight="1" x14ac:dyDescent="0.2">
      <c r="A38" s="25"/>
      <c r="B38" s="18" t="s">
        <v>112</v>
      </c>
      <c r="C38" s="111" t="s">
        <v>211</v>
      </c>
      <c r="D38" s="16" t="s">
        <v>212</v>
      </c>
      <c r="E38" s="16" t="s">
        <v>213</v>
      </c>
      <c r="F38" s="20">
        <v>45</v>
      </c>
      <c r="G38" s="102"/>
      <c r="H38" s="77">
        <f t="shared" si="6"/>
        <v>0</v>
      </c>
    </row>
    <row r="39" spans="1:8" ht="36" customHeight="1" x14ac:dyDescent="0.2">
      <c r="A39" s="25"/>
      <c r="B39" s="18" t="s">
        <v>113</v>
      </c>
      <c r="C39" s="110" t="s">
        <v>214</v>
      </c>
      <c r="D39" s="16" t="s">
        <v>273</v>
      </c>
      <c r="E39" s="22" t="s">
        <v>40</v>
      </c>
      <c r="F39" s="20">
        <v>160</v>
      </c>
      <c r="G39" s="102"/>
      <c r="H39" s="77">
        <f t="shared" si="6"/>
        <v>0</v>
      </c>
    </row>
    <row r="40" spans="1:8" ht="36" customHeight="1" x14ac:dyDescent="0.2">
      <c r="A40" s="25"/>
      <c r="B40" s="18" t="s">
        <v>114</v>
      </c>
      <c r="C40" s="114" t="s">
        <v>249</v>
      </c>
      <c r="D40" s="106" t="s">
        <v>274</v>
      </c>
      <c r="E40" s="14"/>
      <c r="F40" s="12"/>
      <c r="G40" s="10"/>
      <c r="H40" s="19"/>
    </row>
    <row r="41" spans="1:8" ht="36" customHeight="1" x14ac:dyDescent="0.2">
      <c r="A41" s="25"/>
      <c r="B41" s="17" t="s">
        <v>24</v>
      </c>
      <c r="C41" s="115" t="s">
        <v>252</v>
      </c>
      <c r="D41" s="13"/>
      <c r="E41" s="14"/>
      <c r="F41" s="13"/>
      <c r="G41" s="10"/>
      <c r="H41" s="19"/>
    </row>
    <row r="42" spans="1:8" ht="36" customHeight="1" x14ac:dyDescent="0.2">
      <c r="A42" s="25"/>
      <c r="B42" s="103" t="s">
        <v>49</v>
      </c>
      <c r="C42" s="116" t="s">
        <v>270</v>
      </c>
      <c r="D42" s="13"/>
      <c r="E42" s="14" t="s">
        <v>25</v>
      </c>
      <c r="F42" s="20">
        <v>65</v>
      </c>
      <c r="G42" s="102"/>
      <c r="H42" s="77">
        <f t="shared" ref="H42" si="7">ROUND(G42*F42,2)</f>
        <v>0</v>
      </c>
    </row>
    <row r="43" spans="1:8" ht="36" customHeight="1" x14ac:dyDescent="0.2">
      <c r="A43" s="25"/>
      <c r="B43" s="17" t="s">
        <v>31</v>
      </c>
      <c r="C43" s="115" t="s">
        <v>253</v>
      </c>
      <c r="D43" s="13"/>
      <c r="E43" s="14"/>
      <c r="F43" s="20"/>
      <c r="G43" s="10"/>
      <c r="H43" s="19"/>
    </row>
    <row r="44" spans="1:8" ht="36" customHeight="1" x14ac:dyDescent="0.2">
      <c r="A44" s="25"/>
      <c r="B44" s="103" t="s">
        <v>49</v>
      </c>
      <c r="C44" s="116" t="s">
        <v>270</v>
      </c>
      <c r="D44" s="13"/>
      <c r="E44" s="14" t="s">
        <v>25</v>
      </c>
      <c r="F44" s="20">
        <v>60</v>
      </c>
      <c r="G44" s="102"/>
      <c r="H44" s="77">
        <f t="shared" ref="H44" si="8">ROUND(G44*F44,2)</f>
        <v>0</v>
      </c>
    </row>
    <row r="45" spans="1:8" ht="36" customHeight="1" x14ac:dyDescent="0.2">
      <c r="A45" s="25"/>
      <c r="B45" s="18" t="s">
        <v>115</v>
      </c>
      <c r="C45" s="114" t="s">
        <v>250</v>
      </c>
      <c r="D45" s="106" t="s">
        <v>275</v>
      </c>
      <c r="E45" s="14"/>
      <c r="F45" s="20"/>
      <c r="G45" s="10"/>
      <c r="H45" s="19"/>
    </row>
    <row r="46" spans="1:8" ht="36" customHeight="1" x14ac:dyDescent="0.2">
      <c r="A46" s="25"/>
      <c r="B46" s="17" t="s">
        <v>24</v>
      </c>
      <c r="C46" s="115" t="s">
        <v>251</v>
      </c>
      <c r="D46" s="13"/>
      <c r="E46" s="14"/>
      <c r="F46" s="20"/>
      <c r="G46" s="10"/>
      <c r="H46" s="19"/>
    </row>
    <row r="47" spans="1:8" ht="36" customHeight="1" x14ac:dyDescent="0.2">
      <c r="A47" s="25"/>
      <c r="B47" s="103" t="s">
        <v>49</v>
      </c>
      <c r="C47" s="116" t="s">
        <v>269</v>
      </c>
      <c r="D47" s="13"/>
      <c r="E47" s="14" t="s">
        <v>40</v>
      </c>
      <c r="F47" s="20">
        <v>160</v>
      </c>
      <c r="G47" s="102"/>
      <c r="H47" s="77">
        <f t="shared" ref="H47" si="9">ROUND(G47*F47,2)</f>
        <v>0</v>
      </c>
    </row>
    <row r="48" spans="1:8" ht="36" customHeight="1" x14ac:dyDescent="0.2">
      <c r="A48" s="25"/>
      <c r="B48" s="17" t="s">
        <v>31</v>
      </c>
      <c r="C48" s="115" t="s">
        <v>252</v>
      </c>
      <c r="D48" s="13"/>
      <c r="E48" s="14"/>
      <c r="F48" s="20"/>
      <c r="G48" s="10"/>
      <c r="H48" s="19"/>
    </row>
    <row r="49" spans="1:8" ht="36" customHeight="1" x14ac:dyDescent="0.2">
      <c r="A49" s="25"/>
      <c r="B49" s="103" t="s">
        <v>49</v>
      </c>
      <c r="C49" s="116" t="s">
        <v>267</v>
      </c>
      <c r="D49" s="13"/>
      <c r="E49" s="14" t="s">
        <v>40</v>
      </c>
      <c r="F49" s="20">
        <v>55</v>
      </c>
      <c r="G49" s="102"/>
      <c r="H49" s="77">
        <f t="shared" ref="H49:H50" si="10">ROUND(G49*F49,2)</f>
        <v>0</v>
      </c>
    </row>
    <row r="50" spans="1:8" ht="36" customHeight="1" x14ac:dyDescent="0.2">
      <c r="A50" s="25"/>
      <c r="B50" s="103" t="s">
        <v>266</v>
      </c>
      <c r="C50" s="116" t="s">
        <v>268</v>
      </c>
      <c r="D50" s="13"/>
      <c r="E50" s="14" t="s">
        <v>40</v>
      </c>
      <c r="F50" s="20">
        <v>55</v>
      </c>
      <c r="G50" s="102"/>
      <c r="H50" s="77">
        <f t="shared" si="10"/>
        <v>0</v>
      </c>
    </row>
    <row r="51" spans="1:8" ht="36" customHeight="1" x14ac:dyDescent="0.2">
      <c r="A51" s="25"/>
      <c r="B51" s="17" t="s">
        <v>41</v>
      </c>
      <c r="C51" s="115" t="s">
        <v>253</v>
      </c>
      <c r="D51" s="13"/>
      <c r="E51" s="14"/>
      <c r="F51" s="20"/>
      <c r="G51" s="10"/>
      <c r="H51" s="19"/>
    </row>
    <row r="52" spans="1:8" ht="36" customHeight="1" x14ac:dyDescent="0.2">
      <c r="A52" s="25"/>
      <c r="B52" s="103" t="s">
        <v>49</v>
      </c>
      <c r="C52" s="117" t="s">
        <v>267</v>
      </c>
      <c r="D52" s="9"/>
      <c r="E52" s="68" t="s">
        <v>40</v>
      </c>
      <c r="F52" s="8">
        <v>85</v>
      </c>
      <c r="G52" s="102"/>
      <c r="H52" s="77">
        <f t="shared" ref="H52" si="11">ROUND(G52*F52,2)</f>
        <v>0</v>
      </c>
    </row>
    <row r="53" spans="1:8" ht="36" customHeight="1" thickBot="1" x14ac:dyDescent="0.25">
      <c r="A53" s="25"/>
      <c r="B53" s="7" t="str">
        <f>B6</f>
        <v>A</v>
      </c>
      <c r="C53" s="127" t="str">
        <f>C6</f>
        <v>OMANDS CREEK CULVERT WORKS</v>
      </c>
      <c r="D53" s="128"/>
      <c r="E53" s="128"/>
      <c r="F53" s="129"/>
      <c r="G53" s="6" t="s">
        <v>13</v>
      </c>
      <c r="H53" s="5">
        <f>SUM(H7:H52)</f>
        <v>0</v>
      </c>
    </row>
    <row r="54" spans="1:8" ht="36" customHeight="1" thickTop="1" x14ac:dyDescent="0.2">
      <c r="A54" s="4"/>
      <c r="B54" s="69" t="s">
        <v>12</v>
      </c>
      <c r="C54" s="122" t="s">
        <v>166</v>
      </c>
      <c r="D54" s="123"/>
      <c r="E54" s="123"/>
      <c r="F54" s="124"/>
      <c r="G54" s="70"/>
      <c r="H54" s="71" t="s">
        <v>1</v>
      </c>
    </row>
    <row r="55" spans="1:8" ht="36" customHeight="1" x14ac:dyDescent="0.2">
      <c r="A55" s="3"/>
      <c r="B55" s="72"/>
      <c r="C55" s="118" t="s">
        <v>15</v>
      </c>
      <c r="D55" s="72"/>
      <c r="E55" s="73" t="s">
        <v>1</v>
      </c>
      <c r="F55" s="72" t="s">
        <v>1</v>
      </c>
      <c r="G55" s="74"/>
      <c r="H55" s="75"/>
    </row>
    <row r="56" spans="1:8" ht="36" customHeight="1" x14ac:dyDescent="0.2">
      <c r="A56" s="43" t="s">
        <v>118</v>
      </c>
      <c r="B56" s="72" t="s">
        <v>223</v>
      </c>
      <c r="C56" s="119" t="s">
        <v>119</v>
      </c>
      <c r="D56" s="76" t="s">
        <v>276</v>
      </c>
      <c r="E56" s="73" t="s">
        <v>22</v>
      </c>
      <c r="F56" s="72">
        <v>80</v>
      </c>
      <c r="G56" s="102"/>
      <c r="H56" s="77">
        <f t="shared" ref="H56:H57" si="12">ROUND(G56*F56,2)</f>
        <v>0</v>
      </c>
    </row>
    <row r="57" spans="1:8" ht="36" customHeight="1" x14ac:dyDescent="0.2">
      <c r="A57" s="44" t="s">
        <v>120</v>
      </c>
      <c r="B57" s="72" t="s">
        <v>224</v>
      </c>
      <c r="C57" s="119" t="s">
        <v>121</v>
      </c>
      <c r="D57" s="76" t="s">
        <v>276</v>
      </c>
      <c r="E57" s="73" t="s">
        <v>23</v>
      </c>
      <c r="F57" s="72">
        <v>160</v>
      </c>
      <c r="G57" s="102"/>
      <c r="H57" s="77">
        <f t="shared" si="12"/>
        <v>0</v>
      </c>
    </row>
    <row r="58" spans="1:8" ht="36" customHeight="1" x14ac:dyDescent="0.2">
      <c r="A58" s="44" t="s">
        <v>122</v>
      </c>
      <c r="B58" s="72" t="s">
        <v>225</v>
      </c>
      <c r="C58" s="119" t="s">
        <v>123</v>
      </c>
      <c r="D58" s="76" t="s">
        <v>276</v>
      </c>
      <c r="E58" s="73"/>
      <c r="F58" s="72"/>
      <c r="G58" s="78"/>
      <c r="H58" s="77"/>
    </row>
    <row r="59" spans="1:8" ht="36" customHeight="1" x14ac:dyDescent="0.2">
      <c r="A59" s="44" t="s">
        <v>124</v>
      </c>
      <c r="B59" s="73" t="s">
        <v>24</v>
      </c>
      <c r="C59" s="119" t="s">
        <v>125</v>
      </c>
      <c r="D59" s="76" t="s">
        <v>1</v>
      </c>
      <c r="E59" s="73" t="s">
        <v>25</v>
      </c>
      <c r="F59" s="72">
        <v>75</v>
      </c>
      <c r="G59" s="102"/>
      <c r="H59" s="77">
        <f t="shared" ref="H59" si="13">ROUND(G59*F59,2)</f>
        <v>0</v>
      </c>
    </row>
    <row r="60" spans="1:8" ht="36" customHeight="1" x14ac:dyDescent="0.2">
      <c r="A60" s="45" t="s">
        <v>26</v>
      </c>
      <c r="B60" s="72" t="s">
        <v>226</v>
      </c>
      <c r="C60" s="119" t="s">
        <v>27</v>
      </c>
      <c r="D60" s="76" t="s">
        <v>276</v>
      </c>
      <c r="E60" s="73"/>
      <c r="F60" s="72"/>
      <c r="G60" s="79"/>
      <c r="H60" s="77"/>
    </row>
    <row r="61" spans="1:8" ht="36" customHeight="1" x14ac:dyDescent="0.2">
      <c r="A61" s="46" t="s">
        <v>126</v>
      </c>
      <c r="B61" s="73" t="s">
        <v>24</v>
      </c>
      <c r="C61" s="119" t="s">
        <v>127</v>
      </c>
      <c r="D61" s="76" t="s">
        <v>1</v>
      </c>
      <c r="E61" s="73" t="s">
        <v>22</v>
      </c>
      <c r="F61" s="72">
        <v>15</v>
      </c>
      <c r="G61" s="102"/>
      <c r="H61" s="77">
        <f t="shared" ref="H61" si="14">ROUND(G61*F61,2)</f>
        <v>0</v>
      </c>
    </row>
    <row r="62" spans="1:8" ht="36" customHeight="1" x14ac:dyDescent="0.2">
      <c r="A62" s="47" t="s">
        <v>28</v>
      </c>
      <c r="B62" s="72" t="s">
        <v>227</v>
      </c>
      <c r="C62" s="119" t="s">
        <v>29</v>
      </c>
      <c r="D62" s="76" t="s">
        <v>276</v>
      </c>
      <c r="E62" s="73" t="s">
        <v>23</v>
      </c>
      <c r="F62" s="72">
        <v>50</v>
      </c>
      <c r="G62" s="102"/>
      <c r="H62" s="77">
        <f t="shared" ref="H62" si="15">ROUND(G62*F62,2)</f>
        <v>0</v>
      </c>
    </row>
    <row r="63" spans="1:8" ht="36" customHeight="1" x14ac:dyDescent="0.2">
      <c r="A63" s="46" t="s">
        <v>128</v>
      </c>
      <c r="B63" s="72" t="s">
        <v>228</v>
      </c>
      <c r="C63" s="119" t="s">
        <v>129</v>
      </c>
      <c r="D63" s="76" t="s">
        <v>130</v>
      </c>
      <c r="E63" s="73"/>
      <c r="F63" s="72"/>
      <c r="G63" s="80"/>
      <c r="H63" s="77"/>
    </row>
    <row r="64" spans="1:8" ht="36" customHeight="1" x14ac:dyDescent="0.2">
      <c r="A64" s="46" t="s">
        <v>131</v>
      </c>
      <c r="B64" s="73" t="s">
        <v>24</v>
      </c>
      <c r="C64" s="119" t="s">
        <v>132</v>
      </c>
      <c r="D64" s="76" t="s">
        <v>1</v>
      </c>
      <c r="E64" s="73" t="s">
        <v>23</v>
      </c>
      <c r="F64" s="72">
        <v>120</v>
      </c>
      <c r="G64" s="102"/>
      <c r="H64" s="77">
        <f t="shared" ref="H64" si="16">ROUND(G64*F64,2)</f>
        <v>0</v>
      </c>
    </row>
    <row r="65" spans="1:8" ht="36" customHeight="1" x14ac:dyDescent="0.2">
      <c r="A65" s="48"/>
      <c r="B65" s="72"/>
      <c r="C65" s="118" t="s">
        <v>80</v>
      </c>
      <c r="D65" s="76"/>
      <c r="E65" s="73"/>
      <c r="F65" s="72"/>
      <c r="G65" s="82"/>
      <c r="H65" s="83"/>
    </row>
    <row r="66" spans="1:8" ht="36" customHeight="1" x14ac:dyDescent="0.2">
      <c r="A66" s="49" t="s">
        <v>133</v>
      </c>
      <c r="B66" s="72" t="s">
        <v>229</v>
      </c>
      <c r="C66" s="119" t="s">
        <v>134</v>
      </c>
      <c r="D66" s="76" t="s">
        <v>276</v>
      </c>
      <c r="E66" s="73"/>
      <c r="F66" s="72"/>
      <c r="G66" s="84"/>
      <c r="H66" s="77"/>
    </row>
    <row r="67" spans="1:8" ht="36" customHeight="1" x14ac:dyDescent="0.2">
      <c r="A67" s="49" t="s">
        <v>135</v>
      </c>
      <c r="B67" s="73" t="s">
        <v>24</v>
      </c>
      <c r="C67" s="119" t="s">
        <v>136</v>
      </c>
      <c r="D67" s="76" t="s">
        <v>1</v>
      </c>
      <c r="E67" s="73" t="s">
        <v>23</v>
      </c>
      <c r="F67" s="72">
        <v>55</v>
      </c>
      <c r="G67" s="102"/>
      <c r="H67" s="77">
        <f t="shared" ref="H67" si="17">ROUND(G67*F67,2)</f>
        <v>0</v>
      </c>
    </row>
    <row r="68" spans="1:8" ht="36" customHeight="1" x14ac:dyDescent="0.2">
      <c r="A68" s="50" t="s">
        <v>32</v>
      </c>
      <c r="B68" s="72" t="s">
        <v>230</v>
      </c>
      <c r="C68" s="119" t="s">
        <v>33</v>
      </c>
      <c r="D68" s="76" t="s">
        <v>63</v>
      </c>
      <c r="E68" s="73"/>
      <c r="F68" s="72"/>
      <c r="G68" s="79"/>
      <c r="H68" s="77"/>
    </row>
    <row r="69" spans="1:8" ht="36" customHeight="1" x14ac:dyDescent="0.2">
      <c r="A69" s="50" t="s">
        <v>34</v>
      </c>
      <c r="B69" s="73" t="s">
        <v>24</v>
      </c>
      <c r="C69" s="119" t="s">
        <v>35</v>
      </c>
      <c r="D69" s="76" t="s">
        <v>1</v>
      </c>
      <c r="E69" s="73" t="s">
        <v>30</v>
      </c>
      <c r="F69" s="72">
        <v>15</v>
      </c>
      <c r="G69" s="102"/>
      <c r="H69" s="77">
        <f t="shared" ref="H69" si="18">ROUND(G69*F69,2)</f>
        <v>0</v>
      </c>
    </row>
    <row r="70" spans="1:8" ht="36" customHeight="1" x14ac:dyDescent="0.2">
      <c r="A70" s="50" t="s">
        <v>36</v>
      </c>
      <c r="B70" s="72" t="s">
        <v>231</v>
      </c>
      <c r="C70" s="119" t="s">
        <v>37</v>
      </c>
      <c r="D70" s="76" t="s">
        <v>63</v>
      </c>
      <c r="E70" s="73"/>
      <c r="F70" s="72"/>
      <c r="G70" s="79"/>
      <c r="H70" s="77"/>
    </row>
    <row r="71" spans="1:8" ht="36" customHeight="1" x14ac:dyDescent="0.2">
      <c r="A71" s="51" t="s">
        <v>64</v>
      </c>
      <c r="B71" s="73" t="s">
        <v>24</v>
      </c>
      <c r="C71" s="119" t="s">
        <v>65</v>
      </c>
      <c r="D71" s="76" t="s">
        <v>1</v>
      </c>
      <c r="E71" s="73" t="s">
        <v>30</v>
      </c>
      <c r="F71" s="72">
        <v>21</v>
      </c>
      <c r="G71" s="102"/>
      <c r="H71" s="77">
        <f t="shared" ref="H71:H72" si="19">ROUND(G71*F71,2)</f>
        <v>0</v>
      </c>
    </row>
    <row r="72" spans="1:8" ht="36" customHeight="1" x14ac:dyDescent="0.2">
      <c r="A72" s="50" t="s">
        <v>38</v>
      </c>
      <c r="B72" s="73" t="s">
        <v>31</v>
      </c>
      <c r="C72" s="119" t="s">
        <v>39</v>
      </c>
      <c r="D72" s="76" t="s">
        <v>1</v>
      </c>
      <c r="E72" s="73" t="s">
        <v>30</v>
      </c>
      <c r="F72" s="72">
        <v>55</v>
      </c>
      <c r="G72" s="102"/>
      <c r="H72" s="77">
        <f t="shared" si="19"/>
        <v>0</v>
      </c>
    </row>
    <row r="73" spans="1:8" ht="36" customHeight="1" x14ac:dyDescent="0.2">
      <c r="A73" s="52" t="s">
        <v>61</v>
      </c>
      <c r="B73" s="72" t="s">
        <v>232</v>
      </c>
      <c r="C73" s="119" t="s">
        <v>62</v>
      </c>
      <c r="D73" s="76" t="s">
        <v>48</v>
      </c>
      <c r="E73" s="73"/>
      <c r="F73" s="72"/>
      <c r="G73" s="81"/>
      <c r="H73" s="77"/>
    </row>
    <row r="74" spans="1:8" ht="36" customHeight="1" x14ac:dyDescent="0.2">
      <c r="A74" s="49" t="s">
        <v>148</v>
      </c>
      <c r="B74" s="73" t="s">
        <v>24</v>
      </c>
      <c r="C74" s="119" t="s">
        <v>149</v>
      </c>
      <c r="D74" s="76" t="s">
        <v>1</v>
      </c>
      <c r="E74" s="73" t="s">
        <v>23</v>
      </c>
      <c r="F74" s="72">
        <v>100</v>
      </c>
      <c r="G74" s="102"/>
      <c r="H74" s="77">
        <f t="shared" ref="H74" si="20">ROUND(G74*F74,2)</f>
        <v>0</v>
      </c>
    </row>
    <row r="75" spans="1:8" ht="36" customHeight="1" x14ac:dyDescent="0.2">
      <c r="A75" s="53" t="s">
        <v>84</v>
      </c>
      <c r="B75" s="72" t="s">
        <v>233</v>
      </c>
      <c r="C75" s="119" t="s">
        <v>85</v>
      </c>
      <c r="D75" s="76" t="s">
        <v>272</v>
      </c>
      <c r="E75" s="73"/>
      <c r="F75" s="72"/>
      <c r="G75" s="81"/>
      <c r="H75" s="77"/>
    </row>
    <row r="76" spans="1:8" ht="36" customHeight="1" x14ac:dyDescent="0.2">
      <c r="A76" s="49" t="s">
        <v>86</v>
      </c>
      <c r="B76" s="73" t="s">
        <v>24</v>
      </c>
      <c r="C76" s="119" t="s">
        <v>153</v>
      </c>
      <c r="D76" s="76" t="s">
        <v>74</v>
      </c>
      <c r="E76" s="73" t="s">
        <v>23</v>
      </c>
      <c r="F76" s="72">
        <v>205</v>
      </c>
      <c r="G76" s="102"/>
      <c r="H76" s="77">
        <f t="shared" ref="H76:H77" si="21">ROUND(G76*F76,2)</f>
        <v>0</v>
      </c>
    </row>
    <row r="77" spans="1:8" ht="45" customHeight="1" x14ac:dyDescent="0.2">
      <c r="A77" s="49" t="s">
        <v>152</v>
      </c>
      <c r="B77" s="72" t="s">
        <v>234</v>
      </c>
      <c r="C77" s="105" t="s">
        <v>271</v>
      </c>
      <c r="D77" s="88" t="s">
        <v>222</v>
      </c>
      <c r="E77" s="73" t="s">
        <v>23</v>
      </c>
      <c r="F77" s="87">
        <v>16</v>
      </c>
      <c r="G77" s="102"/>
      <c r="H77" s="77">
        <f t="shared" si="21"/>
        <v>0</v>
      </c>
    </row>
    <row r="78" spans="1:8" ht="36" customHeight="1" x14ac:dyDescent="0.2">
      <c r="A78" s="49" t="s">
        <v>72</v>
      </c>
      <c r="B78" s="72" t="s">
        <v>235</v>
      </c>
      <c r="C78" s="119" t="s">
        <v>73</v>
      </c>
      <c r="D78" s="76" t="s">
        <v>272</v>
      </c>
      <c r="E78" s="73"/>
      <c r="F78" s="72"/>
      <c r="G78" s="72"/>
      <c r="H78" s="86"/>
    </row>
    <row r="79" spans="1:8" ht="36" customHeight="1" x14ac:dyDescent="0.2">
      <c r="A79" s="49" t="s">
        <v>163</v>
      </c>
      <c r="B79" s="73" t="s">
        <v>24</v>
      </c>
      <c r="C79" s="119" t="s">
        <v>165</v>
      </c>
      <c r="D79" s="76" t="s">
        <v>164</v>
      </c>
      <c r="E79" s="73" t="s">
        <v>23</v>
      </c>
      <c r="F79" s="72">
        <v>15</v>
      </c>
      <c r="G79" s="102"/>
      <c r="H79" s="77">
        <f t="shared" ref="H79" si="22">ROUND(G79*F79,2)</f>
        <v>0</v>
      </c>
    </row>
    <row r="80" spans="1:8" ht="36" customHeight="1" x14ac:dyDescent="0.2">
      <c r="A80" s="50" t="s">
        <v>50</v>
      </c>
      <c r="B80" s="72" t="s">
        <v>236</v>
      </c>
      <c r="C80" s="119" t="s">
        <v>42</v>
      </c>
      <c r="D80" s="76" t="s">
        <v>277</v>
      </c>
      <c r="E80" s="73"/>
      <c r="F80" s="72"/>
      <c r="G80" s="79"/>
      <c r="H80" s="77"/>
    </row>
    <row r="81" spans="1:8" ht="36" customHeight="1" x14ac:dyDescent="0.2">
      <c r="A81" s="49" t="s">
        <v>150</v>
      </c>
      <c r="B81" s="73" t="s">
        <v>24</v>
      </c>
      <c r="C81" s="119" t="s">
        <v>154</v>
      </c>
      <c r="D81" s="76" t="s">
        <v>79</v>
      </c>
      <c r="E81" s="73"/>
      <c r="F81" s="72"/>
      <c r="G81" s="85"/>
      <c r="H81" s="86"/>
    </row>
    <row r="82" spans="1:8" ht="36" customHeight="1" x14ac:dyDescent="0.2">
      <c r="A82" s="54" t="s">
        <v>117</v>
      </c>
      <c r="B82" s="90" t="s">
        <v>49</v>
      </c>
      <c r="C82" s="119" t="s">
        <v>82</v>
      </c>
      <c r="D82" s="76"/>
      <c r="E82" s="73" t="s">
        <v>40</v>
      </c>
      <c r="F82" s="72">
        <v>50</v>
      </c>
      <c r="G82" s="102"/>
      <c r="H82" s="77">
        <f t="shared" ref="H82:H84" si="23">ROUND(G82*F82,2)</f>
        <v>0</v>
      </c>
    </row>
    <row r="83" spans="1:8" ht="36" customHeight="1" x14ac:dyDescent="0.2">
      <c r="A83" s="49" t="s">
        <v>151</v>
      </c>
      <c r="B83" s="73" t="s">
        <v>31</v>
      </c>
      <c r="C83" s="119" t="s">
        <v>155</v>
      </c>
      <c r="D83" s="76" t="s">
        <v>51</v>
      </c>
      <c r="E83" s="73" t="s">
        <v>40</v>
      </c>
      <c r="F83" s="72">
        <v>55</v>
      </c>
      <c r="G83" s="102"/>
      <c r="H83" s="77">
        <f t="shared" si="23"/>
        <v>0</v>
      </c>
    </row>
    <row r="84" spans="1:8" ht="36" customHeight="1" x14ac:dyDescent="0.2">
      <c r="A84" s="50" t="s">
        <v>66</v>
      </c>
      <c r="B84" s="73" t="s">
        <v>41</v>
      </c>
      <c r="C84" s="119" t="s">
        <v>116</v>
      </c>
      <c r="D84" s="76" t="s">
        <v>52</v>
      </c>
      <c r="E84" s="73" t="s">
        <v>40</v>
      </c>
      <c r="F84" s="72">
        <v>20</v>
      </c>
      <c r="G84" s="102"/>
      <c r="H84" s="77">
        <f t="shared" si="23"/>
        <v>0</v>
      </c>
    </row>
    <row r="85" spans="1:8" ht="36" customHeight="1" x14ac:dyDescent="0.2">
      <c r="A85" s="50" t="s">
        <v>67</v>
      </c>
      <c r="B85" s="72" t="s">
        <v>237</v>
      </c>
      <c r="C85" s="119" t="s">
        <v>68</v>
      </c>
      <c r="D85" s="76" t="s">
        <v>81</v>
      </c>
      <c r="E85" s="73"/>
      <c r="F85" s="72"/>
      <c r="G85" s="79"/>
      <c r="H85" s="77"/>
    </row>
    <row r="86" spans="1:8" ht="36" customHeight="1" x14ac:dyDescent="0.2">
      <c r="A86" s="50" t="s">
        <v>69</v>
      </c>
      <c r="B86" s="73" t="s">
        <v>24</v>
      </c>
      <c r="C86" s="119" t="s">
        <v>47</v>
      </c>
      <c r="D86" s="76"/>
      <c r="E86" s="73"/>
      <c r="F86" s="72"/>
      <c r="G86" s="79"/>
      <c r="H86" s="77"/>
    </row>
    <row r="87" spans="1:8" ht="36" customHeight="1" x14ac:dyDescent="0.2">
      <c r="A87" s="50" t="s">
        <v>70</v>
      </c>
      <c r="B87" s="90" t="s">
        <v>49</v>
      </c>
      <c r="C87" s="119" t="s">
        <v>58</v>
      </c>
      <c r="D87" s="76"/>
      <c r="E87" s="73" t="s">
        <v>25</v>
      </c>
      <c r="F87" s="72">
        <v>22</v>
      </c>
      <c r="G87" s="102"/>
      <c r="H87" s="77">
        <f t="shared" ref="H87" si="24">ROUND(G87*F87,2)</f>
        <v>0</v>
      </c>
    </row>
    <row r="88" spans="1:8" ht="36" customHeight="1" x14ac:dyDescent="0.2">
      <c r="A88" s="49" t="s">
        <v>53</v>
      </c>
      <c r="B88" s="72" t="s">
        <v>238</v>
      </c>
      <c r="C88" s="119" t="s">
        <v>54</v>
      </c>
      <c r="D88" s="76" t="s">
        <v>75</v>
      </c>
      <c r="E88" s="73"/>
      <c r="F88" s="72"/>
      <c r="G88" s="72"/>
      <c r="H88" s="86"/>
    </row>
    <row r="89" spans="1:8" ht="36" customHeight="1" x14ac:dyDescent="0.2">
      <c r="A89" s="49" t="s">
        <v>55</v>
      </c>
      <c r="B89" s="73" t="s">
        <v>24</v>
      </c>
      <c r="C89" s="119" t="s">
        <v>76</v>
      </c>
      <c r="D89" s="76" t="s">
        <v>1</v>
      </c>
      <c r="E89" s="73" t="s">
        <v>23</v>
      </c>
      <c r="F89" s="72">
        <v>60</v>
      </c>
      <c r="G89" s="102"/>
      <c r="H89" s="77">
        <f t="shared" ref="H89:H90" si="25">ROUND(G89*F89,2)</f>
        <v>0</v>
      </c>
    </row>
    <row r="90" spans="1:8" ht="36" customHeight="1" x14ac:dyDescent="0.2">
      <c r="A90" s="55" t="s">
        <v>56</v>
      </c>
      <c r="B90" s="72" t="s">
        <v>239</v>
      </c>
      <c r="C90" s="119" t="s">
        <v>57</v>
      </c>
      <c r="D90" s="76" t="s">
        <v>71</v>
      </c>
      <c r="E90" s="73" t="s">
        <v>30</v>
      </c>
      <c r="F90" s="72">
        <v>5</v>
      </c>
      <c r="G90" s="102"/>
      <c r="H90" s="77">
        <f t="shared" si="25"/>
        <v>0</v>
      </c>
    </row>
    <row r="91" spans="1:8" ht="36" customHeight="1" x14ac:dyDescent="0.2">
      <c r="A91" s="48"/>
      <c r="B91" s="72"/>
      <c r="C91" s="118" t="s">
        <v>137</v>
      </c>
      <c r="D91" s="76"/>
      <c r="E91" s="73"/>
      <c r="F91" s="72"/>
      <c r="G91" s="82"/>
      <c r="H91" s="83"/>
    </row>
    <row r="92" spans="1:8" ht="36" customHeight="1" x14ac:dyDescent="0.2">
      <c r="A92" s="56" t="s">
        <v>138</v>
      </c>
      <c r="B92" s="72" t="s">
        <v>240</v>
      </c>
      <c r="C92" s="119" t="s">
        <v>139</v>
      </c>
      <c r="D92" s="76" t="s">
        <v>278</v>
      </c>
      <c r="E92" s="73"/>
      <c r="F92" s="72"/>
      <c r="G92" s="72"/>
      <c r="H92" s="89"/>
    </row>
    <row r="93" spans="1:8" ht="36" customHeight="1" x14ac:dyDescent="0.2">
      <c r="A93" s="56" t="s">
        <v>140</v>
      </c>
      <c r="B93" s="73" t="s">
        <v>24</v>
      </c>
      <c r="C93" s="119" t="s">
        <v>156</v>
      </c>
      <c r="D93" s="76" t="s">
        <v>1</v>
      </c>
      <c r="E93" s="73" t="s">
        <v>23</v>
      </c>
      <c r="F93" s="72">
        <v>115</v>
      </c>
      <c r="G93" s="102"/>
      <c r="H93" s="77">
        <f t="shared" ref="H93" si="26">ROUND(G93*F93,2)</f>
        <v>0</v>
      </c>
    </row>
    <row r="94" spans="1:8" ht="36" customHeight="1" x14ac:dyDescent="0.2">
      <c r="A94" s="56" t="s">
        <v>141</v>
      </c>
      <c r="B94" s="72" t="s">
        <v>241</v>
      </c>
      <c r="C94" s="119" t="s">
        <v>142</v>
      </c>
      <c r="D94" s="76" t="s">
        <v>278</v>
      </c>
      <c r="E94" s="73"/>
      <c r="F94" s="72"/>
      <c r="G94" s="72"/>
      <c r="H94" s="89"/>
    </row>
    <row r="95" spans="1:8" ht="36" customHeight="1" x14ac:dyDescent="0.2">
      <c r="A95" s="56" t="s">
        <v>143</v>
      </c>
      <c r="B95" s="73" t="s">
        <v>24</v>
      </c>
      <c r="C95" s="119" t="s">
        <v>157</v>
      </c>
      <c r="D95" s="76" t="s">
        <v>144</v>
      </c>
      <c r="E95" s="73" t="s">
        <v>40</v>
      </c>
      <c r="F95" s="72">
        <v>20</v>
      </c>
      <c r="G95" s="102"/>
      <c r="H95" s="77">
        <f t="shared" ref="H95:H97" si="27">ROUND(G95*F95,2)</f>
        <v>0</v>
      </c>
    </row>
    <row r="96" spans="1:8" ht="36" customHeight="1" x14ac:dyDescent="0.2">
      <c r="A96" s="56" t="s">
        <v>145</v>
      </c>
      <c r="B96" s="73" t="s">
        <v>31</v>
      </c>
      <c r="C96" s="119" t="s">
        <v>158</v>
      </c>
      <c r="D96" s="76" t="s">
        <v>51</v>
      </c>
      <c r="E96" s="73" t="s">
        <v>40</v>
      </c>
      <c r="F96" s="72">
        <v>55</v>
      </c>
      <c r="G96" s="102"/>
      <c r="H96" s="77">
        <f t="shared" si="27"/>
        <v>0</v>
      </c>
    </row>
    <row r="97" spans="1:8" ht="36" customHeight="1" x14ac:dyDescent="0.2">
      <c r="A97" s="56" t="s">
        <v>146</v>
      </c>
      <c r="B97" s="73" t="s">
        <v>41</v>
      </c>
      <c r="C97" s="119" t="s">
        <v>159</v>
      </c>
      <c r="D97" s="76" t="s">
        <v>147</v>
      </c>
      <c r="E97" s="73" t="s">
        <v>40</v>
      </c>
      <c r="F97" s="72">
        <v>10</v>
      </c>
      <c r="G97" s="102"/>
      <c r="H97" s="77">
        <f t="shared" si="27"/>
        <v>0</v>
      </c>
    </row>
    <row r="98" spans="1:8" ht="36" customHeight="1" x14ac:dyDescent="0.2">
      <c r="A98" s="48"/>
      <c r="B98" s="72"/>
      <c r="C98" s="118" t="s">
        <v>16</v>
      </c>
      <c r="D98" s="76"/>
      <c r="E98" s="73"/>
      <c r="F98" s="72"/>
      <c r="G98" s="72"/>
      <c r="H98" s="89"/>
    </row>
    <row r="99" spans="1:8" ht="36" customHeight="1" x14ac:dyDescent="0.2">
      <c r="A99" s="57" t="s">
        <v>43</v>
      </c>
      <c r="B99" s="72" t="s">
        <v>242</v>
      </c>
      <c r="C99" s="119" t="s">
        <v>44</v>
      </c>
      <c r="D99" s="76" t="s">
        <v>59</v>
      </c>
      <c r="E99" s="73" t="s">
        <v>40</v>
      </c>
      <c r="F99" s="72">
        <v>50</v>
      </c>
      <c r="G99" s="102"/>
      <c r="H99" s="77">
        <f t="shared" ref="H99" si="28">ROUND(G99*F99,2)</f>
        <v>0</v>
      </c>
    </row>
    <row r="100" spans="1:8" ht="36" customHeight="1" x14ac:dyDescent="0.2">
      <c r="A100" s="58"/>
      <c r="B100" s="72"/>
      <c r="C100" s="118" t="s">
        <v>17</v>
      </c>
      <c r="D100" s="76"/>
      <c r="E100" s="73"/>
      <c r="F100" s="72"/>
      <c r="G100" s="72"/>
      <c r="H100" s="89"/>
    </row>
    <row r="101" spans="1:8" ht="36" customHeight="1" x14ac:dyDescent="0.2">
      <c r="A101" s="56" t="s">
        <v>160</v>
      </c>
      <c r="B101" s="72" t="s">
        <v>243</v>
      </c>
      <c r="C101" s="119" t="s">
        <v>161</v>
      </c>
      <c r="D101" s="76" t="s">
        <v>60</v>
      </c>
      <c r="E101" s="73"/>
      <c r="F101" s="72"/>
      <c r="G101" s="72"/>
      <c r="H101" s="89"/>
    </row>
    <row r="102" spans="1:8" ht="36" customHeight="1" x14ac:dyDescent="0.2">
      <c r="A102" s="56" t="s">
        <v>162</v>
      </c>
      <c r="B102" s="73" t="s">
        <v>24</v>
      </c>
      <c r="C102" s="119" t="s">
        <v>87</v>
      </c>
      <c r="D102" s="76"/>
      <c r="E102" s="73" t="s">
        <v>30</v>
      </c>
      <c r="F102" s="72">
        <v>1</v>
      </c>
      <c r="G102" s="102"/>
      <c r="H102" s="77">
        <f t="shared" ref="H102:H103" si="29">ROUND(G102*F102,2)</f>
        <v>0</v>
      </c>
    </row>
    <row r="103" spans="1:8" ht="36" customHeight="1" x14ac:dyDescent="0.2">
      <c r="A103" s="56" t="s">
        <v>88</v>
      </c>
      <c r="B103" s="72" t="s">
        <v>244</v>
      </c>
      <c r="C103" s="119" t="s">
        <v>89</v>
      </c>
      <c r="D103" s="76" t="s">
        <v>60</v>
      </c>
      <c r="E103" s="73" t="s">
        <v>40</v>
      </c>
      <c r="F103" s="72">
        <v>4</v>
      </c>
      <c r="G103" s="102"/>
      <c r="H103" s="77">
        <f t="shared" si="29"/>
        <v>0</v>
      </c>
    </row>
    <row r="104" spans="1:8" ht="36" customHeight="1" x14ac:dyDescent="0.2">
      <c r="A104" s="56" t="s">
        <v>90</v>
      </c>
      <c r="B104" s="72" t="s">
        <v>245</v>
      </c>
      <c r="C104" s="119" t="s">
        <v>91</v>
      </c>
      <c r="D104" s="76" t="s">
        <v>60</v>
      </c>
      <c r="E104" s="73"/>
      <c r="F104" s="72"/>
      <c r="G104" s="72"/>
      <c r="H104" s="89"/>
    </row>
    <row r="105" spans="1:8" ht="36" customHeight="1" x14ac:dyDescent="0.2">
      <c r="A105" s="56" t="s">
        <v>92</v>
      </c>
      <c r="B105" s="73" t="s">
        <v>24</v>
      </c>
      <c r="C105" s="119" t="s">
        <v>93</v>
      </c>
      <c r="D105" s="76"/>
      <c r="E105" s="73" t="s">
        <v>30</v>
      </c>
      <c r="F105" s="72">
        <v>1</v>
      </c>
      <c r="G105" s="102"/>
      <c r="H105" s="77">
        <f t="shared" ref="H105" si="30">ROUND(G105*F105,2)</f>
        <v>0</v>
      </c>
    </row>
    <row r="106" spans="1:8" ht="36" customHeight="1" x14ac:dyDescent="0.2">
      <c r="A106" s="59"/>
      <c r="B106" s="72"/>
      <c r="C106" s="118" t="s">
        <v>18</v>
      </c>
      <c r="D106" s="76"/>
      <c r="E106" s="73"/>
      <c r="F106" s="72"/>
      <c r="G106" s="72"/>
      <c r="H106" s="89"/>
    </row>
    <row r="107" spans="1:8" ht="36" customHeight="1" x14ac:dyDescent="0.2">
      <c r="A107" s="56" t="s">
        <v>45</v>
      </c>
      <c r="B107" s="72" t="s">
        <v>246</v>
      </c>
      <c r="C107" s="119" t="s">
        <v>77</v>
      </c>
      <c r="D107" s="76" t="s">
        <v>78</v>
      </c>
      <c r="E107" s="73" t="s">
        <v>30</v>
      </c>
      <c r="F107" s="72">
        <v>1</v>
      </c>
      <c r="G107" s="102"/>
      <c r="H107" s="77">
        <f t="shared" ref="H107" si="31">ROUND(G107*F107,2)</f>
        <v>0</v>
      </c>
    </row>
    <row r="108" spans="1:8" ht="36" customHeight="1" x14ac:dyDescent="0.2">
      <c r="A108" s="48"/>
      <c r="B108" s="72"/>
      <c r="C108" s="118" t="s">
        <v>19</v>
      </c>
      <c r="D108" s="76"/>
      <c r="E108" s="73"/>
      <c r="F108" s="72"/>
      <c r="G108" s="72"/>
      <c r="H108" s="89"/>
    </row>
    <row r="109" spans="1:8" ht="36" customHeight="1" x14ac:dyDescent="0.2">
      <c r="A109" s="53" t="s">
        <v>264</v>
      </c>
      <c r="B109" s="72" t="s">
        <v>247</v>
      </c>
      <c r="C109" s="119" t="s">
        <v>255</v>
      </c>
      <c r="D109" s="76" t="s">
        <v>257</v>
      </c>
      <c r="E109" s="73"/>
      <c r="F109" s="72"/>
      <c r="G109" s="72"/>
      <c r="H109" s="89"/>
    </row>
    <row r="110" spans="1:8" ht="36" customHeight="1" x14ac:dyDescent="0.2">
      <c r="A110" s="53" t="s">
        <v>265</v>
      </c>
      <c r="B110" s="73" t="s">
        <v>24</v>
      </c>
      <c r="C110" s="119" t="s">
        <v>256</v>
      </c>
      <c r="D110" s="76"/>
      <c r="E110" s="73" t="s">
        <v>23</v>
      </c>
      <c r="F110" s="72">
        <v>50</v>
      </c>
      <c r="G110" s="102"/>
      <c r="H110" s="77">
        <f t="shared" ref="H110:H112" si="32">ROUND(G110*F110,2)</f>
        <v>0</v>
      </c>
    </row>
    <row r="111" spans="1:8" ht="36" customHeight="1" x14ac:dyDescent="0.2">
      <c r="A111" s="60"/>
      <c r="B111" s="72" t="s">
        <v>248</v>
      </c>
      <c r="C111" s="119" t="s">
        <v>258</v>
      </c>
      <c r="D111" s="88" t="s">
        <v>279</v>
      </c>
      <c r="E111" s="73" t="s">
        <v>23</v>
      </c>
      <c r="F111" s="72">
        <v>250</v>
      </c>
      <c r="G111" s="102"/>
      <c r="H111" s="77">
        <f t="shared" si="32"/>
        <v>0</v>
      </c>
    </row>
    <row r="112" spans="1:8" ht="36" customHeight="1" x14ac:dyDescent="0.2">
      <c r="A112" s="60"/>
      <c r="B112" s="72" t="s">
        <v>260</v>
      </c>
      <c r="C112" s="119" t="s">
        <v>259</v>
      </c>
      <c r="D112" s="88" t="s">
        <v>279</v>
      </c>
      <c r="E112" s="73" t="s">
        <v>168</v>
      </c>
      <c r="F112" s="72">
        <v>1</v>
      </c>
      <c r="G112" s="102"/>
      <c r="H112" s="77">
        <f t="shared" si="32"/>
        <v>0</v>
      </c>
    </row>
    <row r="113" spans="1:8" s="65" customFormat="1" ht="44.25" customHeight="1" thickBot="1" x14ac:dyDescent="0.25">
      <c r="A113" s="61"/>
      <c r="B113" s="62" t="s">
        <v>12</v>
      </c>
      <c r="C113" s="144" t="str">
        <f>C54</f>
        <v>ROUTE 90 AT OMAND'S CREEK- ROADWORKS</v>
      </c>
      <c r="D113" s="145"/>
      <c r="E113" s="145"/>
      <c r="F113" s="146"/>
      <c r="G113" s="63" t="s">
        <v>13</v>
      </c>
      <c r="H113" s="64">
        <f>SUM(H56:H112)</f>
        <v>0</v>
      </c>
    </row>
    <row r="114" spans="1:8" ht="48" customHeight="1" thickTop="1" x14ac:dyDescent="0.25">
      <c r="B114" s="91"/>
      <c r="C114" s="120" t="s">
        <v>14</v>
      </c>
      <c r="D114" s="92"/>
      <c r="E114" s="93"/>
      <c r="F114" s="93"/>
      <c r="G114" s="94"/>
      <c r="H114" s="104"/>
    </row>
    <row r="115" spans="1:8" ht="48" customHeight="1" thickBot="1" x14ac:dyDescent="0.25">
      <c r="B115" s="95" t="str">
        <f>B53</f>
        <v>A</v>
      </c>
      <c r="C115" s="138" t="str">
        <f>C53</f>
        <v>OMANDS CREEK CULVERT WORKS</v>
      </c>
      <c r="D115" s="139"/>
      <c r="E115" s="139"/>
      <c r="F115" s="140"/>
      <c r="G115" s="96" t="s">
        <v>13</v>
      </c>
      <c r="H115" s="96">
        <f>H53</f>
        <v>0</v>
      </c>
    </row>
    <row r="116" spans="1:8" ht="48" customHeight="1" thickTop="1" thickBot="1" x14ac:dyDescent="0.25">
      <c r="B116" s="95" t="str">
        <f>B113</f>
        <v>B</v>
      </c>
      <c r="C116" s="141" t="str">
        <f>C113</f>
        <v>ROUTE 90 AT OMAND'S CREEK- ROADWORKS</v>
      </c>
      <c r="D116" s="142"/>
      <c r="E116" s="142"/>
      <c r="F116" s="143"/>
      <c r="G116" s="96" t="s">
        <v>13</v>
      </c>
      <c r="H116" s="96">
        <f>H113</f>
        <v>0</v>
      </c>
    </row>
    <row r="117" spans="1:8" ht="48" customHeight="1" thickTop="1" x14ac:dyDescent="0.2">
      <c r="B117" s="134" t="s">
        <v>21</v>
      </c>
      <c r="C117" s="135"/>
      <c r="D117" s="135"/>
      <c r="E117" s="135"/>
      <c r="F117" s="135"/>
      <c r="G117" s="136">
        <f>SUM(H115:H116)</f>
        <v>0</v>
      </c>
      <c r="H117" s="137"/>
    </row>
    <row r="118" spans="1:8" ht="48" customHeight="1" x14ac:dyDescent="0.2">
      <c r="B118" s="97"/>
      <c r="C118" s="121"/>
      <c r="D118" s="99"/>
      <c r="E118" s="98"/>
      <c r="F118" s="98"/>
      <c r="G118" s="100"/>
      <c r="H118" s="101"/>
    </row>
  </sheetData>
  <sheetProtection algorithmName="SHA-512" hashValue="3Fs/Y/SLZvveqPZK9eonmLprYejFjqZWjIltRcuL5Sg0A37OBVJnZtVFd3O1N5trmLp9AiYqDXmNxyhC1nxT4Q==" saltValue="U0efJ+3wjMNLQ05jGZ6w/w==" spinCount="100000" sheet="1" objects="1" scenarios="1" selectLockedCells="1"/>
  <mergeCells count="10">
    <mergeCell ref="B117:F117"/>
    <mergeCell ref="G117:H117"/>
    <mergeCell ref="C115:F115"/>
    <mergeCell ref="C116:F116"/>
    <mergeCell ref="C113:F113"/>
    <mergeCell ref="C54:F54"/>
    <mergeCell ref="C6:F6"/>
    <mergeCell ref="C53:F53"/>
    <mergeCell ref="B1:H1"/>
    <mergeCell ref="B2:H2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7 G64 G61:G62 G89:G90 G79 G87 G59 G82:G84 G69 G7:G16 G18 G20:G26 G28:G31 G33:G39 G42 G44 G47 G49:G50 G52 G56:G57 G93 G95:G97 G99 G102:G103 G105 G107 G110:G112 G71:G77" xr:uid="{00000000-0002-0000-0000-000001000000}">
      <formula1>IF(G7&gt;=0.01,ROUND(G7,2),0.01)</formula1>
    </dataValidation>
    <dataValidation type="custom" allowBlank="1" showInputMessage="1" showErrorMessage="1" error="If you can enter a Unit  Price in this cell, pLease contact the Contract Administrator immediately!" sqref="G60 G66 G68 G70 G85:G86 G78 G92 G80 G88 G94 G98 G100:G101 G104 G106 G108:G109" xr:uid="{00000000-0002-0000-0000-000002000000}">
      <formula1>"isblank(G3)"</formula1>
    </dataValidation>
  </dataValidations>
  <pageMargins left="0.5" right="0.5" top="0.75" bottom="0.75" header="0.25" footer="0.25"/>
  <pageSetup scale="71" fitToHeight="0" orientation="portrait" r:id="rId1"/>
  <headerFooter alignWithMargins="0">
    <oddHeader>&amp;L&amp;10The City of Winnipeg
Tender No. 971-2022
&amp;R&amp;10Bid Submission
&amp;P of &amp;N</oddHeader>
    <oddFooter xml:space="preserve">&amp;R                   </oddFooter>
  </headerFooter>
  <rowBreaks count="2" manualBreakCount="2">
    <brk id="53" min="1" max="7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_x000d_
_x000d_
_x000d_
File Size 129,536</dc:description>
  <cp:lastModifiedBy>James Kennedy</cp:lastModifiedBy>
  <cp:lastPrinted>2022-01-26T21:07:26Z</cp:lastPrinted>
  <dcterms:created xsi:type="dcterms:W3CDTF">1999-03-31T15:44:33Z</dcterms:created>
  <dcterms:modified xsi:type="dcterms:W3CDTF">2022-12-22T17:02:44Z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