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NEWPCC\TREATMENT PLANT SUPERVISORS\Wastewater Contracts Info\Landscape Maintenance Contract\756-2022\MM Review and Revisions\"/>
    </mc:Choice>
  </mc:AlternateContent>
  <xr:revisionPtr revIDLastSave="0" documentId="13_ncr:1_{87BA68B2-94B3-4DCB-BE51-B8FC8E255666}" xr6:coauthVersionLast="36" xr6:coauthVersionMax="36" xr10:uidLastSave="{00000000-0000-0000-0000-000000000000}"/>
  <bookViews>
    <workbookView xWindow="0" yWindow="0" windowWidth="28800" windowHeight="11625" firstSheet="1" activeTab="1" xr2:uid="{00000000-000D-0000-FFFF-FFFF00000000}"/>
  </bookViews>
  <sheets>
    <sheet name="Sheet1" sheetId="7" state="hidden" r:id="rId1"/>
    <sheet name="Form B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'Form B'!#REF!</definedName>
    <definedName name="_4PAGE_1_OF_13" localSheetId="1">'[1]FORM B - PRICES'!#REF!</definedName>
    <definedName name="_4PAGE_1_OF_13">'[2]FORM B; PRICES'!#REF!</definedName>
    <definedName name="_5TENDER_NO._181" localSheetId="1">'Form B'!#REF!</definedName>
    <definedName name="_8TENDER_NO._181" localSheetId="1">'[1]FORM B - PRICES'!#REF!</definedName>
    <definedName name="_8TENDER_NO._181">'[2]FORM B; PRICES'!#REF!</definedName>
    <definedName name="_9TENDER_SUBMISSI" localSheetId="1">'Form B'!#REF!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B'!$A$6:$G$35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B'!$A$1:$IU$26</definedName>
    <definedName name="XEverything">#REF!</definedName>
    <definedName name="XITEMS" localSheetId="1">'Form B'!$A$6:$IU$26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15" l="1"/>
  <c r="G25" i="15"/>
  <c r="G24" i="15"/>
  <c r="G23" i="15"/>
  <c r="G20" i="15"/>
  <c r="G17" i="15"/>
  <c r="G16" i="15"/>
  <c r="G15" i="15"/>
  <c r="G14" i="15"/>
  <c r="G13" i="15"/>
  <c r="G12" i="15"/>
  <c r="G8" i="15" l="1"/>
  <c r="G9" i="15"/>
  <c r="G10" i="15" l="1"/>
  <c r="G29" i="15" l="1"/>
  <c r="G18" i="15" l="1"/>
  <c r="G26" i="15"/>
  <c r="G32" i="15" s="1"/>
  <c r="G21" i="15"/>
  <c r="A8" i="15"/>
  <c r="A9" i="15" s="1"/>
  <c r="A12" i="15" s="1"/>
  <c r="A13" i="15" s="1"/>
  <c r="A14" i="15" s="1"/>
  <c r="A15" i="15" s="1"/>
  <c r="A16" i="15" s="1"/>
  <c r="A17" i="15" s="1"/>
  <c r="A20" i="15" s="1"/>
  <c r="B32" i="15" l="1"/>
  <c r="A32" i="15"/>
  <c r="G30" i="15"/>
  <c r="G31" i="15"/>
  <c r="A29" i="15"/>
  <c r="B29" i="15"/>
  <c r="A30" i="15"/>
  <c r="B30" i="15"/>
  <c r="A31" i="15"/>
  <c r="B31" i="15"/>
  <c r="F34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<sst xmlns="http://schemas.openxmlformats.org/spreadsheetml/2006/main" count="87" uniqueCount="50">
  <si>
    <t>(See "Prices" clause in tender document)</t>
  </si>
  <si>
    <t>UNIT PRICES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</si>
  <si>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</si>
  <si>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</si>
  <si>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</si>
  <si>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</si>
  <si>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</si>
  <si>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</si>
  <si>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</si>
  <si>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</si>
  <si>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</si>
  <si>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</si>
  <si>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</si>
  <si>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</si>
  <si>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B</t>
  </si>
  <si>
    <t>C</t>
  </si>
  <si>
    <t>D</t>
  </si>
  <si>
    <t>SUMMARY</t>
  </si>
  <si>
    <t>Section Subtotal</t>
  </si>
  <si>
    <t xml:space="preserve">TOTAL BID PRICE (GST extra)                                                                              (in figures)                                             </t>
  </si>
  <si>
    <t>m2</t>
  </si>
  <si>
    <t>E2.3</t>
  </si>
  <si>
    <t>E2.6</t>
  </si>
  <si>
    <t xml:space="preserve">$   - </t>
  </si>
  <si>
    <t>$   -</t>
  </si>
  <si>
    <t>Each</t>
  </si>
  <si>
    <t>Grass Trimming</t>
  </si>
  <si>
    <t>Landscape Maintenance - WEWPCC and Perimeter Road Pump Station</t>
  </si>
  <si>
    <t>Landscape Maintenance - NEWPCC</t>
  </si>
  <si>
    <t>E2.4</t>
  </si>
  <si>
    <t>Provisional Items</t>
  </si>
  <si>
    <t>General Maintenance and Site Cleanup</t>
  </si>
  <si>
    <t>Hourly</t>
  </si>
  <si>
    <t>Grounds Maintenance - Former Temporary Biosolids Storage Facility</t>
  </si>
  <si>
    <t>Application of Pesticide</t>
  </si>
  <si>
    <t>Application of Weed Control</t>
  </si>
  <si>
    <t>Maintenance of Trees and Shrubs</t>
  </si>
  <si>
    <t>Maintenance of Trees and Shrubs - WEWPCC</t>
  </si>
  <si>
    <t>Grass Cutting</t>
  </si>
  <si>
    <t>Grass Cutting - WEWPCC</t>
  </si>
  <si>
    <t>Grass Trimming - WEWPCC</t>
  </si>
  <si>
    <t>Application of Fertizilier and Weed Control</t>
  </si>
  <si>
    <t>Grass Trimming - Perimeter Road Pump Station</t>
  </si>
  <si>
    <t>Grass Cutting - Perimeter Road Pump Station</t>
  </si>
  <si>
    <t>Application of Weed Control (22,500 m2)</t>
  </si>
  <si>
    <t>E2.2.1</t>
  </si>
  <si>
    <t>E2.2.2</t>
  </si>
  <si>
    <t>E2.2.3 ; E2.2.4</t>
  </si>
  <si>
    <t>E2.7</t>
  </si>
  <si>
    <t>E2.8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</si>
</sst>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/>
      <top style="double">
        <color indexed="8"/>
      </top>
      <bottom style="thin">
        <color theme="0" tint="-0.499984740745262"/>
      </bottom>
      <diagonal/>
    </border>
    <border>
      <left/>
      <right/>
      <top style="double">
        <color indexed="8"/>
      </top>
      <bottom style="thin">
        <color theme="0" tint="-0.499984740745262"/>
      </bottom>
      <diagonal/>
    </border>
    <border>
      <left/>
      <right style="thin">
        <color indexed="8"/>
      </right>
      <top style="double">
        <color indexed="8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8" fontId="25" fillId="0" borderId="11" applyFill="0">
      <alignment horizontal="right" vertical="top"/>
    </xf>
    <xf numFmtId="168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6" fontId="28" fillId="0" borderId="13" applyFill="0">
      <alignment horizontal="centerContinuous" wrapText="1"/>
    </xf>
    <xf numFmtId="166" fontId="28" fillId="0" borderId="13" applyFill="0">
      <alignment horizontal="centerContinuous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3" fontId="25" fillId="0" borderId="10" applyFill="0"/>
    <xf numFmtId="173" fontId="25" fillId="0" borderId="10" applyFill="0"/>
    <xf numFmtId="173" fontId="25" fillId="0" borderId="10" applyFill="0"/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/>
    <xf numFmtId="167" fontId="25" fillId="0" borderId="10" applyFill="0"/>
    <xf numFmtId="167" fontId="25" fillId="0" borderId="10" applyFill="0"/>
    <xf numFmtId="167" fontId="25" fillId="0" borderId="12" applyFill="0">
      <alignment horizontal="right"/>
    </xf>
    <xf numFmtId="167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5" fontId="26" fillId="0" borderId="12" applyNumberFormat="0" applyFont="0" applyFill="0" applyBorder="0" applyAlignment="0" applyProtection="0">
      <alignment horizontal="center" vertical="top" wrapText="1"/>
    </xf>
    <xf numFmtId="175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70" fontId="33" fillId="0" borderId="0" applyFill="0">
      <alignment horizontal="left"/>
    </xf>
    <xf numFmtId="170" fontId="33" fillId="0" borderId="0" applyFill="0">
      <alignment horizontal="left"/>
    </xf>
    <xf numFmtId="171" fontId="34" fillId="0" borderId="0" applyFill="0">
      <alignment horizontal="right"/>
    </xf>
    <xf numFmtId="171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103">
    <xf numFmtId="0" fontId="0" fillId="0" borderId="0" xfId="0"/>
    <xf numFmtId="0" fontId="42" fillId="24" borderId="0" xfId="114"/>
    <xf numFmtId="0" fontId="42" fillId="24" borderId="0" xfId="114" applyAlignment="1">
      <alignment horizontal="right"/>
    </xf>
    <xf numFmtId="0" fontId="42" fillId="24" borderId="0" xfId="114" applyAlignment="1">
      <alignment horizontal="center"/>
    </xf>
    <xf numFmtId="0" fontId="42" fillId="24" borderId="0" xfId="114" applyAlignment="1">
      <alignment vertical="top"/>
    </xf>
    <xf numFmtId="0" fontId="42" fillId="24" borderId="0" xfId="114" applyAlignment="1">
      <alignment vertical="center"/>
    </xf>
    <xf numFmtId="176" fontId="42" fillId="24" borderId="0" xfId="114" applyNumberFormat="1" applyAlignment="1">
      <alignment horizontal="right"/>
    </xf>
    <xf numFmtId="0" fontId="21" fillId="24" borderId="0" xfId="114" applyFont="1" applyAlignment="1">
      <alignment vertical="center"/>
    </xf>
    <xf numFmtId="176" fontId="2" fillId="0" borderId="20" xfId="114" applyNumberFormat="1" applyFont="1" applyFill="1" applyBorder="1" applyAlignment="1" applyProtection="1">
      <alignment horizontal="right"/>
      <protection locked="0"/>
    </xf>
    <xf numFmtId="176" fontId="2" fillId="0" borderId="51" xfId="114" applyNumberFormat="1" applyFont="1" applyFill="1" applyBorder="1" applyAlignment="1" applyProtection="1">
      <alignment horizontal="right"/>
      <protection locked="0"/>
    </xf>
    <xf numFmtId="0" fontId="26" fillId="24" borderId="49" xfId="114" applyFont="1" applyBorder="1" applyAlignment="1" applyProtection="1">
      <alignment horizontal="center" vertical="center"/>
    </xf>
    <xf numFmtId="176" fontId="2" fillId="24" borderId="57" xfId="114" applyNumberFormat="1" applyFont="1" applyBorder="1" applyAlignment="1" applyProtection="1">
      <alignment horizontal="right"/>
    </xf>
    <xf numFmtId="4" fontId="2" fillId="24" borderId="47" xfId="114" applyNumberFormat="1" applyFont="1" applyBorder="1" applyAlignment="1" applyProtection="1">
      <alignment horizontal="right"/>
    </xf>
    <xf numFmtId="0" fontId="2" fillId="24" borderId="45" xfId="114" applyFont="1" applyBorder="1" applyAlignment="1" applyProtection="1">
      <alignment vertical="top"/>
    </xf>
    <xf numFmtId="0" fontId="1" fillId="24" borderId="44" xfId="114" applyFont="1" applyBorder="1" applyAlignment="1" applyProtection="1">
      <alignment horizontal="centerContinuous"/>
    </xf>
    <xf numFmtId="0" fontId="2" fillId="24" borderId="44" xfId="114" applyFont="1" applyBorder="1" applyAlignment="1" applyProtection="1">
      <alignment horizontal="centerContinuous"/>
    </xf>
    <xf numFmtId="176" fontId="2" fillId="24" borderId="44" xfId="114" applyNumberFormat="1" applyFont="1" applyBorder="1" applyAlignment="1" applyProtection="1">
      <alignment horizontal="centerContinuous"/>
    </xf>
    <xf numFmtId="0" fontId="2" fillId="24" borderId="43" xfId="114" applyFont="1" applyBorder="1" applyAlignment="1" applyProtection="1">
      <alignment horizontal="right"/>
    </xf>
    <xf numFmtId="176" fontId="2" fillId="24" borderId="0" xfId="114" applyNumberFormat="1" applyFont="1" applyAlignment="1" applyProtection="1">
      <alignment horizontal="right" vertical="center"/>
    </xf>
    <xf numFmtId="0" fontId="2" fillId="24" borderId="40" xfId="114" applyFont="1" applyBorder="1" applyAlignment="1" applyProtection="1">
      <alignment horizontal="right" vertical="center"/>
    </xf>
    <xf numFmtId="0" fontId="26" fillId="24" borderId="36" xfId="114" applyFont="1" applyBorder="1" applyAlignment="1" applyProtection="1">
      <alignment horizontal="center" vertical="center"/>
    </xf>
    <xf numFmtId="176" fontId="2" fillId="24" borderId="36" xfId="114" applyNumberFormat="1" applyFont="1" applyBorder="1" applyAlignment="1" applyProtection="1">
      <alignment horizontal="right"/>
    </xf>
    <xf numFmtId="164" fontId="2" fillId="24" borderId="36" xfId="114" applyNumberFormat="1" applyFont="1" applyBorder="1" applyAlignment="1" applyProtection="1">
      <alignment horizontal="right"/>
    </xf>
    <xf numFmtId="0" fontId="26" fillId="24" borderId="32" xfId="114" applyFont="1" applyBorder="1" applyAlignment="1" applyProtection="1">
      <alignment horizontal="center"/>
    </xf>
    <xf numFmtId="1" fontId="27" fillId="24" borderId="31" xfId="114" applyNumberFormat="1" applyFont="1" applyBorder="1" applyAlignment="1" applyProtection="1">
      <alignment horizontal="left"/>
    </xf>
    <xf numFmtId="1" fontId="2" fillId="24" borderId="31" xfId="114" applyNumberFormat="1" applyFont="1" applyBorder="1" applyAlignment="1" applyProtection="1">
      <alignment horizontal="center"/>
    </xf>
    <xf numFmtId="1" fontId="2" fillId="24" borderId="31" xfId="114" applyNumberFormat="1" applyFont="1" applyBorder="1" applyProtection="1"/>
    <xf numFmtId="176" fontId="1" fillId="24" borderId="30" xfId="114" applyNumberFormat="1" applyFont="1" applyBorder="1" applyAlignment="1" applyProtection="1">
      <alignment horizontal="right"/>
    </xf>
    <xf numFmtId="164" fontId="2" fillId="24" borderId="30" xfId="114" applyNumberFormat="1" applyFont="1" applyBorder="1" applyAlignment="1" applyProtection="1">
      <alignment horizontal="right"/>
    </xf>
    <xf numFmtId="0" fontId="42" fillId="24" borderId="15" xfId="114" applyBorder="1" applyAlignment="1" applyProtection="1">
      <alignment vertical="top"/>
    </xf>
    <xf numFmtId="0" fontId="42" fillId="24" borderId="14" xfId="114" applyBorder="1" applyProtection="1"/>
    <xf numFmtId="0" fontId="42" fillId="24" borderId="14" xfId="114" applyBorder="1" applyAlignment="1" applyProtection="1">
      <alignment horizontal="center"/>
    </xf>
    <xf numFmtId="176" fontId="42" fillId="24" borderId="14" xfId="114" applyNumberFormat="1" applyBorder="1" applyAlignment="1" applyProtection="1">
      <alignment horizontal="right"/>
    </xf>
    <xf numFmtId="0" fontId="42" fillId="24" borderId="18" xfId="114" applyBorder="1" applyAlignment="1" applyProtection="1">
      <alignment horizontal="right"/>
    </xf>
    <xf numFmtId="176" fontId="2" fillId="0" borderId="52" xfId="114" applyNumberFormat="1" applyFont="1" applyFill="1" applyBorder="1" applyAlignment="1" applyProtection="1">
      <alignment horizontal="right"/>
    </xf>
    <xf numFmtId="165" fontId="2" fillId="0" borderId="27" xfId="115" applyNumberFormat="1" applyBorder="1" applyProtection="1"/>
    <xf numFmtId="166" fontId="26" fillId="0" borderId="19" xfId="114" applyNumberFormat="1" applyFont="1" applyFill="1" applyBorder="1" applyAlignment="1" applyProtection="1">
      <alignment horizontal="left"/>
    </xf>
    <xf numFmtId="1" fontId="2" fillId="0" borderId="20" xfId="114" applyNumberFormat="1" applyFont="1" applyFill="1" applyBorder="1" applyAlignment="1" applyProtection="1">
      <alignment horizontal="center"/>
    </xf>
    <xf numFmtId="0" fontId="2" fillId="0" borderId="20" xfId="114" applyFont="1" applyFill="1" applyBorder="1" applyAlignment="1" applyProtection="1">
      <alignment horizontal="center"/>
    </xf>
    <xf numFmtId="166" fontId="1" fillId="0" borderId="19" xfId="114" applyNumberFormat="1" applyFont="1" applyFill="1" applyBorder="1" applyAlignment="1" applyProtection="1">
      <alignment horizontal="left"/>
    </xf>
    <xf numFmtId="166" fontId="26" fillId="0" borderId="19" xfId="114" applyNumberFormat="1" applyFont="1" applyFill="1" applyBorder="1" applyAlignment="1" applyProtection="1">
      <alignment horizontal="left" wrapText="1"/>
    </xf>
    <xf numFmtId="1" fontId="2" fillId="0" borderId="20" xfId="114" applyNumberFormat="1" applyFont="1" applyFill="1" applyBorder="1" applyAlignment="1" applyProtection="1">
      <alignment horizontal="center" vertical="center"/>
    </xf>
    <xf numFmtId="176" fontId="2" fillId="0" borderId="57" xfId="114" applyNumberFormat="1" applyFont="1" applyFill="1" applyBorder="1" applyAlignment="1" applyProtection="1">
      <alignment horizontal="right"/>
    </xf>
    <xf numFmtId="4" fontId="2" fillId="0" borderId="37" xfId="114" applyNumberFormat="1" applyFont="1" applyFill="1" applyBorder="1" applyAlignment="1" applyProtection="1">
      <alignment horizontal="right"/>
    </xf>
    <xf numFmtId="0" fontId="26" fillId="24" borderId="61" xfId="114" applyFont="1" applyBorder="1" applyAlignment="1" applyProtection="1">
      <alignment horizontal="center" vertical="center"/>
    </xf>
    <xf numFmtId="165" fontId="2" fillId="0" borderId="59" xfId="115" applyNumberFormat="1" applyBorder="1" applyProtection="1"/>
    <xf numFmtId="0" fontId="2" fillId="0" borderId="51" xfId="114" applyFont="1" applyFill="1" applyBorder="1" applyAlignment="1" applyProtection="1">
      <alignment horizontal="center"/>
    </xf>
    <xf numFmtId="0" fontId="26" fillId="24" borderId="60" xfId="114" applyFont="1" applyBorder="1" applyAlignment="1" applyProtection="1">
      <alignment horizontal="center" vertical="center"/>
    </xf>
    <xf numFmtId="166" fontId="26" fillId="0" borderId="50" xfId="114" applyNumberFormat="1" applyFont="1" applyFill="1" applyBorder="1" applyAlignment="1" applyProtection="1">
      <alignment horizontal="left"/>
    </xf>
    <xf numFmtId="1" fontId="2" fillId="0" borderId="51" xfId="114" applyNumberFormat="1" applyFont="1" applyFill="1" applyBorder="1" applyAlignment="1" applyProtection="1">
      <alignment horizontal="center"/>
    </xf>
    <xf numFmtId="176" fontId="2" fillId="0" borderId="37" xfId="114" applyNumberFormat="1" applyFont="1" applyFill="1" applyBorder="1" applyAlignment="1" applyProtection="1">
      <alignment horizontal="right"/>
    </xf>
    <xf numFmtId="165" fontId="2" fillId="0" borderId="58" xfId="115" applyNumberFormat="1" applyBorder="1" applyProtection="1"/>
    <xf numFmtId="0" fontId="2" fillId="0" borderId="20" xfId="114" applyFont="1" applyFill="1" applyBorder="1" applyAlignment="1" applyProtection="1">
      <alignment horizontal="center" vertical="center"/>
    </xf>
    <xf numFmtId="1" fontId="37" fillId="24" borderId="0" xfId="114" applyNumberFormat="1" applyFont="1" applyAlignment="1" applyProtection="1">
      <alignment horizontal="centerContinuous" vertical="top"/>
    </xf>
    <xf numFmtId="0" fontId="37" fillId="24" borderId="0" xfId="114" applyFont="1" applyAlignment="1" applyProtection="1">
      <alignment horizontal="centerContinuous" vertical="center"/>
    </xf>
    <xf numFmtId="0" fontId="43" fillId="24" borderId="0" xfId="114" applyFont="1" applyAlignment="1" applyProtection="1">
      <alignment horizontal="centerContinuous" vertical="center"/>
    </xf>
    <xf numFmtId="176" fontId="39" fillId="24" borderId="0" xfId="114" applyNumberFormat="1" applyFont="1" applyAlignment="1" applyProtection="1">
      <alignment horizontal="centerContinuous" vertical="center"/>
    </xf>
    <xf numFmtId="1" fontId="42" fillId="24" borderId="0" xfId="114" applyNumberFormat="1" applyAlignment="1" applyProtection="1">
      <alignment horizontal="centerContinuous" vertical="top"/>
    </xf>
    <xf numFmtId="0" fontId="42" fillId="24" borderId="0" xfId="114" applyAlignment="1" applyProtection="1">
      <alignment horizontal="centerContinuous" vertical="center"/>
    </xf>
    <xf numFmtId="0" fontId="36" fillId="24" borderId="0" xfId="114" applyFont="1" applyAlignment="1" applyProtection="1">
      <alignment horizontal="center" vertical="center"/>
    </xf>
    <xf numFmtId="176" fontId="40" fillId="24" borderId="0" xfId="114" applyNumberFormat="1" applyFont="1" applyAlignment="1" applyProtection="1">
      <alignment horizontal="centerContinuous" vertical="center"/>
    </xf>
    <xf numFmtId="0" fontId="2" fillId="24" borderId="0" xfId="114" applyFont="1" applyAlignment="1" applyProtection="1">
      <alignment vertical="top"/>
    </xf>
    <xf numFmtId="0" fontId="2" fillId="24" borderId="0" xfId="114" applyFont="1" applyProtection="1"/>
    <xf numFmtId="176" fontId="2" fillId="24" borderId="0" xfId="114" applyNumberFormat="1" applyFont="1" applyAlignment="1" applyProtection="1">
      <alignment vertical="center"/>
    </xf>
    <xf numFmtId="2" fontId="2" fillId="24" borderId="0" xfId="114" applyNumberFormat="1" applyFont="1" applyProtection="1"/>
    <xf numFmtId="0" fontId="2" fillId="24" borderId="21" xfId="114" applyFont="1" applyBorder="1" applyAlignment="1" applyProtection="1">
      <alignment horizontal="center" vertical="top"/>
    </xf>
    <xf numFmtId="0" fontId="2" fillId="24" borderId="22" xfId="114" applyFont="1" applyBorder="1" applyAlignment="1" applyProtection="1">
      <alignment horizontal="center"/>
    </xf>
    <xf numFmtId="0" fontId="2" fillId="24" borderId="21" xfId="114" applyFont="1" applyBorder="1" applyAlignment="1" applyProtection="1">
      <alignment horizontal="center"/>
    </xf>
    <xf numFmtId="0" fontId="2" fillId="24" borderId="23" xfId="114" applyFont="1" applyBorder="1" applyAlignment="1" applyProtection="1">
      <alignment horizontal="center"/>
    </xf>
    <xf numFmtId="176" fontId="2" fillId="24" borderId="23" xfId="114" applyNumberFormat="1" applyFont="1" applyBorder="1" applyAlignment="1" applyProtection="1">
      <alignment horizontal="center"/>
    </xf>
    <xf numFmtId="0" fontId="2" fillId="24" borderId="24" xfId="114" applyFont="1" applyBorder="1" applyAlignment="1" applyProtection="1">
      <alignment vertical="top"/>
    </xf>
    <xf numFmtId="0" fontId="2" fillId="24" borderId="25" xfId="114" applyFont="1" applyBorder="1" applyProtection="1"/>
    <xf numFmtId="0" fontId="2" fillId="24" borderId="24" xfId="114" applyFont="1" applyBorder="1" applyAlignment="1" applyProtection="1">
      <alignment horizontal="center"/>
    </xf>
    <xf numFmtId="0" fontId="2" fillId="24" borderId="26" xfId="114" applyFont="1" applyBorder="1" applyProtection="1"/>
    <xf numFmtId="0" fontId="2" fillId="24" borderId="26" xfId="114" applyFont="1" applyBorder="1" applyAlignment="1" applyProtection="1">
      <alignment horizontal="center"/>
    </xf>
    <xf numFmtId="176" fontId="2" fillId="24" borderId="26" xfId="114" applyNumberFormat="1" applyFont="1" applyBorder="1" applyAlignment="1" applyProtection="1">
      <alignment horizontal="right"/>
    </xf>
    <xf numFmtId="0" fontId="2" fillId="24" borderId="24" xfId="114" applyFont="1" applyBorder="1" applyAlignment="1" applyProtection="1">
      <alignment horizontal="right"/>
    </xf>
    <xf numFmtId="0" fontId="26" fillId="24" borderId="46" xfId="114" applyFont="1" applyBorder="1" applyAlignment="1" applyProtection="1">
      <alignment horizontal="center" vertical="center"/>
    </xf>
    <xf numFmtId="1" fontId="44" fillId="0" borderId="49" xfId="111" applyNumberFormat="1" applyFont="1" applyFill="1" applyBorder="1" applyAlignment="1" applyProtection="1">
      <alignment horizontal="left" vertical="center" wrapText="1"/>
    </xf>
    <xf numFmtId="0" fontId="2" fillId="0" borderId="48" xfId="111" applyFont="1" applyFill="1" applyBorder="1" applyAlignment="1" applyProtection="1">
      <alignment vertical="center" wrapText="1"/>
    </xf>
    <xf numFmtId="1" fontId="44" fillId="0" borderId="53" xfId="111" applyNumberFormat="1" applyFont="1" applyFill="1" applyBorder="1" applyAlignment="1" applyProtection="1">
      <alignment horizontal="left" vertical="center" wrapText="1"/>
    </xf>
    <xf numFmtId="1" fontId="44" fillId="0" borderId="54" xfId="111" applyNumberFormat="1" applyFont="1" applyFill="1" applyBorder="1" applyAlignment="1" applyProtection="1">
      <alignment horizontal="left" vertical="center" wrapText="1"/>
    </xf>
    <xf numFmtId="1" fontId="44" fillId="0" borderId="55" xfId="111" applyNumberFormat="1" applyFont="1" applyFill="1" applyBorder="1" applyAlignment="1" applyProtection="1">
      <alignment horizontal="left" vertical="center" wrapText="1"/>
    </xf>
    <xf numFmtId="1" fontId="44" fillId="24" borderId="62" xfId="111" applyNumberFormat="1" applyFont="1" applyBorder="1" applyAlignment="1" applyProtection="1">
      <alignment horizontal="left" vertical="center" wrapText="1"/>
    </xf>
    <xf numFmtId="1" fontId="44" fillId="24" borderId="63" xfId="111" applyNumberFormat="1" applyFont="1" applyBorder="1" applyAlignment="1" applyProtection="1">
      <alignment horizontal="left" vertical="center" wrapText="1"/>
    </xf>
    <xf numFmtId="1" fontId="44" fillId="24" borderId="64" xfId="111" applyNumberFormat="1" applyFont="1" applyBorder="1" applyAlignment="1" applyProtection="1">
      <alignment horizontal="left" vertical="center" wrapText="1"/>
    </xf>
    <xf numFmtId="0" fontId="1" fillId="24" borderId="42" xfId="114" applyFont="1" applyBorder="1" applyAlignment="1" applyProtection="1">
      <alignment vertical="center"/>
    </xf>
    <xf numFmtId="0" fontId="2" fillId="24" borderId="41" xfId="114" applyFont="1" applyBorder="1" applyAlignment="1" applyProtection="1">
      <alignment vertical="center"/>
    </xf>
    <xf numFmtId="1" fontId="44" fillId="0" borderId="39" xfId="114" applyNumberFormat="1" applyFont="1" applyFill="1" applyBorder="1" applyAlignment="1" applyProtection="1">
      <alignment horizontal="left" vertical="center" wrapText="1"/>
    </xf>
    <xf numFmtId="0" fontId="2" fillId="0" borderId="38" xfId="114" applyFont="1" applyFill="1" applyBorder="1" applyAlignment="1" applyProtection="1">
      <alignment vertical="center" wrapText="1"/>
    </xf>
    <xf numFmtId="1" fontId="44" fillId="24" borderId="48" xfId="111" applyNumberFormat="1" applyFont="1" applyBorder="1" applyAlignment="1" applyProtection="1">
      <alignment horizontal="left" vertical="center" wrapText="1"/>
    </xf>
    <xf numFmtId="0" fontId="2" fillId="24" borderId="48" xfId="111" applyFont="1" applyBorder="1" applyAlignment="1" applyProtection="1">
      <alignment vertical="center" wrapText="1"/>
    </xf>
    <xf numFmtId="0" fontId="2" fillId="24" borderId="56" xfId="111" applyFont="1" applyBorder="1" applyAlignment="1" applyProtection="1">
      <alignment vertical="center" wrapText="1"/>
    </xf>
    <xf numFmtId="1" fontId="27" fillId="24" borderId="39" xfId="114" applyNumberFormat="1" applyFont="1" applyBorder="1" applyAlignment="1" applyProtection="1">
      <alignment horizontal="left" vertical="center" wrapText="1"/>
    </xf>
    <xf numFmtId="0" fontId="2" fillId="24" borderId="38" xfId="114" applyFont="1" applyBorder="1" applyAlignment="1" applyProtection="1">
      <alignment vertical="center" wrapText="1"/>
    </xf>
    <xf numFmtId="0" fontId="2" fillId="24" borderId="37" xfId="114" applyFont="1" applyBorder="1" applyAlignment="1" applyProtection="1">
      <alignment vertical="center" wrapText="1"/>
    </xf>
    <xf numFmtId="1" fontId="27" fillId="24" borderId="35" xfId="114" applyNumberFormat="1" applyFont="1" applyBorder="1" applyAlignment="1" applyProtection="1">
      <alignment horizontal="left" vertical="center" wrapText="1"/>
    </xf>
    <xf numFmtId="0" fontId="2" fillId="24" borderId="34" xfId="114" applyFont="1" applyBorder="1" applyAlignment="1" applyProtection="1">
      <alignment vertical="center" wrapText="1"/>
    </xf>
    <xf numFmtId="0" fontId="2" fillId="24" borderId="33" xfId="114" applyFont="1" applyBorder="1" applyAlignment="1" applyProtection="1">
      <alignment vertical="center" wrapText="1"/>
    </xf>
    <xf numFmtId="0" fontId="42" fillId="24" borderId="16" xfId="114" applyBorder="1" applyAlignment="1" applyProtection="1"/>
    <xf numFmtId="0" fontId="42" fillId="24" borderId="17" xfId="114" applyBorder="1" applyAlignment="1" applyProtection="1"/>
    <xf numFmtId="164" fontId="42" fillId="24" borderId="28" xfId="114" applyNumberFormat="1" applyBorder="1" applyAlignment="1" applyProtection="1">
      <alignment horizontal="center"/>
    </xf>
    <xf numFmtId="0" fontId="42" fillId="24" borderId="29" xfId="114" applyBorder="1" applyAlignment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H35"/>
  <sheetViews>
    <sheetView tabSelected="1" showOutlineSymbols="0" view="pageLayout" topLeftCell="A10" zoomScale="120" zoomScaleNormal="90" zoomScaleSheetLayoutView="75" zoomScalePageLayoutView="120" workbookViewId="0">
      <selection activeCell="B11" sqref="B11:G11"/>
    </sheetView>
  </sheetViews>
  <sheetFormatPr defaultColWidth="13.5703125" defaultRowHeight="15" x14ac:dyDescent="0.2"/>
  <cols>
    <col min="1" max="1" width="11.28515625" style="4" customWidth="1"/>
    <col min="2" max="2" width="47.28515625" style="1" customWidth="1"/>
    <col min="3" max="3" width="16.42578125" style="3" customWidth="1"/>
    <col min="4" max="4" width="8.7109375" style="1" customWidth="1"/>
    <col min="5" max="5" width="15.140625" style="1" customWidth="1"/>
    <col min="6" max="6" width="15.140625" style="6" customWidth="1"/>
    <col min="7" max="7" width="21.5703125" style="2" customWidth="1"/>
    <col min="8" max="8" width="15.5703125" style="1" customWidth="1"/>
    <col min="9" max="9" width="33.85546875" style="1" customWidth="1"/>
    <col min="10" max="16384" width="13.5703125" style="1"/>
  </cols>
  <sheetData>
    <row r="1" spans="1:7" ht="15.75" x14ac:dyDescent="0.2">
      <c r="A1" s="53" t="s">
        <v>2</v>
      </c>
      <c r="B1" s="54"/>
      <c r="C1" s="55"/>
      <c r="D1" s="54"/>
      <c r="E1" s="54"/>
      <c r="F1" s="56"/>
      <c r="G1" s="54"/>
    </row>
    <row r="2" spans="1:7" x14ac:dyDescent="0.2">
      <c r="A2" s="57"/>
      <c r="B2" s="58"/>
      <c r="C2" s="59" t="s">
        <v>0</v>
      </c>
      <c r="D2" s="58"/>
      <c r="E2" s="58"/>
      <c r="F2" s="60"/>
      <c r="G2" s="58"/>
    </row>
    <row r="3" spans="1:7" x14ac:dyDescent="0.2">
      <c r="A3" s="61" t="s">
        <v>1</v>
      </c>
      <c r="B3" s="62"/>
      <c r="C3" s="62"/>
      <c r="D3" s="62"/>
      <c r="E3" s="62"/>
      <c r="F3" s="63"/>
      <c r="G3" s="64"/>
    </row>
    <row r="4" spans="1:7" x14ac:dyDescent="0.2">
      <c r="A4" s="65" t="s">
        <v>3</v>
      </c>
      <c r="B4" s="66" t="s">
        <v>4</v>
      </c>
      <c r="C4" s="67" t="s">
        <v>5</v>
      </c>
      <c r="D4" s="68" t="s">
        <v>6</v>
      </c>
      <c r="E4" s="68" t="s">
        <v>7</v>
      </c>
      <c r="F4" s="69" t="s">
        <v>8</v>
      </c>
      <c r="G4" s="67" t="s">
        <v>9</v>
      </c>
    </row>
    <row r="5" spans="1:7" ht="15.75" thickBot="1" x14ac:dyDescent="0.25">
      <c r="A5" s="70"/>
      <c r="B5" s="71"/>
      <c r="C5" s="72" t="s">
        <v>10</v>
      </c>
      <c r="D5" s="73"/>
      <c r="E5" s="74" t="s">
        <v>11</v>
      </c>
      <c r="F5" s="75"/>
      <c r="G5" s="76"/>
    </row>
    <row r="6" spans="1:7" s="5" customFormat="1" ht="30" customHeight="1" thickTop="1" x14ac:dyDescent="0.2">
      <c r="A6" s="77" t="s">
        <v>12</v>
      </c>
      <c r="B6" s="83" t="s">
        <v>33</v>
      </c>
      <c r="C6" s="84"/>
      <c r="D6" s="84"/>
      <c r="E6" s="84"/>
      <c r="F6" s="84"/>
      <c r="G6" s="85"/>
    </row>
    <row r="7" spans="1:7" x14ac:dyDescent="0.2">
      <c r="A7" s="51">
        <v>1</v>
      </c>
      <c r="B7" s="48" t="s">
        <v>38</v>
      </c>
      <c r="C7" s="49" t="s">
        <v>45</v>
      </c>
      <c r="D7" s="46" t="s">
        <v>25</v>
      </c>
      <c r="E7" s="46">
        <v>16</v>
      </c>
      <c r="F7" s="8" t="s">
        <v>23</v>
      </c>
      <c r="G7" s="34" t="str">
        <f>IF(OR(ISTEXT(F7),ISBLANK(F7)), "$   - ",ROUND(E7*F7,2))</f>
        <v xml:space="preserve">$   - </v>
      </c>
    </row>
    <row r="8" spans="1:7" x14ac:dyDescent="0.2">
      <c r="A8" s="45">
        <f>A7+1</f>
        <v>2</v>
      </c>
      <c r="B8" s="40" t="s">
        <v>26</v>
      </c>
      <c r="C8" s="49" t="s">
        <v>46</v>
      </c>
      <c r="D8" s="41" t="s">
        <v>25</v>
      </c>
      <c r="E8" s="37">
        <v>16</v>
      </c>
      <c r="F8" s="8" t="s">
        <v>23</v>
      </c>
      <c r="G8" s="34" t="str">
        <f t="shared" ref="G8:G9" si="0">IF(OR(ISTEXT(F8),ISBLANK(F8)), "$   - ",ROUND(E8*F8,2))</f>
        <v xml:space="preserve">$   - </v>
      </c>
    </row>
    <row r="9" spans="1:7" x14ac:dyDescent="0.2">
      <c r="A9" s="45">
        <f t="shared" ref="A9" si="1">A8+1</f>
        <v>3</v>
      </c>
      <c r="B9" s="40" t="s">
        <v>36</v>
      </c>
      <c r="C9" s="49" t="s">
        <v>47</v>
      </c>
      <c r="D9" s="52" t="s">
        <v>25</v>
      </c>
      <c r="E9" s="38">
        <v>3</v>
      </c>
      <c r="F9" s="8" t="s">
        <v>23</v>
      </c>
      <c r="G9" s="34" t="str">
        <f t="shared" si="0"/>
        <v xml:space="preserve">$   - </v>
      </c>
    </row>
    <row r="10" spans="1:7" ht="15.75" thickBot="1" x14ac:dyDescent="0.25">
      <c r="A10" s="20" t="s">
        <v>12</v>
      </c>
      <c r="B10" s="78"/>
      <c r="C10" s="79"/>
      <c r="D10" s="79"/>
      <c r="E10" s="79"/>
      <c r="F10" s="42" t="s">
        <v>13</v>
      </c>
      <c r="G10" s="50">
        <f>SUM(G7:G9)</f>
        <v>0</v>
      </c>
    </row>
    <row r="11" spans="1:7" s="5" customFormat="1" ht="30" customHeight="1" thickTop="1" x14ac:dyDescent="0.2">
      <c r="A11" s="47" t="s">
        <v>14</v>
      </c>
      <c r="B11" s="80" t="s">
        <v>27</v>
      </c>
      <c r="C11" s="81"/>
      <c r="D11" s="81"/>
      <c r="E11" s="81"/>
      <c r="F11" s="81"/>
      <c r="G11" s="82"/>
    </row>
    <row r="12" spans="1:7" x14ac:dyDescent="0.2">
      <c r="A12" s="45">
        <f xml:space="preserve"> A9 + 1</f>
        <v>4</v>
      </c>
      <c r="B12" s="48" t="s">
        <v>39</v>
      </c>
      <c r="C12" s="49" t="s">
        <v>21</v>
      </c>
      <c r="D12" s="46" t="s">
        <v>25</v>
      </c>
      <c r="E12" s="46">
        <v>16</v>
      </c>
      <c r="F12" s="9" t="s">
        <v>24</v>
      </c>
      <c r="G12" s="34" t="str">
        <f t="shared" ref="G12:G17" si="2">IF(OR(ISTEXT(F12),ISBLANK(F12)), "$   - ",ROUND(E12*F12,2))</f>
        <v xml:space="preserve">$   - </v>
      </c>
    </row>
    <row r="13" spans="1:7" x14ac:dyDescent="0.2">
      <c r="A13" s="45">
        <f>A12+1</f>
        <v>5</v>
      </c>
      <c r="B13" s="48" t="s">
        <v>40</v>
      </c>
      <c r="C13" s="49" t="s">
        <v>21</v>
      </c>
      <c r="D13" s="46" t="s">
        <v>25</v>
      </c>
      <c r="E13" s="46">
        <v>16</v>
      </c>
      <c r="F13" s="8" t="s">
        <v>24</v>
      </c>
      <c r="G13" s="34" t="str">
        <f t="shared" si="2"/>
        <v xml:space="preserve">$   - </v>
      </c>
    </row>
    <row r="14" spans="1:7" x14ac:dyDescent="0.2">
      <c r="A14" s="45">
        <f t="shared" ref="A14" si="3">A13+1</f>
        <v>6</v>
      </c>
      <c r="B14" s="40" t="s">
        <v>41</v>
      </c>
      <c r="C14" s="49" t="s">
        <v>21</v>
      </c>
      <c r="D14" s="46" t="s">
        <v>25</v>
      </c>
      <c r="E14" s="37">
        <v>3</v>
      </c>
      <c r="F14" s="8" t="s">
        <v>24</v>
      </c>
      <c r="G14" s="34" t="str">
        <f t="shared" si="2"/>
        <v xml:space="preserve">$   - </v>
      </c>
    </row>
    <row r="15" spans="1:7" x14ac:dyDescent="0.2">
      <c r="A15" s="45">
        <f xml:space="preserve"> A14 + 1</f>
        <v>7</v>
      </c>
      <c r="B15" s="40" t="s">
        <v>37</v>
      </c>
      <c r="C15" s="49" t="s">
        <v>21</v>
      </c>
      <c r="D15" s="46" t="s">
        <v>25</v>
      </c>
      <c r="E15" s="38">
        <v>3</v>
      </c>
      <c r="F15" s="8" t="s">
        <v>24</v>
      </c>
      <c r="G15" s="34" t="str">
        <f t="shared" si="2"/>
        <v xml:space="preserve">$   - </v>
      </c>
    </row>
    <row r="16" spans="1:7" x14ac:dyDescent="0.2">
      <c r="A16" s="45">
        <f xml:space="preserve"> A15 + 1</f>
        <v>8</v>
      </c>
      <c r="B16" s="40" t="s">
        <v>43</v>
      </c>
      <c r="C16" s="49" t="s">
        <v>21</v>
      </c>
      <c r="D16" s="46" t="s">
        <v>25</v>
      </c>
      <c r="E16" s="38">
        <v>16</v>
      </c>
      <c r="F16" s="8" t="s">
        <v>24</v>
      </c>
      <c r="G16" s="34" t="str">
        <f t="shared" si="2"/>
        <v xml:space="preserve">$   - </v>
      </c>
    </row>
    <row r="17" spans="1:8" x14ac:dyDescent="0.2">
      <c r="A17" s="45">
        <f t="shared" ref="A17" si="4" xml:space="preserve"> A16 + 1</f>
        <v>9</v>
      </c>
      <c r="B17" s="40" t="s">
        <v>42</v>
      </c>
      <c r="C17" s="49" t="s">
        <v>21</v>
      </c>
      <c r="D17" s="46" t="s">
        <v>25</v>
      </c>
      <c r="E17" s="38">
        <v>16</v>
      </c>
      <c r="F17" s="8" t="s">
        <v>24</v>
      </c>
      <c r="G17" s="34" t="str">
        <f t="shared" si="2"/>
        <v xml:space="preserve">$   - </v>
      </c>
    </row>
    <row r="18" spans="1:8" s="5" customFormat="1" ht="15.75" thickBot="1" x14ac:dyDescent="0.25">
      <c r="A18" s="20" t="s">
        <v>14</v>
      </c>
      <c r="B18" s="88"/>
      <c r="C18" s="89"/>
      <c r="D18" s="89"/>
      <c r="E18" s="89"/>
      <c r="F18" s="42" t="s">
        <v>13</v>
      </c>
      <c r="G18" s="43">
        <f>SUM(G12:G17)</f>
        <v>0</v>
      </c>
    </row>
    <row r="19" spans="1:8" s="5" customFormat="1" ht="30" customHeight="1" thickTop="1" x14ac:dyDescent="0.2">
      <c r="A19" s="47" t="s">
        <v>15</v>
      </c>
      <c r="B19" s="80" t="s">
        <v>28</v>
      </c>
      <c r="C19" s="81"/>
      <c r="D19" s="81"/>
      <c r="E19" s="81"/>
      <c r="F19" s="81"/>
      <c r="G19" s="82"/>
    </row>
    <row r="20" spans="1:8" x14ac:dyDescent="0.2">
      <c r="A20" s="45">
        <f xml:space="preserve"> A17 + 1</f>
        <v>10</v>
      </c>
      <c r="B20" s="36" t="s">
        <v>44</v>
      </c>
      <c r="C20" s="37" t="s">
        <v>29</v>
      </c>
      <c r="D20" s="46" t="s">
        <v>25</v>
      </c>
      <c r="E20" s="38">
        <v>2</v>
      </c>
      <c r="F20" s="8" t="s">
        <v>24</v>
      </c>
      <c r="G20" s="34" t="str">
        <f t="shared" ref="G20" si="5">IF(OR(ISTEXT(F20),ISBLANK(F20)), "$   - ",ROUND(E20*F20,2))</f>
        <v xml:space="preserve">$   - </v>
      </c>
    </row>
    <row r="21" spans="1:8" s="5" customFormat="1" ht="15.75" thickBot="1" x14ac:dyDescent="0.25">
      <c r="A21" s="20" t="s">
        <v>15</v>
      </c>
      <c r="B21" s="78"/>
      <c r="C21" s="79"/>
      <c r="D21" s="79"/>
      <c r="E21" s="79"/>
      <c r="F21" s="42" t="s">
        <v>13</v>
      </c>
      <c r="G21" s="43">
        <f>SUM(G20:G20)</f>
        <v>0</v>
      </c>
    </row>
    <row r="22" spans="1:8" s="5" customFormat="1" ht="15.75" thickTop="1" x14ac:dyDescent="0.2">
      <c r="A22" s="44" t="s">
        <v>16</v>
      </c>
      <c r="B22" s="80" t="s">
        <v>30</v>
      </c>
      <c r="C22" s="81"/>
      <c r="D22" s="81"/>
      <c r="E22" s="81"/>
      <c r="F22" s="81"/>
      <c r="G22" s="82"/>
    </row>
    <row r="23" spans="1:8" s="5" customFormat="1" x14ac:dyDescent="0.2">
      <c r="A23" s="35">
        <v>17</v>
      </c>
      <c r="B23" s="36" t="s">
        <v>31</v>
      </c>
      <c r="C23" s="37" t="s">
        <v>22</v>
      </c>
      <c r="D23" s="38" t="s">
        <v>32</v>
      </c>
      <c r="E23" s="38">
        <v>40</v>
      </c>
      <c r="F23" s="8" t="s">
        <v>24</v>
      </c>
      <c r="G23" s="34" t="str">
        <f t="shared" ref="G23:G25" si="6">IF(OR(ISTEXT(F23),ISBLANK(F23)), "$   - ",ROUND(E23*F23,2))</f>
        <v xml:space="preserve">$   - </v>
      </c>
      <c r="H23" s="7"/>
    </row>
    <row r="24" spans="1:8" x14ac:dyDescent="0.2">
      <c r="A24" s="35">
        <v>18</v>
      </c>
      <c r="B24" s="39" t="s">
        <v>34</v>
      </c>
      <c r="C24" s="37" t="s">
        <v>48</v>
      </c>
      <c r="D24" s="38" t="s">
        <v>20</v>
      </c>
      <c r="E24" s="37">
        <v>10</v>
      </c>
      <c r="F24" s="8" t="s">
        <v>24</v>
      </c>
      <c r="G24" s="34" t="str">
        <f t="shared" si="6"/>
        <v xml:space="preserve">$   - </v>
      </c>
    </row>
    <row r="25" spans="1:8" x14ac:dyDescent="0.2">
      <c r="A25" s="35">
        <v>19</v>
      </c>
      <c r="B25" s="40" t="s">
        <v>35</v>
      </c>
      <c r="C25" s="37" t="s">
        <v>49</v>
      </c>
      <c r="D25" s="41" t="s">
        <v>20</v>
      </c>
      <c r="E25" s="37">
        <v>100</v>
      </c>
      <c r="F25" s="8" t="s">
        <v>24</v>
      </c>
      <c r="G25" s="34" t="str">
        <f t="shared" si="6"/>
        <v xml:space="preserve">$   - </v>
      </c>
    </row>
    <row r="26" spans="1:8" s="5" customFormat="1" ht="15.75" thickBot="1" x14ac:dyDescent="0.25">
      <c r="A26" s="10" t="s">
        <v>16</v>
      </c>
      <c r="B26" s="90"/>
      <c r="C26" s="91"/>
      <c r="D26" s="91"/>
      <c r="E26" s="92"/>
      <c r="F26" s="11" t="s">
        <v>13</v>
      </c>
      <c r="G26" s="12">
        <f>SUM(G23:G25)</f>
        <v>0</v>
      </c>
    </row>
    <row r="27" spans="1:8" ht="29.25" customHeight="1" thickTop="1" x14ac:dyDescent="0.2">
      <c r="A27" s="13"/>
      <c r="B27" s="14" t="s">
        <v>17</v>
      </c>
      <c r="C27" s="15"/>
      <c r="D27" s="15"/>
      <c r="E27" s="15"/>
      <c r="F27" s="16"/>
      <c r="G27" s="17"/>
    </row>
    <row r="28" spans="1:8" s="5" customFormat="1" ht="32.1" customHeight="1" x14ac:dyDescent="0.2">
      <c r="A28" s="86" t="s">
        <v>18</v>
      </c>
      <c r="B28" s="87"/>
      <c r="C28" s="87"/>
      <c r="D28" s="87"/>
      <c r="E28" s="87"/>
      <c r="F28" s="18"/>
      <c r="G28" s="19"/>
    </row>
    <row r="29" spans="1:8" ht="30" customHeight="1" thickBot="1" x14ac:dyDescent="0.25">
      <c r="A29" s="20" t="str">
        <f>A6</f>
        <v>A</v>
      </c>
      <c r="B29" s="93" t="str">
        <f>B6</f>
        <v>Grounds Maintenance - Former Temporary Biosolids Storage Facility</v>
      </c>
      <c r="C29" s="94"/>
      <c r="D29" s="94"/>
      <c r="E29" s="95"/>
      <c r="F29" s="21" t="s">
        <v>13</v>
      </c>
      <c r="G29" s="22">
        <f>G10</f>
        <v>0</v>
      </c>
    </row>
    <row r="30" spans="1:8" ht="30" customHeight="1" thickTop="1" thickBot="1" x14ac:dyDescent="0.25">
      <c r="A30" s="20" t="str">
        <f>A11</f>
        <v>B</v>
      </c>
      <c r="B30" s="96" t="str">
        <f>B11</f>
        <v>Landscape Maintenance - WEWPCC and Perimeter Road Pump Station</v>
      </c>
      <c r="C30" s="97"/>
      <c r="D30" s="97"/>
      <c r="E30" s="98"/>
      <c r="F30" s="21" t="s">
        <v>13</v>
      </c>
      <c r="G30" s="22">
        <f>G18</f>
        <v>0</v>
      </c>
    </row>
    <row r="31" spans="1:8" ht="30" customHeight="1" thickTop="1" thickBot="1" x14ac:dyDescent="0.25">
      <c r="A31" s="20" t="str">
        <f>A19</f>
        <v>C</v>
      </c>
      <c r="B31" s="96" t="str">
        <f>B19</f>
        <v>Landscape Maintenance - NEWPCC</v>
      </c>
      <c r="C31" s="97"/>
      <c r="D31" s="97"/>
      <c r="E31" s="98"/>
      <c r="F31" s="21" t="s">
        <v>13</v>
      </c>
      <c r="G31" s="22">
        <f>G21</f>
        <v>0</v>
      </c>
    </row>
    <row r="32" spans="1:8" ht="30" customHeight="1" thickTop="1" thickBot="1" x14ac:dyDescent="0.25">
      <c r="A32" s="20" t="str">
        <f>A22</f>
        <v>D</v>
      </c>
      <c r="B32" s="96" t="str">
        <f>+B22</f>
        <v>Provisional Items</v>
      </c>
      <c r="C32" s="97"/>
      <c r="D32" s="97"/>
      <c r="E32" s="98"/>
      <c r="F32" s="21" t="s">
        <v>13</v>
      </c>
      <c r="G32" s="22">
        <f>G26</f>
        <v>0</v>
      </c>
    </row>
    <row r="33" spans="1:7" ht="22.5" customHeight="1" thickTop="1" thickBot="1" x14ac:dyDescent="0.25">
      <c r="A33" s="23"/>
      <c r="B33" s="24"/>
      <c r="C33" s="25"/>
      <c r="D33" s="26"/>
      <c r="E33" s="26"/>
      <c r="F33" s="27"/>
      <c r="G33" s="28"/>
    </row>
    <row r="34" spans="1:7" ht="37.9" customHeight="1" thickTop="1" x14ac:dyDescent="0.2">
      <c r="A34" s="99" t="s">
        <v>19</v>
      </c>
      <c r="B34" s="100"/>
      <c r="C34" s="100"/>
      <c r="D34" s="100"/>
      <c r="E34" s="100"/>
      <c r="F34" s="101">
        <f>SUM(G29:G32)</f>
        <v>0</v>
      </c>
      <c r="G34" s="102"/>
    </row>
    <row r="35" spans="1:7" ht="15.75" customHeight="1" x14ac:dyDescent="0.2">
      <c r="A35" s="29"/>
      <c r="B35" s="30"/>
      <c r="C35" s="31"/>
      <c r="D35" s="30"/>
      <c r="E35" s="30"/>
      <c r="F35" s="32"/>
      <c r="G35" s="33"/>
    </row>
  </sheetData>
  <sheetProtection algorithmName="SHA-512" hashValue="FK8huxkhTaxzsZlBvVa6qWAz4IxjnUlaD1W/1z87Ur8+lmmgZRoa18ytFBHi1bjRWJjhtuaaPe6hPESJ0iFmFQ==" saltValue="uYZdItUcpmQ25OVWw7JAig==" spinCount="100000" sheet="1" objects="1" scenarios="1"/>
  <mergeCells count="15">
    <mergeCell ref="B30:E30"/>
    <mergeCell ref="A34:E34"/>
    <mergeCell ref="F34:G34"/>
    <mergeCell ref="B31:E31"/>
    <mergeCell ref="B32:E32"/>
    <mergeCell ref="A28:E28"/>
    <mergeCell ref="B18:E18"/>
    <mergeCell ref="B26:E26"/>
    <mergeCell ref="B21:E21"/>
    <mergeCell ref="B29:E29"/>
    <mergeCell ref="B10:E10"/>
    <mergeCell ref="B11:G11"/>
    <mergeCell ref="B19:G19"/>
    <mergeCell ref="B22:G22"/>
    <mergeCell ref="B6:G6"/>
  </mergeCells>
  <dataValidations disablePrompts="1" count="3">
    <dataValidation type="decimal" operator="equal" allowBlank="1" showInputMessage="1" showErrorMessage="1" error="Unit Price must be greater than 0_x000a_and cannot include fractions of a cent" prompt="Enter your Unit Bid Price._x000a_You do not need to type in the &quot;$&quot;" sqref="F7:F9 F12:F17" xr:uid="{854BC308-5C9B-4023-AB63-A7BE33A90C12}">
      <formula1>IF(F7&gt;=0,ROUND(F7,2),0.01)</formula1>
    </dataValidation>
    <dataValidation type="decimal" operator="equal" allowBlank="1" showInputMessage="1" showErrorMessage="1" error="Unit Price must be greater than 0_x000a_and cannot include fractions of a cent" prompt="Enter your Unit Bid Price._x000a_You do not need to type in the &quot;$&quot;_x000a_" sqref="F20" xr:uid="{35C940E6-1942-489D-B4EC-B03C6B05AF9A}">
      <formula1>IF(F20&gt;=0,ROUND(F20,2),0.01)</formula1>
    </dataValidation>
    <dataValidation type="decimal" operator="equal" allowBlank="1" showInputMessage="1" showErrorMessage="1" error="Unit Price must be greater than 0_x000a_and cannot include fractions of a cent_x000a_" prompt="Enter your Unit Bid Price._x000a_You do not need to type in the &quot;$&quot;_x000a_" sqref="F23:F25" xr:uid="{B11D1425-F179-4312-98E1-ED41F9F8BAA3}">
      <formula1>IF(F23&gt;=0,ROUND(F23,2),0.01)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Tender No. 756-2022 
&amp;RBid Submission
 Page &amp;P of 1</oddHeader>
    <oddFooter xml:space="preserve">&amp;R__________________
Name of Bidder         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Kothari, Deep</cp:lastModifiedBy>
  <cp:revision/>
  <cp:lastPrinted>2022-10-25T18:38:57Z</cp:lastPrinted>
  <dcterms:created xsi:type="dcterms:W3CDTF">1999-10-18T14:40:40Z</dcterms:created>
  <dcterms:modified xsi:type="dcterms:W3CDTF">2022-10-26T15:18:51Z</dcterms:modified>
  <cp:category/>
  <cp:contentStatus/>
</cp:coreProperties>
</file>