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Bid Opportunities 2022\2022 Downtown Sidewalks - York\Materials Management\333-2022\"/>
    </mc:Choice>
  </mc:AlternateContent>
  <xr:revisionPtr revIDLastSave="0" documentId="8_{AF51710E-68BD-485D-B829-90379CCF1756}" xr6:coauthVersionLast="36" xr6:coauthVersionMax="36" xr10:uidLastSave="{00000000-0000-0000-0000-000000000000}"/>
  <bookViews>
    <workbookView xWindow="-15" yWindow="5715" windowWidth="19170" windowHeight="562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PRICES'!$B$1:$H$115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PRICES'!$B$1:$IV$106</definedName>
    <definedName name="XITEMS">'FORM B - PRICES'!$B$6:$IV$106</definedName>
  </definedNames>
  <calcPr calcId="191029" fullPrecision="0"/>
</workbook>
</file>

<file path=xl/calcChain.xml><?xml version="1.0" encoding="utf-8"?>
<calcChain xmlns="http://schemas.openxmlformats.org/spreadsheetml/2006/main">
  <c r="H34" i="1" l="1"/>
  <c r="H82" i="1" l="1"/>
  <c r="H81" i="1"/>
  <c r="H99" i="1"/>
  <c r="H78" i="1"/>
  <c r="H70" i="1"/>
  <c r="H72" i="1"/>
  <c r="H20" i="1"/>
  <c r="H22" i="1"/>
  <c r="H102" i="1"/>
  <c r="H105" i="1"/>
  <c r="H104" i="1"/>
  <c r="H103" i="1"/>
  <c r="H101" i="1"/>
  <c r="H97" i="1"/>
  <c r="H96" i="1"/>
  <c r="H95" i="1"/>
  <c r="H94" i="1"/>
  <c r="H93" i="1"/>
  <c r="H92" i="1"/>
  <c r="H91" i="1"/>
  <c r="H90" i="1"/>
  <c r="H88" i="1"/>
  <c r="H87" i="1"/>
  <c r="H66" i="1"/>
  <c r="H84" i="1"/>
  <c r="H83" i="1"/>
  <c r="H76" i="1"/>
  <c r="H26" i="1"/>
  <c r="H75" i="1"/>
  <c r="H73" i="1"/>
  <c r="H71" i="1"/>
  <c r="H14" i="1"/>
  <c r="H68" i="1"/>
  <c r="H67" i="1"/>
  <c r="H64" i="1"/>
  <c r="H61" i="1"/>
  <c r="H106" i="1" l="1"/>
  <c r="H56" i="1"/>
  <c r="H55" i="1"/>
  <c r="H54" i="1"/>
  <c r="H53" i="1"/>
  <c r="H52" i="1"/>
  <c r="H51" i="1" l="1"/>
  <c r="H12" i="1"/>
  <c r="H40" i="1"/>
  <c r="H36" i="1"/>
  <c r="H30" i="1"/>
  <c r="H29" i="1"/>
  <c r="H19" i="1"/>
  <c r="H49" i="1" l="1"/>
  <c r="H38" i="1"/>
  <c r="H33" i="1"/>
  <c r="H48" i="1" l="1"/>
  <c r="H47" i="1"/>
  <c r="H46" i="1"/>
  <c r="H45" i="1"/>
  <c r="H44" i="1"/>
  <c r="H42" i="1"/>
  <c r="H32" i="1"/>
  <c r="H31" i="1"/>
  <c r="H25" i="1"/>
  <c r="H23" i="1"/>
  <c r="H21" i="1"/>
  <c r="H17" i="1"/>
  <c r="H16" i="1"/>
  <c r="H9" i="1"/>
  <c r="H57" i="1" l="1"/>
  <c r="C113" i="1"/>
  <c r="B113" i="1"/>
  <c r="C109" i="1"/>
  <c r="B109" i="1"/>
  <c r="H108" i="1"/>
  <c r="H109" i="1" s="1"/>
  <c r="H113" i="1" s="1"/>
  <c r="H112" i="1" l="1"/>
  <c r="B112" i="1"/>
  <c r="B111" i="1"/>
  <c r="B106" i="1"/>
  <c r="B57" i="1"/>
  <c r="C112" i="1"/>
  <c r="C111" i="1"/>
  <c r="C106" i="1"/>
  <c r="C57" i="1"/>
  <c r="H111" i="1" l="1"/>
  <c r="G1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hpheifer</author>
  </authors>
  <commentList>
    <comment ref="I23" authorId="0" shapeId="0" xr:uid="{C14340A3-C676-48B8-81B0-222E13E1E49F}">
      <text>
        <r>
          <rPr>
            <sz val="8"/>
            <color indexed="81"/>
            <rFont val="Tahoma"/>
            <family val="2"/>
          </rPr>
          <t>Differs from CW3335 as incidental edging support where required is  included &amp; 30 mm of bedding sand is specified vs 15 mm for limestone base ( CW3335)</t>
        </r>
      </text>
    </comment>
    <comment ref="I73" authorId="0" shapeId="0" xr:uid="{28924396-1617-426B-8755-F14C0A20D6C9}">
      <text>
        <r>
          <rPr>
            <sz val="8"/>
            <color indexed="81"/>
            <rFont val="Tahoma"/>
            <family val="2"/>
          </rPr>
          <t>Differs from CW3335 as incidental edging support where required is  included &amp; 30 mm of bedding sand is specified vs 15 mm for limestone base ( CW3335)</t>
        </r>
      </text>
    </comment>
  </commentList>
</comments>
</file>

<file path=xl/sharedStrings.xml><?xml version="1.0" encoding="utf-8"?>
<sst xmlns="http://schemas.openxmlformats.org/spreadsheetml/2006/main" count="444" uniqueCount="239">
  <si>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</si>
  <si>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</si>
  <si>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</si>
  <si>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</si>
  <si>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</si>
  <si>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</si>
  <si>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</si>
  <si>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</si>
  <si>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</si>
  <si>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</si>
  <si>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</si>
  <si>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</si>
  <si>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</si>
  <si>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</si>
  <si>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</si>
  <si>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</si>
  <si>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</si>
  <si>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</si>
  <si>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</si>
  <si>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</si>
  <si>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</si>
  <si>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</si>
  <si>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</si>
  <si>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</si>
  <si>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</si>
  <si>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</si>
  <si>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</si>
  <si>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A010</t>
  </si>
  <si>
    <t>Supplying and Placing Base Course Material</t>
  </si>
  <si>
    <t>each</t>
  </si>
  <si>
    <t>ii)</t>
  </si>
  <si>
    <t>m</t>
  </si>
  <si>
    <t>Concrete Curb Renewal</t>
  </si>
  <si>
    <t>F001</t>
  </si>
  <si>
    <t>F003</t>
  </si>
  <si>
    <t>F005</t>
  </si>
  <si>
    <t>F009</t>
  </si>
  <si>
    <t>F010</t>
  </si>
  <si>
    <t>F011</t>
  </si>
  <si>
    <t>E023</t>
  </si>
  <si>
    <t>Adjustment of Valve Boxes</t>
  </si>
  <si>
    <t>Valve Box Extensions</t>
  </si>
  <si>
    <t>Adjustment of Curb Stop Boxes</t>
  </si>
  <si>
    <t>A.9</t>
  </si>
  <si>
    <t xml:space="preserve">CW 3235-R9  </t>
  </si>
  <si>
    <t>B154rl</t>
  </si>
  <si>
    <t>SD-203B</t>
  </si>
  <si>
    <t>SD-229C,D</t>
  </si>
  <si>
    <t>51 mm</t>
  </si>
  <si>
    <t>B100r</t>
  </si>
  <si>
    <t>Miscellaneous Concrete Slab Removal</t>
  </si>
  <si>
    <t>B184rlA</t>
  </si>
  <si>
    <t>B126r</t>
  </si>
  <si>
    <t>Concrete Curb Removal</t>
  </si>
  <si>
    <t xml:space="preserve">CW 3240-R10 </t>
  </si>
  <si>
    <t>B189</t>
  </si>
  <si>
    <t>Regrading Existing Interlocking Paving Stones</t>
  </si>
  <si>
    <t>CW 3330-R5</t>
  </si>
  <si>
    <t>Frames &amp; Covers</t>
  </si>
  <si>
    <t>Adjustment of Manholes/Catch Basins Frames</t>
  </si>
  <si>
    <t>CW 3210-R8</t>
  </si>
  <si>
    <t>Lifter Rings (AP-010)</t>
  </si>
  <si>
    <t>B.10</t>
  </si>
  <si>
    <t>B.11</t>
  </si>
  <si>
    <t>B.16</t>
  </si>
  <si>
    <t>B.18</t>
  </si>
  <si>
    <t>B.20</t>
  </si>
  <si>
    <t>F018</t>
  </si>
  <si>
    <t>Curb Stop Extensions</t>
  </si>
  <si>
    <t>ROADWORKS - REMOVALS/RENEWALS</t>
  </si>
  <si>
    <t>MOBILIZATION /DEMOLIBIZATION</t>
  </si>
  <si>
    <t>L. sum</t>
  </si>
  <si>
    <t>I001</t>
  </si>
  <si>
    <t>Mobilization/Demobilization</t>
  </si>
  <si>
    <t>ELLICE AVENUE FROM VAUGHAN STREET TO KENNEDY STREET</t>
  </si>
  <si>
    <t>CW 3110-R21</t>
  </si>
  <si>
    <t>A010C3</t>
  </si>
  <si>
    <t>B106r</t>
  </si>
  <si>
    <t>Monolithic Curb and Sidewalk</t>
  </si>
  <si>
    <t>Interlocking Paving Stone</t>
  </si>
  <si>
    <t>B107i</t>
  </si>
  <si>
    <t xml:space="preserve">Miscellaneous Concrete Slab Installation </t>
  </si>
  <si>
    <t>B114C</t>
  </si>
  <si>
    <t>E17</t>
  </si>
  <si>
    <t>B114E</t>
  </si>
  <si>
    <t>E18</t>
  </si>
  <si>
    <t>B127rB</t>
  </si>
  <si>
    <t>Barrier Separate</t>
  </si>
  <si>
    <t>B199</t>
  </si>
  <si>
    <t>B.23</t>
  </si>
  <si>
    <t>Construction of Asphalt Patches</t>
  </si>
  <si>
    <t>CW 3410-R12</t>
  </si>
  <si>
    <t>B097</t>
  </si>
  <si>
    <t>B.9</t>
  </si>
  <si>
    <t>Drilled Tie Bars</t>
  </si>
  <si>
    <t xml:space="preserve">CW 3230-R8
</t>
  </si>
  <si>
    <t>B097A</t>
  </si>
  <si>
    <t>15 M Deformed Tie Bar</t>
  </si>
  <si>
    <t>E025</t>
  </si>
  <si>
    <t>AP-007 - Standard Solid Cover for Standard Frame</t>
  </si>
  <si>
    <t>B135i</t>
  </si>
  <si>
    <t>B.17</t>
  </si>
  <si>
    <t>Concrete Curb Installation</t>
  </si>
  <si>
    <t>F028</t>
  </si>
  <si>
    <t>Adjustment of Traffic Signal Service Box Frames</t>
  </si>
  <si>
    <t>YORK AVENUE FROM CARLTON STREET TO MAIN STREET</t>
  </si>
  <si>
    <t>E12</t>
  </si>
  <si>
    <t>CW 3235-R9, E21</t>
  </si>
  <si>
    <t>E11</t>
  </si>
  <si>
    <t>Paving Stone Indicator Surfaces (Barkman Concrete, Charcoal Holland)</t>
  </si>
  <si>
    <t>Type 2 Concrete Curb Ramp (8-12 mm reveal ht, Monolithic)</t>
  </si>
  <si>
    <t>CW 3240-R10, E21</t>
  </si>
  <si>
    <t>B108i</t>
  </si>
  <si>
    <t>SD-227A</t>
  </si>
  <si>
    <t>B159rl</t>
  </si>
  <si>
    <t>SD-203A</t>
  </si>
  <si>
    <t>a)</t>
  </si>
  <si>
    <t>Less than 3 m</t>
  </si>
  <si>
    <t>B167rl</t>
  </si>
  <si>
    <t>Type 2 Concrete Barrier (125 mm reveal ht, Separate)</t>
  </si>
  <si>
    <t>Type 2 Concrete Modified Barrier (125 mm reveal ht, Dowelled)</t>
  </si>
  <si>
    <t>E012</t>
  </si>
  <si>
    <t>Drainage Connection Pipe</t>
  </si>
  <si>
    <t>CW 2130-R12</t>
  </si>
  <si>
    <t>E034</t>
  </si>
  <si>
    <t>Connecting to Existing Catch Basin</t>
  </si>
  <si>
    <t>E035</t>
  </si>
  <si>
    <t>150 mm Drainage Connection Pipe</t>
  </si>
  <si>
    <t>B047-24</t>
  </si>
  <si>
    <t>B.5</t>
  </si>
  <si>
    <t>Partial Slab Patches - Early Opening (24 hour)</t>
  </si>
  <si>
    <t>B057-24</t>
  </si>
  <si>
    <t xml:space="preserve">CW 3230-R8, E21
</t>
  </si>
  <si>
    <t>H001</t>
  </si>
  <si>
    <t>CW 3010-R4</t>
  </si>
  <si>
    <t>Tree Removal (0-30cm)</t>
  </si>
  <si>
    <t>Supply &amp; Install Cast Iron Tree Well Grate and Frame - ADA Compliant - Neenah Foundry 8709-A 48"x48" with 458mm Tree Opening</t>
  </si>
  <si>
    <t>E15</t>
  </si>
  <si>
    <t>Reinforced Concrete Tree Well Curb</t>
  </si>
  <si>
    <t>Planting Medium &amp; Finished Grade</t>
  </si>
  <si>
    <r>
      <t>m</t>
    </r>
    <r>
      <rPr>
        <vertAlign val="superscript"/>
        <sz val="12"/>
        <color theme="1"/>
        <rFont val="Arial"/>
        <family val="2"/>
      </rPr>
      <t>3</t>
    </r>
  </si>
  <si>
    <t>Soil Cell with Sub Drain</t>
  </si>
  <si>
    <t>Soil Cell with Sump Pit</t>
  </si>
  <si>
    <t>A.12</t>
  </si>
  <si>
    <t>Type 2 Concrete Median Slab</t>
  </si>
  <si>
    <t>B132r</t>
  </si>
  <si>
    <t>Curb Ramp</t>
  </si>
  <si>
    <t>B219</t>
  </si>
  <si>
    <t>Detectable Warning Surface Tiles</t>
  </si>
  <si>
    <t>CW 3326-R3</t>
  </si>
  <si>
    <t>B104r</t>
  </si>
  <si>
    <t>100 mm Sidewalk</t>
  </si>
  <si>
    <t>E028</t>
  </si>
  <si>
    <t xml:space="preserve">AP-011 - Barrier Curb and Gutter Frame </t>
  </si>
  <si>
    <t>E029</t>
  </si>
  <si>
    <t xml:space="preserve">AP-012 - Barrier Curb and Gutter Cover </t>
  </si>
  <si>
    <t>F012</t>
  </si>
  <si>
    <t xml:space="preserve"> Curb Inlet Box Covers</t>
  </si>
  <si>
    <t xml:space="preserve">CW 3210-R8
</t>
  </si>
  <si>
    <t>F013</t>
  </si>
  <si>
    <t xml:space="preserve"> Curb Inlet Frames</t>
  </si>
  <si>
    <t>F014</t>
  </si>
  <si>
    <t xml:space="preserve">Adjustment of Curb Inlet with New Inlet  Box </t>
  </si>
  <si>
    <t>F015</t>
  </si>
  <si>
    <t>Adjustment of Curb and Gutter Frames</t>
  </si>
  <si>
    <t>Salvage and Re-Install Bicycle Hoop</t>
  </si>
  <si>
    <t>Type 2 Monolithic Curb and 100 mm Sidewalk with Block Outs (125mm reveal ht.)</t>
  </si>
  <si>
    <t>Type 6 Monolithic Curb and 100 mm Sidewalk with Block Outs (125mm reveal ht.)</t>
  </si>
  <si>
    <t>Type 6 Concrete Median Slab</t>
  </si>
  <si>
    <t>B111iA</t>
  </si>
  <si>
    <t>Type 2 Concrete 150 mm Reinforced Sidewalk</t>
  </si>
  <si>
    <t>B148i</t>
  </si>
  <si>
    <t>SD-202B</t>
  </si>
  <si>
    <t>Type 2 Concrete Lip Curb (40 mm reveal ht, Integral)</t>
  </si>
  <si>
    <t>Crushed Black Granite</t>
  </si>
  <si>
    <t>B155rlA</t>
  </si>
  <si>
    <t>SD-205,
SD-206A</t>
  </si>
  <si>
    <t>B155rl^1</t>
  </si>
  <si>
    <t>B155rl^2</t>
  </si>
  <si>
    <t>b)</t>
  </si>
  <si>
    <t>3 m to 30 m</t>
  </si>
  <si>
    <t>CW 3010-R4, E14</t>
  </si>
  <si>
    <t>CW 3120, E19</t>
  </si>
  <si>
    <t>E9</t>
  </si>
  <si>
    <t>Type 2 Concrete Barrier (150 mm reveal ht, Dowelled)</t>
  </si>
  <si>
    <t>E13</t>
  </si>
  <si>
    <t>200 mm Type 1 Concrete Pavement (Type B)</t>
  </si>
  <si>
    <t>E2</t>
  </si>
  <si>
    <t>(SEE B9)</t>
  </si>
  <si>
    <t>Base Course Material - Granular C</t>
  </si>
  <si>
    <t>A.1</t>
  </si>
  <si>
    <t>A.2</t>
  </si>
  <si>
    <t>A.3</t>
  </si>
  <si>
    <t>A.4</t>
  </si>
  <si>
    <t>A.5</t>
  </si>
  <si>
    <t>A.6</t>
  </si>
  <si>
    <t>A.7</t>
  </si>
  <si>
    <t>A.8</t>
  </si>
  <si>
    <t>A.10</t>
  </si>
  <si>
    <t>iii)</t>
  </si>
  <si>
    <t>A.11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</si>
  <si>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</si>
  <si>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</si>
  <si>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</si>
  <si>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</si>
  <si>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</si>
  <si>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</si>
  <si>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</si>
  <si>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</si>
  <si>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</si>
  <si>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</si>
  <si>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</si>
  <si>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</si>
  <si>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</si>
  <si>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</si>
  <si>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</si>
  <si>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</si>
  <si>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B.1</t>
  </si>
  <si>
    <t>B.2</t>
  </si>
  <si>
    <t>B.3</t>
  </si>
  <si>
    <t>B.4</t>
  </si>
  <si>
    <t>B.6</t>
  </si>
  <si>
    <t>B.7</t>
  </si>
  <si>
    <t>B.8</t>
  </si>
  <si>
    <t>B.12</t>
  </si>
  <si>
    <t>B.13</t>
  </si>
  <si>
    <t>B.14</t>
  </si>
  <si>
    <t>B.15</t>
  </si>
  <si>
    <t>B.19</t>
  </si>
  <si>
    <t>B.21</t>
  </si>
  <si>
    <t>B.22</t>
  </si>
  <si>
    <t>B.24</t>
  </si>
  <si>
    <t>B.25</t>
  </si>
  <si>
    <t>B.26</t>
  </si>
  <si>
    <t>B.27</t>
  </si>
  <si>
    <t>C.1</t>
  </si>
  <si>
    <t>E10, E21</t>
  </si>
  <si>
    <t>B159rl1</t>
  </si>
  <si>
    <t>A.29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</si>
</sst>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</numFmts>
  <fonts count="59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color theme="1"/>
      <name val="MS Sans Serif"/>
      <family val="2"/>
    </font>
    <font>
      <sz val="10"/>
      <name val="Cambria"/>
      <family val="1"/>
    </font>
    <font>
      <vertAlign val="superscript"/>
      <sz val="12"/>
      <color theme="1"/>
      <name val="Arial"/>
      <family val="2"/>
    </font>
    <font>
      <sz val="14"/>
      <color theme="1"/>
      <name val="MS Sans Serif"/>
      <family val="2"/>
    </font>
    <font>
      <sz val="13.5"/>
      <name val="MS Sans Serif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97">
    <xf numFmtId="0" fontId="0" fillId="2" borderId="0" xfId="0" applyNumberFormat="1"/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4" fontId="8" fillId="26" borderId="1" xfId="0" applyNumberFormat="1" applyFont="1" applyFill="1" applyBorder="1" applyAlignment="1" applyProtection="1">
      <alignment horizontal="center" vertical="top" wrapText="1"/>
    </xf>
    <xf numFmtId="165" fontId="8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165" fontId="8" fillId="0" borderId="1" xfId="0" applyNumberFormat="1" applyFont="1" applyFill="1" applyBorder="1" applyAlignment="1" applyProtection="1">
      <alignment horizontal="center" vertical="top" wrapText="1"/>
    </xf>
    <xf numFmtId="0" fontId="51" fillId="26" borderId="0" xfId="0" applyFont="1" applyFill="1" applyAlignment="1"/>
    <xf numFmtId="164" fontId="8" fillId="0" borderId="1" xfId="80" applyNumberFormat="1" applyFont="1" applyFill="1" applyBorder="1" applyAlignment="1" applyProtection="1">
      <alignment horizontal="left" vertical="top" wrapText="1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0" fillId="26" borderId="1" xfId="81" applyNumberFormat="1" applyFont="1" applyFill="1" applyBorder="1" applyAlignment="1" applyProtection="1">
      <alignment vertical="top"/>
      <protection locked="0"/>
    </xf>
    <xf numFmtId="166" fontId="50" fillId="0" borderId="1" xfId="81" applyNumberFormat="1" applyFont="1" applyFill="1" applyBorder="1" applyAlignment="1" applyProtection="1">
      <alignment vertical="top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4" xfId="81" applyNumberFormat="1" applyFont="1" applyFill="1" applyBorder="1" applyAlignment="1" applyProtection="1">
      <alignment horizontal="center" vertical="top" wrapText="1"/>
    </xf>
    <xf numFmtId="7" fontId="8" fillId="2" borderId="39" xfId="81" applyNumberFormat="1" applyBorder="1" applyAlignment="1">
      <alignment horizontal="right" vertical="center"/>
    </xf>
    <xf numFmtId="167" fontId="8" fillId="26" borderId="1" xfId="0" applyNumberFormat="1" applyFont="1" applyFill="1" applyBorder="1" applyAlignment="1" applyProtection="1">
      <alignment horizontal="center" vertical="top"/>
    </xf>
    <xf numFmtId="164" fontId="8" fillId="26" borderId="1" xfId="0" applyNumberFormat="1" applyFont="1" applyFill="1" applyBorder="1" applyAlignment="1" applyProtection="1">
      <alignment horizontal="center" vertical="top" wrapText="1"/>
    </xf>
    <xf numFmtId="1" fontId="8" fillId="0" borderId="1" xfId="0" applyNumberFormat="1" applyFont="1" applyFill="1" applyBorder="1" applyAlignment="1" applyProtection="1">
      <alignment horizontal="right" vertical="top"/>
    </xf>
    <xf numFmtId="0" fontId="8" fillId="26" borderId="1" xfId="0" applyNumberFormat="1" applyFont="1" applyFill="1" applyBorder="1" applyAlignment="1" applyProtection="1">
      <alignment vertical="center"/>
    </xf>
    <xf numFmtId="166" fontId="8" fillId="0" borderId="1" xfId="0" applyNumberFormat="1" applyFont="1" applyFill="1" applyBorder="1" applyAlignment="1" applyProtection="1">
      <alignment vertical="top"/>
    </xf>
    <xf numFmtId="0" fontId="51" fillId="26" borderId="0" xfId="0" applyFont="1" applyFill="1"/>
    <xf numFmtId="166" fontId="8" fillId="26" borderId="1" xfId="0" applyNumberFormat="1" applyFont="1" applyFill="1" applyBorder="1" applyAlignment="1" applyProtection="1">
      <alignment vertical="top"/>
      <protection locked="0"/>
    </xf>
    <xf numFmtId="4" fontId="8" fillId="26" borderId="1" xfId="0" applyNumberFormat="1" applyFont="1" applyFill="1" applyBorder="1" applyAlignment="1" applyProtection="1">
      <alignment horizontal="center" vertical="top"/>
    </xf>
    <xf numFmtId="1" fontId="8" fillId="0" borderId="1" xfId="0" applyNumberFormat="1" applyFont="1" applyFill="1" applyBorder="1" applyAlignment="1" applyProtection="1">
      <alignment horizontal="right" vertical="top" wrapText="1"/>
    </xf>
    <xf numFmtId="0" fontId="54" fillId="26" borderId="0" xfId="0" applyFont="1" applyFill="1" applyAlignment="1"/>
    <xf numFmtId="166" fontId="8" fillId="0" borderId="1" xfId="0" applyNumberFormat="1" applyFont="1" applyFill="1" applyBorder="1" applyAlignment="1" applyProtection="1">
      <alignment vertical="top" wrapText="1"/>
    </xf>
    <xf numFmtId="0" fontId="51" fillId="26" borderId="0" xfId="0" applyFont="1" applyFill="1" applyAlignment="1">
      <alignment vertical="top"/>
    </xf>
    <xf numFmtId="4" fontId="8" fillId="26" borderId="1" xfId="80" applyNumberFormat="1" applyFont="1" applyFill="1" applyBorder="1" applyAlignment="1" applyProtection="1">
      <alignment horizontal="center" vertical="top" wrapText="1"/>
    </xf>
    <xf numFmtId="165" fontId="8" fillId="0" borderId="1" xfId="80" applyNumberFormat="1" applyFont="1" applyFill="1" applyBorder="1" applyAlignment="1" applyProtection="1">
      <alignment horizontal="left" vertical="top" wrapText="1"/>
    </xf>
    <xf numFmtId="0" fontId="8" fillId="0" borderId="1" xfId="80" applyNumberFormat="1" applyFont="1" applyFill="1" applyBorder="1" applyAlignment="1" applyProtection="1">
      <alignment horizontal="center" vertical="top" wrapText="1"/>
    </xf>
    <xf numFmtId="1" fontId="8" fillId="0" borderId="1" xfId="80" applyNumberFormat="1" applyFont="1" applyFill="1" applyBorder="1" applyAlignment="1" applyProtection="1">
      <alignment horizontal="right" vertical="top" wrapText="1"/>
    </xf>
    <xf numFmtId="166" fontId="8" fillId="26" borderId="1" xfId="80" applyNumberFormat="1" applyFont="1" applyFill="1" applyBorder="1" applyAlignment="1" applyProtection="1">
      <alignment vertical="top"/>
      <protection locked="0"/>
    </xf>
    <xf numFmtId="166" fontId="8" fillId="0" borderId="1" xfId="80" applyNumberFormat="1" applyFont="1" applyFill="1" applyBorder="1" applyAlignment="1" applyProtection="1">
      <alignment vertical="top"/>
    </xf>
    <xf numFmtId="177" fontId="8" fillId="26" borderId="1" xfId="0" applyNumberFormat="1" applyFont="1" applyFill="1" applyBorder="1" applyAlignment="1" applyProtection="1">
      <alignment horizontal="center" vertical="top"/>
    </xf>
    <xf numFmtId="177" fontId="8" fillId="26" borderId="1" xfId="0" applyNumberFormat="1" applyFont="1" applyFill="1" applyBorder="1" applyAlignment="1" applyProtection="1">
      <alignment horizontal="center" vertical="top" wrapText="1"/>
    </xf>
    <xf numFmtId="177" fontId="8" fillId="26" borderId="1" xfId="0" applyNumberFormat="1" applyFont="1" applyFill="1" applyBorder="1" applyAlignment="1" applyProtection="1">
      <alignment horizontal="left" vertical="top" wrapText="1"/>
    </xf>
    <xf numFmtId="1" fontId="8" fillId="0" borderId="52" xfId="0" applyNumberFormat="1" applyFont="1" applyFill="1" applyBorder="1" applyAlignment="1" applyProtection="1">
      <alignment horizontal="right" vertical="top" wrapText="1"/>
    </xf>
    <xf numFmtId="165" fontId="8" fillId="26" borderId="1" xfId="0" applyNumberFormat="1" applyFont="1" applyFill="1" applyBorder="1" applyAlignment="1" applyProtection="1">
      <alignment horizontal="center" vertical="top" wrapText="1"/>
    </xf>
    <xf numFmtId="164" fontId="8" fillId="26" borderId="1" xfId="0" applyNumberFormat="1" applyFont="1" applyFill="1" applyBorder="1" applyAlignment="1" applyProtection="1">
      <alignment horizontal="left" vertical="top" wrapText="1"/>
    </xf>
    <xf numFmtId="0" fontId="8" fillId="26" borderId="1" xfId="0" applyNumberFormat="1" applyFont="1" applyFill="1" applyBorder="1" applyAlignment="1" applyProtection="1">
      <alignment horizontal="center" vertical="top" wrapText="1"/>
    </xf>
    <xf numFmtId="1" fontId="8" fillId="26" borderId="1" xfId="0" applyNumberFormat="1" applyFont="1" applyFill="1" applyBorder="1" applyAlignment="1" applyProtection="1">
      <alignment horizontal="right" vertical="top"/>
    </xf>
    <xf numFmtId="166" fontId="8" fillId="26" borderId="1" xfId="0" applyNumberFormat="1" applyFont="1" applyFill="1" applyBorder="1" applyAlignment="1" applyProtection="1">
      <alignment vertical="top"/>
    </xf>
    <xf numFmtId="0" fontId="51" fillId="27" borderId="0" xfId="0" applyFont="1" applyFill="1" applyAlignment="1"/>
    <xf numFmtId="165" fontId="8" fillId="26" borderId="1" xfId="0" applyNumberFormat="1" applyFont="1" applyFill="1" applyBorder="1" applyAlignment="1" applyProtection="1">
      <alignment horizontal="right" vertical="top" wrapText="1"/>
    </xf>
    <xf numFmtId="164" fontId="8" fillId="0" borderId="1" xfId="0" applyNumberFormat="1" applyFont="1" applyFill="1" applyBorder="1" applyAlignment="1" applyProtection="1">
      <alignment vertical="top" wrapText="1"/>
    </xf>
    <xf numFmtId="165" fontId="8" fillId="0" borderId="1" xfId="0" applyNumberFormat="1" applyFont="1" applyFill="1" applyBorder="1" applyAlignment="1" applyProtection="1">
      <alignment horizontal="left" vertical="top"/>
    </xf>
    <xf numFmtId="4" fontId="8" fillId="26" borderId="0" xfId="0" applyNumberFormat="1" applyFont="1" applyFill="1" applyBorder="1" applyAlignment="1" applyProtection="1">
      <alignment horizontal="center" vertical="top"/>
    </xf>
    <xf numFmtId="4" fontId="50" fillId="26" borderId="1" xfId="0" applyNumberFormat="1" applyFont="1" applyFill="1" applyBorder="1" applyAlignment="1" applyProtection="1">
      <alignment horizontal="center" vertical="top" wrapText="1"/>
    </xf>
    <xf numFmtId="165" fontId="50" fillId="0" borderId="1" xfId="0" applyNumberFormat="1" applyFont="1" applyFill="1" applyBorder="1" applyAlignment="1" applyProtection="1">
      <alignment horizontal="left" vertical="top" wrapText="1"/>
    </xf>
    <xf numFmtId="164" fontId="50" fillId="0" borderId="1" xfId="0" applyNumberFormat="1" applyFont="1" applyFill="1" applyBorder="1" applyAlignment="1" applyProtection="1">
      <alignment horizontal="left" vertical="top" wrapText="1"/>
    </xf>
    <xf numFmtId="0" fontId="50" fillId="0" borderId="1" xfId="0" applyNumberFormat="1" applyFont="1" applyFill="1" applyBorder="1" applyAlignment="1" applyProtection="1">
      <alignment horizontal="center" vertical="top" wrapText="1"/>
    </xf>
    <xf numFmtId="1" fontId="50" fillId="0" borderId="1" xfId="0" applyNumberFormat="1" applyFont="1" applyFill="1" applyBorder="1" applyAlignment="1" applyProtection="1">
      <alignment horizontal="right" vertical="top" wrapText="1"/>
    </xf>
    <xf numFmtId="166" fontId="50" fillId="0" borderId="1" xfId="0" applyNumberFormat="1" applyFont="1" applyFill="1" applyBorder="1" applyAlignment="1" applyProtection="1">
      <alignment vertical="top"/>
      <protection locked="0"/>
    </xf>
    <xf numFmtId="166" fontId="50" fillId="0" borderId="1" xfId="0" applyNumberFormat="1" applyFont="1" applyFill="1" applyBorder="1" applyAlignment="1" applyProtection="1">
      <alignment vertical="top"/>
    </xf>
    <xf numFmtId="165" fontId="50" fillId="0" borderId="0" xfId="0" applyNumberFormat="1" applyFont="1" applyFill="1" applyBorder="1" applyAlignment="1" applyProtection="1">
      <alignment horizontal="left" vertical="top" wrapText="1"/>
    </xf>
    <xf numFmtId="164" fontId="50" fillId="0" borderId="0" xfId="0" applyNumberFormat="1" applyFont="1" applyFill="1" applyBorder="1" applyAlignment="1" applyProtection="1">
      <alignment horizontal="left" vertical="top" wrapText="1"/>
    </xf>
    <xf numFmtId="164" fontId="50" fillId="0" borderId="1" xfId="0" applyNumberFormat="1" applyFont="1" applyFill="1" applyBorder="1" applyAlignment="1" applyProtection="1">
      <alignment horizontal="center" vertical="top" wrapText="1"/>
    </xf>
    <xf numFmtId="0" fontId="50" fillId="0" borderId="0" xfId="0" applyNumberFormat="1" applyFont="1" applyFill="1" applyBorder="1" applyAlignment="1" applyProtection="1">
      <alignment horizontal="center" vertical="top" wrapText="1"/>
    </xf>
    <xf numFmtId="1" fontId="50" fillId="0" borderId="1" xfId="0" applyNumberFormat="1" applyFont="1" applyFill="1" applyBorder="1" applyAlignment="1" applyProtection="1">
      <alignment horizontal="right" vertical="top"/>
    </xf>
    <xf numFmtId="166" fontId="50" fillId="26" borderId="1" xfId="0" applyNumberFormat="1" applyFont="1" applyFill="1" applyBorder="1" applyAlignment="1" applyProtection="1">
      <alignment vertical="top"/>
      <protection locked="0"/>
    </xf>
    <xf numFmtId="0" fontId="51" fillId="0" borderId="0" xfId="0" applyFont="1" applyFill="1" applyBorder="1" applyAlignment="1" applyProtection="1">
      <alignment vertical="top" wrapText="1"/>
    </xf>
    <xf numFmtId="166" fontId="8" fillId="25" borderId="0" xfId="0" applyNumberFormat="1" applyFont="1" applyFill="1" applyBorder="1" applyAlignment="1" applyProtection="1">
      <alignment vertical="center"/>
    </xf>
    <xf numFmtId="164" fontId="8" fillId="25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Alignment="1" applyProtection="1">
      <alignment horizontal="center" vertical="center"/>
    </xf>
    <xf numFmtId="4" fontId="50" fillId="26" borderId="1" xfId="0" applyNumberFormat="1" applyFont="1" applyFill="1" applyBorder="1" applyAlignment="1" applyProtection="1">
      <alignment horizontal="center" vertical="top"/>
    </xf>
    <xf numFmtId="164" fontId="50" fillId="0" borderId="1" xfId="80" applyNumberFormat="1" applyFont="1" applyFill="1" applyBorder="1" applyAlignment="1" applyProtection="1">
      <alignment horizontal="left" vertical="top" wrapText="1"/>
    </xf>
    <xf numFmtId="164" fontId="50" fillId="0" borderId="1" xfId="80" applyNumberFormat="1" applyFont="1" applyFill="1" applyBorder="1" applyAlignment="1" applyProtection="1">
      <alignment horizontal="center" vertical="top" wrapText="1"/>
    </xf>
    <xf numFmtId="0" fontId="9" fillId="0" borderId="34" xfId="0" applyFont="1" applyFill="1" applyBorder="1" applyAlignment="1" applyProtection="1">
      <alignment vertical="top" wrapText="1"/>
    </xf>
    <xf numFmtId="0" fontId="9" fillId="0" borderId="34" xfId="0" applyFont="1" applyFill="1" applyBorder="1" applyAlignment="1" applyProtection="1">
      <alignment vertical="top" wrapText="1" shrinkToFit="1"/>
    </xf>
    <xf numFmtId="0" fontId="9" fillId="26" borderId="34" xfId="0" applyFont="1" applyFill="1" applyBorder="1" applyAlignment="1" applyProtection="1">
      <alignment vertical="top" wrapText="1"/>
    </xf>
    <xf numFmtId="0" fontId="51" fillId="0" borderId="34" xfId="0" applyFont="1" applyFill="1" applyBorder="1" applyAlignment="1" applyProtection="1">
      <alignment vertical="top" wrapText="1"/>
    </xf>
    <xf numFmtId="166" fontId="57" fillId="0" borderId="34" xfId="0" applyNumberFormat="1" applyFont="1" applyFill="1" applyBorder="1" applyAlignment="1" applyProtection="1">
      <alignment vertical="top" wrapText="1"/>
    </xf>
    <xf numFmtId="0" fontId="58" fillId="0" borderId="34" xfId="0" applyFont="1" applyFill="1" applyBorder="1" applyAlignment="1" applyProtection="1">
      <alignment vertical="top" wrapText="1"/>
    </xf>
    <xf numFmtId="0" fontId="0" fillId="2" borderId="0" xfId="0" applyNumberFormat="1" applyBorder="1"/>
    <xf numFmtId="0" fontId="0" fillId="2" borderId="0" xfId="0" applyNumberFormat="1" applyBorder="1" applyAlignment="1">
      <alignment vertical="center"/>
    </xf>
    <xf numFmtId="0" fontId="51" fillId="26" borderId="0" xfId="0" applyFont="1" applyFill="1" applyBorder="1"/>
    <xf numFmtId="0" fontId="51" fillId="26" borderId="0" xfId="0" applyFont="1" applyFill="1" applyBorder="1" applyAlignment="1"/>
    <xf numFmtId="0" fontId="51" fillId="27" borderId="0" xfId="0" applyFont="1" applyFill="1" applyBorder="1" applyAlignment="1"/>
    <xf numFmtId="0" fontId="54" fillId="26" borderId="0" xfId="0" applyFont="1" applyFill="1" applyBorder="1" applyAlignment="1"/>
    <xf numFmtId="0" fontId="51" fillId="26" borderId="0" xfId="0" applyFont="1" applyFill="1" applyBorder="1" applyAlignment="1">
      <alignment vertical="top"/>
    </xf>
    <xf numFmtId="0" fontId="51" fillId="26" borderId="0" xfId="0" applyFont="1" applyFill="1" applyBorder="1" applyAlignment="1" applyProtection="1">
      <alignment vertical="top"/>
    </xf>
    <xf numFmtId="0" fontId="55" fillId="2" borderId="0" xfId="0" applyFont="1" applyBorder="1" applyAlignment="1" applyProtection="1">
      <alignment vertical="center"/>
    </xf>
    <xf numFmtId="0" fontId="8" fillId="2" borderId="0" xfId="81" applyNumberFormat="1" applyBorder="1" applyAlignment="1">
      <alignment vertical="center"/>
    </xf>
    <xf numFmtId="0" fontId="8" fillId="2" borderId="0" xfId="81" applyNumberFormat="1" applyBorder="1"/>
    <xf numFmtId="0" fontId="0" fillId="2" borderId="0" xfId="0" applyNumberFormat="1" applyBorder="1" applyAlignment="1"/>
    <xf numFmtId="0" fontId="2" fillId="2" borderId="50" xfId="81" applyNumberFormat="1" applyFont="1" applyBorder="1" applyAlignment="1" applyProtection="1">
      <alignment horizontal="center" vertical="center"/>
    </xf>
    <xf numFmtId="7" fontId="8" fillId="2" borderId="22" xfId="81" applyNumberFormat="1" applyBorder="1" applyAlignment="1" applyProtection="1">
      <alignment horizontal="right" vertical="center"/>
    </xf>
    <xf numFmtId="7" fontId="8" fillId="2" borderId="51" xfId="81" applyNumberFormat="1" applyBorder="1" applyAlignment="1" applyProtection="1">
      <alignment horizontal="right" vertical="center"/>
    </xf>
    <xf numFmtId="0" fontId="0" fillId="2" borderId="21" xfId="0" applyNumberFormat="1" applyBorder="1" applyAlignment="1" applyProtection="1">
      <alignment vertical="top"/>
    </xf>
    <xf numFmtId="0" fontId="4" fillId="2" borderId="15" xfId="0" applyNumberFormat="1" applyFont="1" applyBorder="1" applyProtection="1"/>
    <xf numFmtId="0" fontId="0" fillId="2" borderId="15" xfId="0" applyNumberFormat="1" applyBorder="1" applyAlignment="1" applyProtection="1">
      <alignment horizontal="center"/>
    </xf>
    <xf numFmtId="0" fontId="0" fillId="2" borderId="15" xfId="0" applyNumberFormat="1" applyBorder="1" applyProtection="1"/>
    <xf numFmtId="0" fontId="0" fillId="2" borderId="0" xfId="0" applyNumberFormat="1" applyBorder="1" applyAlignment="1" applyProtection="1">
      <alignment horizontal="right"/>
    </xf>
    <xf numFmtId="0" fontId="0" fillId="2" borderId="32" xfId="0" applyNumberFormat="1" applyBorder="1" applyAlignment="1" applyProtection="1">
      <alignment horizontal="right"/>
    </xf>
    <xf numFmtId="0" fontId="2" fillId="2" borderId="22" xfId="0" applyNumberFormat="1" applyFont="1" applyBorder="1" applyAlignment="1" applyProtection="1">
      <alignment horizontal="center" vertical="center"/>
    </xf>
    <xf numFmtId="7" fontId="0" fillId="2" borderId="22" xfId="0" applyNumberFormat="1" applyBorder="1" applyAlignment="1" applyProtection="1">
      <alignment horizontal="right"/>
    </xf>
    <xf numFmtId="7" fontId="0" fillId="2" borderId="25" xfId="0" applyNumberFormat="1" applyBorder="1" applyAlignment="1" applyProtection="1">
      <alignment horizontal="right"/>
    </xf>
    <xf numFmtId="0" fontId="0" fillId="2" borderId="29" xfId="0" applyNumberFormat="1" applyBorder="1" applyAlignment="1" applyProtection="1">
      <alignment vertical="top"/>
    </xf>
    <xf numFmtId="0" fontId="0" fillId="2" borderId="13" xfId="0" applyNumberFormat="1" applyBorder="1" applyProtection="1"/>
    <xf numFmtId="0" fontId="0" fillId="2" borderId="13" xfId="0" applyNumberFormat="1" applyBorder="1" applyAlignment="1" applyProtection="1">
      <alignment horizontal="center"/>
    </xf>
    <xf numFmtId="7" fontId="0" fillId="2" borderId="13" xfId="0" applyNumberFormat="1" applyBorder="1" applyAlignment="1" applyProtection="1">
      <alignment horizontal="right"/>
    </xf>
    <xf numFmtId="0" fontId="0" fillId="2" borderId="33" xfId="0" applyNumberFormat="1" applyBorder="1" applyAlignment="1" applyProtection="1">
      <alignment horizontal="right"/>
    </xf>
    <xf numFmtId="0" fontId="0" fillId="2" borderId="0" xfId="0" applyNumberFormat="1" applyAlignment="1" applyProtection="1">
      <alignment vertical="top"/>
    </xf>
    <xf numFmtId="0" fontId="0" fillId="2" borderId="0" xfId="0" applyNumberFormat="1" applyProtection="1"/>
    <xf numFmtId="0" fontId="0" fillId="2" borderId="0" xfId="0" applyNumberFormat="1" applyAlignment="1" applyProtection="1">
      <alignment horizontal="center"/>
    </xf>
    <xf numFmtId="0" fontId="0" fillId="2" borderId="0" xfId="0" applyNumberFormat="1" applyAlignment="1" applyProtection="1">
      <alignment horizontal="right"/>
    </xf>
    <xf numFmtId="7" fontId="0" fillId="2" borderId="22" xfId="0" applyNumberFormat="1" applyBorder="1" applyAlignment="1" applyProtection="1">
      <alignment horizontal="right" vertical="center"/>
    </xf>
    <xf numFmtId="0" fontId="2" fillId="2" borderId="48" xfId="81" applyNumberFormat="1" applyFont="1" applyBorder="1" applyAlignment="1" applyProtection="1">
      <alignment horizontal="center" vertical="center"/>
    </xf>
    <xf numFmtId="7" fontId="8" fillId="2" borderId="20" xfId="81" applyNumberFormat="1" applyBorder="1" applyAlignment="1" applyProtection="1">
      <alignment horizontal="right" vertical="center"/>
    </xf>
    <xf numFmtId="7" fontId="8" fillId="2" borderId="49" xfId="81" applyNumberFormat="1" applyBorder="1" applyAlignment="1" applyProtection="1">
      <alignment horizontal="right" vertical="center"/>
    </xf>
    <xf numFmtId="0" fontId="8" fillId="2" borderId="0" xfId="0" applyNumberFormat="1" applyFont="1" applyBorder="1" applyAlignment="1" applyProtection="1">
      <alignment horizontal="left" vertical="top"/>
    </xf>
    <xf numFmtId="0" fontId="0" fillId="2" borderId="19" xfId="0" applyNumberFormat="1" applyBorder="1" applyAlignment="1" applyProtection="1">
      <alignment horizontal="left" vertical="top"/>
    </xf>
    <xf numFmtId="1" fontId="0" fillId="2" borderId="20" xfId="0" applyNumberFormat="1" applyBorder="1" applyAlignment="1" applyProtection="1">
      <alignment horizontal="center" vertical="top"/>
    </xf>
    <xf numFmtId="0" fontId="0" fillId="2" borderId="20" xfId="0" applyNumberFormat="1" applyBorder="1" applyAlignment="1" applyProtection="1">
      <alignment vertical="top"/>
    </xf>
    <xf numFmtId="0" fontId="0" fillId="2" borderId="20" xfId="0" applyNumberFormat="1" applyBorder="1" applyAlignment="1" applyProtection="1">
      <alignment horizontal="center" vertical="top"/>
    </xf>
    <xf numFmtId="7" fontId="0" fillId="2" borderId="20" xfId="0" applyNumberFormat="1" applyBorder="1" applyAlignment="1" applyProtection="1">
      <alignment horizontal="right"/>
    </xf>
    <xf numFmtId="7" fontId="0" fillId="2" borderId="19" xfId="0" applyNumberFormat="1" applyBorder="1" applyAlignment="1" applyProtection="1">
      <alignment horizontal="right"/>
    </xf>
    <xf numFmtId="0" fontId="2" fillId="2" borderId="19" xfId="0" applyNumberFormat="1" applyFont="1" applyBorder="1" applyAlignment="1" applyProtection="1">
      <alignment vertical="top"/>
    </xf>
    <xf numFmtId="1" fontId="0" fillId="2" borderId="20" xfId="0" applyNumberFormat="1" applyBorder="1" applyAlignment="1" applyProtection="1">
      <alignment vertical="top"/>
    </xf>
    <xf numFmtId="0" fontId="0" fillId="2" borderId="19" xfId="0" applyNumberFormat="1" applyBorder="1" applyAlignment="1" applyProtection="1">
      <alignment vertical="top"/>
    </xf>
    <xf numFmtId="0" fontId="0" fillId="2" borderId="19" xfId="0" applyNumberFormat="1" applyBorder="1" applyAlignment="1" applyProtection="1">
      <alignment horizontal="center" vertical="top"/>
    </xf>
    <xf numFmtId="0" fontId="2" fillId="2" borderId="19" xfId="0" applyNumberFormat="1" applyFont="1" applyBorder="1" applyAlignment="1" applyProtection="1">
      <alignment horizontal="center" vertical="center"/>
    </xf>
    <xf numFmtId="7" fontId="0" fillId="2" borderId="20" xfId="0" applyNumberFormat="1" applyBorder="1" applyAlignment="1" applyProtection="1">
      <alignment horizontal="right" vertical="center"/>
    </xf>
    <xf numFmtId="7" fontId="0" fillId="2" borderId="19" xfId="0" applyNumberFormat="1" applyBorder="1" applyAlignment="1" applyProtection="1">
      <alignment horizontal="right" vertical="center"/>
    </xf>
    <xf numFmtId="1" fontId="4" fillId="2" borderId="0" xfId="0" applyNumberFormat="1" applyFont="1" applyAlignment="1" applyProtection="1">
      <alignment horizontal="centerContinuous" vertical="top"/>
    </xf>
    <xf numFmtId="0" fontId="4" fillId="2" borderId="0" xfId="0" applyNumberFormat="1" applyFont="1" applyAlignment="1" applyProtection="1">
      <alignment horizontal="centerContinuous" vertical="center"/>
    </xf>
    <xf numFmtId="7" fontId="5" fillId="2" borderId="0" xfId="0" applyNumberFormat="1" applyFont="1" applyAlignment="1" applyProtection="1">
      <alignment horizontal="centerContinuous" vertical="center"/>
    </xf>
    <xf numFmtId="1" fontId="0" fillId="2" borderId="0" xfId="0" applyNumberFormat="1" applyAlignment="1" applyProtection="1">
      <alignment horizontal="centerContinuous" vertical="top"/>
    </xf>
    <xf numFmtId="0" fontId="0" fillId="2" borderId="0" xfId="0" applyNumberFormat="1" applyAlignment="1" applyProtection="1">
      <alignment horizontal="centerContinuous" vertical="center"/>
    </xf>
    <xf numFmtId="7" fontId="1" fillId="2" borderId="0" xfId="0" applyNumberFormat="1" applyFont="1" applyAlignment="1" applyProtection="1">
      <alignment horizontal="centerContinuous" vertical="center"/>
    </xf>
    <xf numFmtId="0" fontId="0" fillId="2" borderId="0" xfId="0" applyNumberFormat="1" applyAlignment="1" applyProtection="1"/>
    <xf numFmtId="7" fontId="0" fillId="2" borderId="0" xfId="0" applyNumberFormat="1" applyAlignment="1" applyProtection="1">
      <alignment horizontal="centerContinuous" vertical="center"/>
    </xf>
    <xf numFmtId="2" fontId="0" fillId="2" borderId="0" xfId="0" applyNumberFormat="1" applyAlignment="1" applyProtection="1">
      <alignment horizontal="centerContinuous"/>
    </xf>
    <xf numFmtId="0" fontId="0" fillId="2" borderId="16" xfId="0" applyNumberFormat="1" applyBorder="1" applyAlignment="1" applyProtection="1">
      <alignment horizontal="center" vertical="top"/>
    </xf>
    <xf numFmtId="0" fontId="0" fillId="2" borderId="17" xfId="0" applyNumberFormat="1" applyBorder="1" applyAlignment="1" applyProtection="1">
      <alignment horizontal="center"/>
    </xf>
    <xf numFmtId="0" fontId="0" fillId="2" borderId="16" xfId="0" applyNumberFormat="1" applyBorder="1" applyAlignment="1" applyProtection="1">
      <alignment horizontal="center"/>
    </xf>
    <xf numFmtId="0" fontId="0" fillId="2" borderId="18" xfId="0" applyNumberFormat="1" applyBorder="1" applyAlignment="1" applyProtection="1">
      <alignment horizontal="center"/>
    </xf>
    <xf numFmtId="7" fontId="0" fillId="2" borderId="18" xfId="0" applyNumberFormat="1" applyBorder="1" applyAlignment="1" applyProtection="1">
      <alignment horizontal="right"/>
    </xf>
    <xf numFmtId="0" fontId="0" fillId="2" borderId="24" xfId="0" applyNumberFormat="1" applyBorder="1" applyAlignment="1" applyProtection="1">
      <alignment vertical="top"/>
    </xf>
    <xf numFmtId="0" fontId="0" fillId="2" borderId="26" xfId="0" applyNumberFormat="1" applyBorder="1" applyProtection="1"/>
    <xf numFmtId="0" fontId="0" fillId="2" borderId="24" xfId="0" applyNumberFormat="1" applyBorder="1" applyAlignment="1" applyProtection="1">
      <alignment horizontal="center"/>
    </xf>
    <xf numFmtId="0" fontId="0" fillId="2" borderId="27" xfId="0" applyNumberFormat="1" applyBorder="1" applyProtection="1"/>
    <xf numFmtId="0" fontId="0" fillId="2" borderId="27" xfId="0" applyNumberFormat="1" applyBorder="1" applyAlignment="1" applyProtection="1">
      <alignment horizontal="center"/>
    </xf>
    <xf numFmtId="7" fontId="0" fillId="2" borderId="27" xfId="0" applyNumberFormat="1" applyBorder="1" applyAlignment="1" applyProtection="1">
      <alignment horizontal="right"/>
    </xf>
    <xf numFmtId="0" fontId="0" fillId="2" borderId="27" xfId="0" applyNumberFormat="1" applyBorder="1" applyAlignment="1" applyProtection="1">
      <alignment horizontal="right"/>
    </xf>
    <xf numFmtId="7" fontId="0" fillId="2" borderId="31" xfId="0" applyNumberFormat="1" applyBorder="1" applyAlignment="1" applyProtection="1">
      <alignment horizontal="right" vertical="center"/>
    </xf>
    <xf numFmtId="7" fontId="0" fillId="2" borderId="28" xfId="0" applyNumberFormat="1" applyBorder="1" applyAlignment="1" applyProtection="1">
      <alignment horizontal="right" vertical="center"/>
    </xf>
    <xf numFmtId="7" fontId="0" fillId="2" borderId="35" xfId="0" applyNumberFormat="1" applyBorder="1" applyAlignment="1" applyProtection="1">
      <alignment horizontal="center"/>
    </xf>
    <xf numFmtId="0" fontId="0" fillId="2" borderId="36" xfId="0" applyNumberFormat="1" applyBorder="1" applyAlignment="1" applyProtection="1"/>
    <xf numFmtId="1" fontId="7" fillId="2" borderId="31" xfId="0" applyNumberFormat="1" applyFont="1" applyBorder="1" applyAlignment="1" applyProtection="1">
      <alignment horizontal="left" vertical="center" wrapText="1"/>
    </xf>
    <xf numFmtId="0" fontId="0" fillId="2" borderId="37" xfId="0" applyNumberFormat="1" applyBorder="1" applyAlignment="1" applyProtection="1">
      <alignment vertical="center" wrapText="1"/>
    </xf>
    <xf numFmtId="0" fontId="0" fillId="2" borderId="38" xfId="0" applyNumberFormat="1" applyBorder="1" applyAlignment="1" applyProtection="1">
      <alignment vertical="center" wrapText="1"/>
    </xf>
    <xf numFmtId="0" fontId="0" fillId="2" borderId="42" xfId="0" applyNumberFormat="1" applyBorder="1" applyAlignment="1" applyProtection="1"/>
    <xf numFmtId="0" fontId="0" fillId="2" borderId="43" xfId="0" applyNumberFormat="1" applyBorder="1" applyAlignment="1" applyProtection="1"/>
    <xf numFmtId="1" fontId="7" fillId="2" borderId="20" xfId="0" applyNumberFormat="1" applyFont="1" applyBorder="1" applyAlignment="1" applyProtection="1">
      <alignment horizontal="left" vertical="center" wrapText="1"/>
    </xf>
    <xf numFmtId="0" fontId="0" fillId="2" borderId="0" xfId="0" applyNumberFormat="1" applyBorder="1" applyAlignment="1" applyProtection="1">
      <alignment vertical="center" wrapText="1"/>
    </xf>
    <xf numFmtId="0" fontId="0" fillId="2" borderId="44" xfId="0" applyNumberFormat="1" applyBorder="1" applyAlignment="1" applyProtection="1">
      <alignment vertical="center" wrapText="1"/>
    </xf>
    <xf numFmtId="1" fontId="7" fillId="2" borderId="39" xfId="0" applyNumberFormat="1" applyFont="1" applyBorder="1" applyAlignment="1" applyProtection="1">
      <alignment horizontal="left" vertical="center" wrapText="1"/>
    </xf>
    <xf numFmtId="0" fontId="0" fillId="2" borderId="40" xfId="0" applyNumberFormat="1" applyBorder="1" applyAlignment="1" applyProtection="1">
      <alignment vertical="center" wrapText="1"/>
    </xf>
    <xf numFmtId="0" fontId="0" fillId="2" borderId="41" xfId="0" applyNumberFormat="1" applyBorder="1" applyAlignment="1" applyProtection="1">
      <alignment vertical="center" wrapText="1"/>
    </xf>
    <xf numFmtId="1" fontId="3" fillId="2" borderId="39" xfId="0" applyNumberFormat="1" applyFont="1" applyBorder="1" applyAlignment="1" applyProtection="1">
      <alignment horizontal="left" vertical="center" wrapText="1"/>
    </xf>
    <xf numFmtId="1" fontId="3" fillId="2" borderId="45" xfId="0" applyNumberFormat="1" applyFont="1" applyBorder="1" applyAlignment="1" applyProtection="1">
      <alignment horizontal="left" vertical="center" wrapText="1"/>
    </xf>
    <xf numFmtId="0" fontId="0" fillId="2" borderId="46" xfId="0" applyNumberFormat="1" applyBorder="1" applyAlignment="1" applyProtection="1">
      <alignment vertical="center" wrapText="1"/>
    </xf>
    <xf numFmtId="0" fontId="0" fillId="2" borderId="47" xfId="0" applyNumberFormat="1" applyBorder="1" applyAlignment="1" applyProtection="1">
      <alignment vertical="center" wrapText="1"/>
    </xf>
    <xf numFmtId="1" fontId="7" fillId="2" borderId="20" xfId="81" applyNumberFormat="1" applyFont="1" applyBorder="1" applyAlignment="1" applyProtection="1">
      <alignment horizontal="left" vertical="center" wrapText="1"/>
    </xf>
    <xf numFmtId="0" fontId="8" fillId="2" borderId="0" xfId="81" applyNumberFormat="1" applyBorder="1" applyAlignment="1" applyProtection="1">
      <alignment vertical="center" wrapText="1"/>
    </xf>
    <xf numFmtId="0" fontId="8" fillId="2" borderId="44" xfId="81" applyNumberFormat="1" applyBorder="1" applyAlignment="1" applyProtection="1">
      <alignment vertical="center" wrapText="1"/>
    </xf>
    <xf numFmtId="1" fontId="7" fillId="2" borderId="39" xfId="81" applyNumberFormat="1" applyFont="1" applyBorder="1" applyAlignment="1" applyProtection="1">
      <alignment horizontal="left" vertical="center" wrapText="1"/>
    </xf>
    <xf numFmtId="0" fontId="8" fillId="2" borderId="40" xfId="81" applyNumberFormat="1" applyBorder="1" applyAlignment="1" applyProtection="1">
      <alignment vertical="center" wrapText="1"/>
    </xf>
    <xf numFmtId="0" fontId="8" fillId="2" borderId="41" xfId="81" applyNumberFormat="1" applyBorder="1" applyAlignment="1" applyProtection="1">
      <alignment vertical="center" wrapText="1"/>
    </xf>
    <xf numFmtId="1" fontId="52" fillId="2" borderId="45" xfId="0" applyNumberFormat="1" applyFont="1" applyBorder="1" applyAlignment="1" applyProtection="1">
      <alignment horizontal="left" vertical="center" wrapText="1"/>
    </xf>
    <xf numFmtId="0" fontId="8" fillId="2" borderId="46" xfId="0" applyNumberFormat="1" applyFont="1" applyBorder="1" applyAlignment="1" applyProtection="1">
      <alignment vertical="center" wrapText="1"/>
    </xf>
    <xf numFmtId="0" fontId="8" fillId="2" borderId="47" xfId="0" applyNumberFormat="1" applyFont="1" applyBorder="1" applyAlignment="1" applyProtection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23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O115"/>
  <sheetViews>
    <sheetView showZeros="0" tabSelected="1" showOutlineSymbols="0" view="pageBreakPreview" topLeftCell="B88" zoomScale="75" zoomScaleNormal="75" zoomScaleSheetLayoutView="75" workbookViewId="0">
      <selection activeCell="G9" sqref="G9"/>
    </sheetView>
  </sheetViews>
  <sheetFormatPr defaultColWidth="10.5546875" defaultRowHeight="15" x14ac:dyDescent="0.2"/>
  <cols>
    <col min="1" max="1" width="8.5546875" style="4" hidden="1" customWidth="1"/>
    <col min="2" max="2" width="8.77734375" style="126" customWidth="1"/>
    <col min="3" max="3" width="36.77734375" style="127" customWidth="1"/>
    <col min="4" max="4" width="12.77734375" style="128" customWidth="1"/>
    <col min="5" max="5" width="6.77734375" style="127" customWidth="1"/>
    <col min="6" max="6" width="11.77734375" style="127" customWidth="1"/>
    <col min="7" max="7" width="11.77734375" style="129" customWidth="1"/>
    <col min="8" max="8" width="16.77734375" style="129" customWidth="1"/>
    <col min="9" max="9" width="12.88671875" customWidth="1"/>
    <col min="10" max="10" width="37.5546875" style="97" customWidth="1"/>
  </cols>
  <sheetData>
    <row r="1" spans="1:10" ht="15.75" x14ac:dyDescent="0.2">
      <c r="A1" s="8"/>
      <c r="B1" s="148" t="s">
        <v>0</v>
      </c>
      <c r="C1" s="149"/>
      <c r="D1" s="149"/>
      <c r="E1" s="149"/>
      <c r="F1" s="149"/>
      <c r="G1" s="150"/>
      <c r="H1" s="149"/>
    </row>
    <row r="2" spans="1:10" x14ac:dyDescent="0.2">
      <c r="A2" s="7"/>
      <c r="B2" s="151" t="s">
        <v>188</v>
      </c>
      <c r="C2" s="152"/>
      <c r="D2" s="152"/>
      <c r="E2" s="152"/>
      <c r="F2" s="152"/>
      <c r="G2" s="153"/>
      <c r="H2" s="152"/>
    </row>
    <row r="3" spans="1:10" x14ac:dyDescent="0.2">
      <c r="A3" s="1"/>
      <c r="B3" s="126" t="s">
        <v>1</v>
      </c>
      <c r="C3" s="154"/>
      <c r="D3" s="154"/>
      <c r="E3" s="154"/>
      <c r="F3" s="154"/>
      <c r="G3" s="155"/>
      <c r="H3" s="156"/>
    </row>
    <row r="4" spans="1:10" x14ac:dyDescent="0.2">
      <c r="A4" s="15" t="s">
        <v>22</v>
      </c>
      <c r="B4" s="157" t="s">
        <v>3</v>
      </c>
      <c r="C4" s="158" t="s">
        <v>4</v>
      </c>
      <c r="D4" s="159" t="s">
        <v>5</v>
      </c>
      <c r="E4" s="160" t="s">
        <v>6</v>
      </c>
      <c r="F4" s="160" t="s">
        <v>7</v>
      </c>
      <c r="G4" s="161" t="s">
        <v>8</v>
      </c>
      <c r="H4" s="160" t="s">
        <v>9</v>
      </c>
    </row>
    <row r="5" spans="1:10" ht="15.75" thickBot="1" x14ac:dyDescent="0.25">
      <c r="A5" s="5"/>
      <c r="B5" s="162"/>
      <c r="C5" s="163"/>
      <c r="D5" s="164" t="s">
        <v>10</v>
      </c>
      <c r="E5" s="165"/>
      <c r="F5" s="166" t="s">
        <v>11</v>
      </c>
      <c r="G5" s="167"/>
      <c r="H5" s="168"/>
    </row>
    <row r="6" spans="1:10" s="13" customFormat="1" ht="30" customHeight="1" thickTop="1" x14ac:dyDescent="0.2">
      <c r="A6" s="12"/>
      <c r="B6" s="145" t="s">
        <v>12</v>
      </c>
      <c r="C6" s="173" t="s">
        <v>74</v>
      </c>
      <c r="D6" s="174"/>
      <c r="E6" s="174"/>
      <c r="F6" s="175"/>
      <c r="G6" s="169"/>
      <c r="H6" s="170" t="s">
        <v>2</v>
      </c>
      <c r="J6" s="98"/>
    </row>
    <row r="7" spans="1:10" ht="36" customHeight="1" x14ac:dyDescent="0.2">
      <c r="A7" s="2"/>
      <c r="B7" s="141"/>
      <c r="C7" s="9" t="s">
        <v>17</v>
      </c>
      <c r="D7" s="136"/>
      <c r="E7" s="138" t="s">
        <v>2</v>
      </c>
      <c r="F7" s="138" t="s">
        <v>2</v>
      </c>
      <c r="G7" s="139" t="s">
        <v>2</v>
      </c>
      <c r="H7" s="140"/>
    </row>
    <row r="8" spans="1:10" s="44" customFormat="1" ht="38.450000000000003" customHeight="1" x14ac:dyDescent="0.2">
      <c r="A8" s="39" t="s">
        <v>27</v>
      </c>
      <c r="B8" s="20" t="s">
        <v>190</v>
      </c>
      <c r="C8" s="21" t="s">
        <v>28</v>
      </c>
      <c r="D8" s="40" t="s">
        <v>75</v>
      </c>
      <c r="E8" s="22"/>
      <c r="F8" s="41"/>
      <c r="G8" s="42"/>
      <c r="H8" s="43"/>
      <c r="I8" s="91"/>
      <c r="J8" s="99"/>
    </row>
    <row r="9" spans="1:10" s="44" customFormat="1" ht="30" customHeight="1" x14ac:dyDescent="0.2">
      <c r="A9" s="39" t="s">
        <v>76</v>
      </c>
      <c r="B9" s="23" t="s">
        <v>26</v>
      </c>
      <c r="C9" s="21" t="s">
        <v>189</v>
      </c>
      <c r="D9" s="18" t="s">
        <v>2</v>
      </c>
      <c r="E9" s="22" t="s">
        <v>24</v>
      </c>
      <c r="F9" s="41">
        <v>15</v>
      </c>
      <c r="G9" s="45"/>
      <c r="H9" s="43">
        <f t="shared" ref="H9" si="0">ROUND(G9*F9,2)</f>
        <v>0</v>
      </c>
      <c r="I9" s="91"/>
      <c r="J9" s="99"/>
    </row>
    <row r="10" spans="1:10" ht="36" customHeight="1" x14ac:dyDescent="0.2">
      <c r="A10" s="2"/>
      <c r="B10" s="141"/>
      <c r="C10" s="10" t="s">
        <v>69</v>
      </c>
      <c r="D10" s="136"/>
      <c r="E10" s="142"/>
      <c r="F10" s="136"/>
      <c r="G10" s="139"/>
      <c r="H10" s="140"/>
    </row>
    <row r="11" spans="1:10" s="24" customFormat="1" ht="43.9" customHeight="1" x14ac:dyDescent="0.2">
      <c r="A11" s="46" t="s">
        <v>128</v>
      </c>
      <c r="B11" s="20" t="s">
        <v>191</v>
      </c>
      <c r="C11" s="21" t="s">
        <v>130</v>
      </c>
      <c r="D11" s="18" t="s">
        <v>132</v>
      </c>
      <c r="E11" s="22"/>
      <c r="F11" s="41"/>
      <c r="G11" s="42"/>
      <c r="H11" s="43"/>
      <c r="I11" s="91"/>
      <c r="J11" s="100"/>
    </row>
    <row r="12" spans="1:10" s="24" customFormat="1" ht="43.9" customHeight="1" x14ac:dyDescent="0.2">
      <c r="A12" s="46" t="s">
        <v>131</v>
      </c>
      <c r="B12" s="23" t="s">
        <v>26</v>
      </c>
      <c r="C12" s="21" t="s">
        <v>186</v>
      </c>
      <c r="D12" s="18" t="s">
        <v>2</v>
      </c>
      <c r="E12" s="22" t="s">
        <v>25</v>
      </c>
      <c r="F12" s="41">
        <v>7</v>
      </c>
      <c r="G12" s="45"/>
      <c r="H12" s="43">
        <f t="shared" ref="H12" si="1">ROUND(G12*F12,2)</f>
        <v>0</v>
      </c>
      <c r="I12" s="91"/>
      <c r="J12" s="100"/>
    </row>
    <row r="13" spans="1:10" s="24" customFormat="1" ht="30" customHeight="1" x14ac:dyDescent="0.2">
      <c r="A13" s="46" t="s">
        <v>92</v>
      </c>
      <c r="B13" s="20" t="s">
        <v>192</v>
      </c>
      <c r="C13" s="21" t="s">
        <v>94</v>
      </c>
      <c r="D13" s="18" t="s">
        <v>95</v>
      </c>
      <c r="E13" s="22"/>
      <c r="F13" s="41"/>
      <c r="G13" s="42"/>
      <c r="H13" s="43"/>
      <c r="I13" s="91"/>
      <c r="J13" s="100"/>
    </row>
    <row r="14" spans="1:10" s="24" customFormat="1" ht="30" customHeight="1" x14ac:dyDescent="0.2">
      <c r="A14" s="57" t="s">
        <v>96</v>
      </c>
      <c r="B14" s="58" t="s">
        <v>26</v>
      </c>
      <c r="C14" s="59" t="s">
        <v>97</v>
      </c>
      <c r="D14" s="58" t="s">
        <v>2</v>
      </c>
      <c r="E14" s="58" t="s">
        <v>29</v>
      </c>
      <c r="F14" s="41">
        <v>85</v>
      </c>
      <c r="G14" s="45"/>
      <c r="H14" s="43">
        <f>ROUND(G14*F14,2)</f>
        <v>0</v>
      </c>
      <c r="I14" s="91"/>
      <c r="J14" s="100"/>
    </row>
    <row r="15" spans="1:10" s="44" customFormat="1" ht="43.9" customHeight="1" x14ac:dyDescent="0.2">
      <c r="A15" s="46" t="s">
        <v>49</v>
      </c>
      <c r="B15" s="20" t="s">
        <v>193</v>
      </c>
      <c r="C15" s="21" t="s">
        <v>50</v>
      </c>
      <c r="D15" s="18" t="s">
        <v>44</v>
      </c>
      <c r="E15" s="22"/>
      <c r="F15" s="41"/>
      <c r="G15" s="42"/>
      <c r="H15" s="43"/>
      <c r="I15" s="91"/>
      <c r="J15" s="99"/>
    </row>
    <row r="16" spans="1:10" s="24" customFormat="1" ht="30" customHeight="1" x14ac:dyDescent="0.2">
      <c r="A16" s="46" t="s">
        <v>77</v>
      </c>
      <c r="B16" s="23" t="s">
        <v>26</v>
      </c>
      <c r="C16" s="21" t="s">
        <v>78</v>
      </c>
      <c r="D16" s="18" t="s">
        <v>2</v>
      </c>
      <c r="E16" s="22" t="s">
        <v>25</v>
      </c>
      <c r="F16" s="41">
        <v>10</v>
      </c>
      <c r="G16" s="45"/>
      <c r="H16" s="43">
        <f t="shared" ref="H16:H17" si="2">ROUND(G16*F16,2)</f>
        <v>0</v>
      </c>
      <c r="I16" s="91"/>
      <c r="J16" s="100"/>
    </row>
    <row r="17" spans="1:10" s="24" customFormat="1" ht="30" customHeight="1" x14ac:dyDescent="0.2">
      <c r="A17" s="46" t="s">
        <v>77</v>
      </c>
      <c r="B17" s="23" t="s">
        <v>30</v>
      </c>
      <c r="C17" s="21" t="s">
        <v>79</v>
      </c>
      <c r="D17" s="18" t="s">
        <v>106</v>
      </c>
      <c r="E17" s="22" t="s">
        <v>25</v>
      </c>
      <c r="F17" s="41">
        <v>650</v>
      </c>
      <c r="G17" s="45"/>
      <c r="H17" s="43">
        <f t="shared" si="2"/>
        <v>0</v>
      </c>
      <c r="I17" s="91"/>
      <c r="J17" s="100"/>
    </row>
    <row r="18" spans="1:10" s="44" customFormat="1" ht="43.9" customHeight="1" x14ac:dyDescent="0.2">
      <c r="A18" s="46" t="s">
        <v>80</v>
      </c>
      <c r="B18" s="20" t="s">
        <v>194</v>
      </c>
      <c r="C18" s="21" t="s">
        <v>81</v>
      </c>
      <c r="D18" s="18" t="s">
        <v>107</v>
      </c>
      <c r="E18" s="22"/>
      <c r="F18" s="41"/>
      <c r="G18" s="42"/>
      <c r="H18" s="43"/>
      <c r="I18" s="91"/>
      <c r="J18" s="99"/>
    </row>
    <row r="19" spans="1:10" s="24" customFormat="1" ht="30" customHeight="1" x14ac:dyDescent="0.2">
      <c r="A19" s="46" t="s">
        <v>112</v>
      </c>
      <c r="B19" s="23" t="s">
        <v>26</v>
      </c>
      <c r="C19" s="21" t="s">
        <v>144</v>
      </c>
      <c r="D19" s="18" t="s">
        <v>113</v>
      </c>
      <c r="E19" s="22" t="s">
        <v>25</v>
      </c>
      <c r="F19" s="41">
        <v>20</v>
      </c>
      <c r="G19" s="45"/>
      <c r="H19" s="43">
        <f t="shared" ref="H19" si="3">ROUND(G19*F19,2)</f>
        <v>0</v>
      </c>
      <c r="I19" s="91"/>
      <c r="J19" s="100"/>
    </row>
    <row r="20" spans="1:10" s="24" customFormat="1" ht="30" customHeight="1" x14ac:dyDescent="0.2">
      <c r="A20" s="46" t="s">
        <v>112</v>
      </c>
      <c r="B20" s="23" t="s">
        <v>30</v>
      </c>
      <c r="C20" s="21" t="s">
        <v>168</v>
      </c>
      <c r="D20" s="18" t="s">
        <v>113</v>
      </c>
      <c r="E20" s="22" t="s">
        <v>25</v>
      </c>
      <c r="F20" s="41">
        <v>10</v>
      </c>
      <c r="G20" s="45"/>
      <c r="H20" s="43">
        <f t="shared" ref="H20" si="4">ROUND(G20*F20,2)</f>
        <v>0</v>
      </c>
      <c r="I20" s="91"/>
      <c r="J20" s="100"/>
    </row>
    <row r="21" spans="1:10" s="44" customFormat="1" ht="40.5" customHeight="1" x14ac:dyDescent="0.2">
      <c r="A21" s="46" t="s">
        <v>82</v>
      </c>
      <c r="B21" s="20" t="s">
        <v>195</v>
      </c>
      <c r="C21" s="21" t="s">
        <v>166</v>
      </c>
      <c r="D21" s="18" t="s">
        <v>236</v>
      </c>
      <c r="E21" s="22" t="s">
        <v>25</v>
      </c>
      <c r="F21" s="47">
        <v>410</v>
      </c>
      <c r="G21" s="45"/>
      <c r="H21" s="43">
        <f t="shared" ref="H21:H23" si="5">ROUND(G21*F21,2)</f>
        <v>0</v>
      </c>
      <c r="I21" s="92"/>
      <c r="J21" s="99"/>
    </row>
    <row r="22" spans="1:10" s="44" customFormat="1" ht="40.5" customHeight="1" x14ac:dyDescent="0.2">
      <c r="A22" s="46" t="s">
        <v>82</v>
      </c>
      <c r="B22" s="20" t="s">
        <v>196</v>
      </c>
      <c r="C22" s="21" t="s">
        <v>167</v>
      </c>
      <c r="D22" s="18" t="s">
        <v>236</v>
      </c>
      <c r="E22" s="22" t="s">
        <v>25</v>
      </c>
      <c r="F22" s="47">
        <v>200</v>
      </c>
      <c r="G22" s="45"/>
      <c r="H22" s="43">
        <f t="shared" ref="H22" si="6">ROUND(G22*F22,2)</f>
        <v>0</v>
      </c>
      <c r="I22" s="92"/>
      <c r="J22" s="99"/>
    </row>
    <row r="23" spans="1:10" s="24" customFormat="1" ht="30" customHeight="1" x14ac:dyDescent="0.2">
      <c r="A23" s="46" t="s">
        <v>84</v>
      </c>
      <c r="B23" s="20" t="s">
        <v>197</v>
      </c>
      <c r="C23" s="21" t="s">
        <v>109</v>
      </c>
      <c r="D23" s="18" t="s">
        <v>108</v>
      </c>
      <c r="E23" s="22" t="s">
        <v>25</v>
      </c>
      <c r="F23" s="47">
        <v>65</v>
      </c>
      <c r="G23" s="45"/>
      <c r="H23" s="43">
        <f t="shared" si="5"/>
        <v>0</v>
      </c>
      <c r="I23" s="91"/>
      <c r="J23" s="100"/>
    </row>
    <row r="24" spans="1:10" s="44" customFormat="1" ht="30" customHeight="1" x14ac:dyDescent="0.2">
      <c r="A24" s="46" t="s">
        <v>52</v>
      </c>
      <c r="B24" s="20" t="s">
        <v>43</v>
      </c>
      <c r="C24" s="21" t="s">
        <v>53</v>
      </c>
      <c r="D24" s="18" t="s">
        <v>54</v>
      </c>
      <c r="E24" s="22"/>
      <c r="F24" s="41"/>
      <c r="G24" s="42"/>
      <c r="H24" s="43"/>
      <c r="I24" s="91"/>
      <c r="J24" s="99"/>
    </row>
    <row r="25" spans="1:10" s="24" customFormat="1" ht="30" customHeight="1" x14ac:dyDescent="0.2">
      <c r="A25" s="46" t="s">
        <v>86</v>
      </c>
      <c r="B25" s="23" t="s">
        <v>26</v>
      </c>
      <c r="C25" s="21" t="s">
        <v>87</v>
      </c>
      <c r="D25" s="18" t="s">
        <v>2</v>
      </c>
      <c r="E25" s="22" t="s">
        <v>31</v>
      </c>
      <c r="F25" s="41">
        <v>140</v>
      </c>
      <c r="G25" s="45"/>
      <c r="H25" s="43">
        <f t="shared" ref="H25:H26" si="7">ROUND(G25*F25,2)</f>
        <v>0</v>
      </c>
      <c r="I25" s="91"/>
      <c r="J25" s="100"/>
    </row>
    <row r="26" spans="1:10" s="24" customFormat="1" ht="30" customHeight="1" x14ac:dyDescent="0.2">
      <c r="A26" s="46" t="s">
        <v>145</v>
      </c>
      <c r="B26" s="23" t="s">
        <v>30</v>
      </c>
      <c r="C26" s="21" t="s">
        <v>146</v>
      </c>
      <c r="D26" s="18" t="s">
        <v>2</v>
      </c>
      <c r="E26" s="22" t="s">
        <v>31</v>
      </c>
      <c r="F26" s="41">
        <v>30</v>
      </c>
      <c r="G26" s="45"/>
      <c r="H26" s="43">
        <f t="shared" si="7"/>
        <v>0</v>
      </c>
      <c r="I26" s="91"/>
      <c r="J26" s="100"/>
    </row>
    <row r="27" spans="1:10" s="24" customFormat="1" ht="36" customHeight="1" x14ac:dyDescent="0.2">
      <c r="A27" s="46" t="s">
        <v>45</v>
      </c>
      <c r="B27" s="20" t="s">
        <v>198</v>
      </c>
      <c r="C27" s="21" t="s">
        <v>32</v>
      </c>
      <c r="D27" s="18" t="s">
        <v>111</v>
      </c>
      <c r="E27" s="22"/>
      <c r="F27" s="41"/>
      <c r="G27" s="42"/>
      <c r="H27" s="43"/>
      <c r="I27" s="91"/>
      <c r="J27" s="100"/>
    </row>
    <row r="28" spans="1:10" s="66" customFormat="1" ht="36" customHeight="1" x14ac:dyDescent="0.2">
      <c r="A28" s="46" t="s">
        <v>114</v>
      </c>
      <c r="B28" s="61" t="s">
        <v>26</v>
      </c>
      <c r="C28" s="62" t="s">
        <v>119</v>
      </c>
      <c r="D28" s="40" t="s">
        <v>115</v>
      </c>
      <c r="E28" s="63"/>
      <c r="F28" s="64"/>
      <c r="G28" s="65"/>
      <c r="H28" s="65"/>
      <c r="I28" s="93"/>
      <c r="J28" s="101"/>
    </row>
    <row r="29" spans="1:10" s="66" customFormat="1" ht="30" customHeight="1" x14ac:dyDescent="0.2">
      <c r="A29" s="46" t="s">
        <v>237</v>
      </c>
      <c r="B29" s="67" t="s">
        <v>116</v>
      </c>
      <c r="C29" s="62" t="s">
        <v>117</v>
      </c>
      <c r="D29" s="40"/>
      <c r="E29" s="63" t="s">
        <v>31</v>
      </c>
      <c r="F29" s="64">
        <v>15</v>
      </c>
      <c r="G29" s="45"/>
      <c r="H29" s="65">
        <f>ROUND(G29*F29,2)</f>
        <v>0</v>
      </c>
      <c r="I29" s="93"/>
      <c r="J29" s="101"/>
    </row>
    <row r="30" spans="1:10" s="24" customFormat="1" ht="36" customHeight="1" x14ac:dyDescent="0.2">
      <c r="A30" s="46" t="s">
        <v>118</v>
      </c>
      <c r="B30" s="23" t="s">
        <v>30</v>
      </c>
      <c r="C30" s="21" t="s">
        <v>120</v>
      </c>
      <c r="D30" s="18" t="s">
        <v>46</v>
      </c>
      <c r="E30" s="22" t="s">
        <v>31</v>
      </c>
      <c r="F30" s="41">
        <v>25</v>
      </c>
      <c r="G30" s="45"/>
      <c r="H30" s="43">
        <f t="shared" ref="H30" si="8">ROUND(G30*F30,2)</f>
        <v>0</v>
      </c>
      <c r="I30" s="91"/>
      <c r="J30" s="100"/>
    </row>
    <row r="31" spans="1:10" s="48" customFormat="1" ht="36.75" customHeight="1" x14ac:dyDescent="0.2">
      <c r="A31" s="46" t="s">
        <v>51</v>
      </c>
      <c r="B31" s="23" t="s">
        <v>199</v>
      </c>
      <c r="C31" s="21" t="s">
        <v>110</v>
      </c>
      <c r="D31" s="18" t="s">
        <v>47</v>
      </c>
      <c r="E31" s="22" t="s">
        <v>31</v>
      </c>
      <c r="F31" s="41">
        <v>65</v>
      </c>
      <c r="G31" s="45"/>
      <c r="H31" s="43">
        <f t="shared" ref="H31:H32" si="9">ROUND(G31*F31,2)</f>
        <v>0</v>
      </c>
      <c r="I31" s="91"/>
      <c r="J31" s="102"/>
    </row>
    <row r="32" spans="1:10" s="24" customFormat="1" ht="43.9" customHeight="1" x14ac:dyDescent="0.2">
      <c r="A32" s="46" t="s">
        <v>55</v>
      </c>
      <c r="B32" s="20" t="s">
        <v>200</v>
      </c>
      <c r="C32" s="21" t="s">
        <v>56</v>
      </c>
      <c r="D32" s="18" t="s">
        <v>57</v>
      </c>
      <c r="E32" s="22" t="s">
        <v>25</v>
      </c>
      <c r="F32" s="41">
        <v>30</v>
      </c>
      <c r="G32" s="45"/>
      <c r="H32" s="43">
        <f t="shared" si="9"/>
        <v>0</v>
      </c>
      <c r="I32" s="91"/>
      <c r="J32" s="100"/>
    </row>
    <row r="33" spans="1:10" s="24" customFormat="1" ht="30" customHeight="1" x14ac:dyDescent="0.2">
      <c r="A33" s="46" t="s">
        <v>88</v>
      </c>
      <c r="B33" s="20" t="s">
        <v>143</v>
      </c>
      <c r="C33" s="21" t="s">
        <v>90</v>
      </c>
      <c r="D33" s="18" t="s">
        <v>91</v>
      </c>
      <c r="E33" s="22" t="s">
        <v>25</v>
      </c>
      <c r="F33" s="41">
        <v>45</v>
      </c>
      <c r="G33" s="45"/>
      <c r="H33" s="43">
        <f>ROUND(G33*F33,2)</f>
        <v>0</v>
      </c>
      <c r="I33" s="91"/>
      <c r="J33" s="100"/>
    </row>
    <row r="34" spans="1:10" s="24" customFormat="1" ht="30" customHeight="1" x14ac:dyDescent="0.2">
      <c r="A34" s="46" t="s">
        <v>147</v>
      </c>
      <c r="B34" s="20" t="s">
        <v>201</v>
      </c>
      <c r="C34" s="21" t="s">
        <v>148</v>
      </c>
      <c r="D34" s="18" t="s">
        <v>149</v>
      </c>
      <c r="E34" s="22" t="s">
        <v>29</v>
      </c>
      <c r="F34" s="47">
        <v>19</v>
      </c>
      <c r="G34" s="45"/>
      <c r="H34" s="43">
        <f t="shared" ref="H34" si="10">ROUND(G34*F34,2)</f>
        <v>0</v>
      </c>
      <c r="I34" s="91"/>
      <c r="J34" s="100"/>
    </row>
    <row r="35" spans="1:10" ht="48" customHeight="1" x14ac:dyDescent="0.2">
      <c r="A35" s="2"/>
      <c r="B35" s="144"/>
      <c r="C35" s="10" t="s">
        <v>18</v>
      </c>
      <c r="D35" s="136"/>
      <c r="E35" s="137"/>
      <c r="F35" s="138"/>
      <c r="G35" s="139"/>
      <c r="H35" s="140"/>
    </row>
    <row r="36" spans="1:10" s="24" customFormat="1" ht="30" customHeight="1" x14ac:dyDescent="0.2">
      <c r="A36" s="19" t="s">
        <v>121</v>
      </c>
      <c r="B36" s="20" t="s">
        <v>202</v>
      </c>
      <c r="C36" s="21" t="s">
        <v>122</v>
      </c>
      <c r="D36" s="18" t="s">
        <v>123</v>
      </c>
      <c r="E36" s="22" t="s">
        <v>31</v>
      </c>
      <c r="F36" s="47">
        <v>3</v>
      </c>
      <c r="G36" s="45"/>
      <c r="H36" s="43">
        <f>ROUND(G36*F36,2)</f>
        <v>0</v>
      </c>
      <c r="I36" s="91"/>
      <c r="J36" s="100"/>
    </row>
    <row r="37" spans="1:10" s="50" customFormat="1" ht="43.9" customHeight="1" x14ac:dyDescent="0.2">
      <c r="A37" s="19" t="s">
        <v>39</v>
      </c>
      <c r="B37" s="20" t="s">
        <v>203</v>
      </c>
      <c r="C37" s="32" t="s">
        <v>58</v>
      </c>
      <c r="D37" s="33" t="s">
        <v>60</v>
      </c>
      <c r="E37" s="22"/>
      <c r="F37" s="47"/>
      <c r="G37" s="42"/>
      <c r="H37" s="49"/>
      <c r="I37" s="91"/>
      <c r="J37" s="103"/>
    </row>
    <row r="38" spans="1:10" s="24" customFormat="1" ht="43.9" customHeight="1" x14ac:dyDescent="0.2">
      <c r="A38" s="19" t="s">
        <v>98</v>
      </c>
      <c r="B38" s="23" t="s">
        <v>26</v>
      </c>
      <c r="C38" s="25" t="s">
        <v>99</v>
      </c>
      <c r="D38" s="18"/>
      <c r="E38" s="22" t="s">
        <v>29</v>
      </c>
      <c r="F38" s="47">
        <v>1</v>
      </c>
      <c r="G38" s="45"/>
      <c r="H38" s="43">
        <f t="shared" ref="H38" si="11">ROUND(G38*F38,2)</f>
        <v>0</v>
      </c>
      <c r="I38" s="92"/>
      <c r="J38" s="100"/>
    </row>
    <row r="39" spans="1:10" s="50" customFormat="1" ht="39.950000000000003" customHeight="1" x14ac:dyDescent="0.2">
      <c r="A39" s="19" t="s">
        <v>124</v>
      </c>
      <c r="B39" s="20" t="s">
        <v>204</v>
      </c>
      <c r="C39" s="68" t="s">
        <v>125</v>
      </c>
      <c r="D39" s="18" t="s">
        <v>123</v>
      </c>
      <c r="E39" s="22"/>
      <c r="F39" s="47"/>
      <c r="G39" s="42"/>
      <c r="H39" s="49"/>
      <c r="I39" s="91"/>
      <c r="J39" s="103"/>
    </row>
    <row r="40" spans="1:10" s="50" customFormat="1" ht="30" customHeight="1" x14ac:dyDescent="0.2">
      <c r="A40" s="19" t="s">
        <v>126</v>
      </c>
      <c r="B40" s="23" t="s">
        <v>26</v>
      </c>
      <c r="C40" s="68" t="s">
        <v>127</v>
      </c>
      <c r="D40" s="18"/>
      <c r="E40" s="22" t="s">
        <v>29</v>
      </c>
      <c r="F40" s="47">
        <v>1</v>
      </c>
      <c r="G40" s="45"/>
      <c r="H40" s="43">
        <f>ROUND(G40*F40,2)</f>
        <v>0</v>
      </c>
      <c r="I40" s="91"/>
      <c r="J40" s="103"/>
    </row>
    <row r="41" spans="1:10" ht="36" customHeight="1" x14ac:dyDescent="0.2">
      <c r="A41" s="2"/>
      <c r="B41" s="143"/>
      <c r="C41" s="10" t="s">
        <v>19</v>
      </c>
      <c r="D41" s="136"/>
      <c r="E41" s="137"/>
      <c r="F41" s="138"/>
      <c r="G41" s="139"/>
      <c r="H41" s="140"/>
    </row>
    <row r="42" spans="1:10" s="24" customFormat="1" ht="43.9" customHeight="1" x14ac:dyDescent="0.2">
      <c r="A42" s="19" t="s">
        <v>33</v>
      </c>
      <c r="B42" s="20" t="s">
        <v>205</v>
      </c>
      <c r="C42" s="25" t="s">
        <v>59</v>
      </c>
      <c r="D42" s="33" t="s">
        <v>60</v>
      </c>
      <c r="E42" s="22" t="s">
        <v>29</v>
      </c>
      <c r="F42" s="47">
        <v>2</v>
      </c>
      <c r="G42" s="45"/>
      <c r="H42" s="43">
        <f>ROUND(G42*F42,2)</f>
        <v>0</v>
      </c>
      <c r="I42" s="91"/>
      <c r="J42" s="100"/>
    </row>
    <row r="43" spans="1:10" s="44" customFormat="1" ht="30" customHeight="1" x14ac:dyDescent="0.2">
      <c r="A43" s="19" t="s">
        <v>34</v>
      </c>
      <c r="B43" s="20" t="s">
        <v>206</v>
      </c>
      <c r="C43" s="25" t="s">
        <v>61</v>
      </c>
      <c r="D43" s="33" t="s">
        <v>60</v>
      </c>
      <c r="E43" s="22"/>
      <c r="F43" s="47"/>
      <c r="G43" s="42"/>
      <c r="H43" s="49"/>
      <c r="I43" s="91"/>
      <c r="J43" s="99"/>
    </row>
    <row r="44" spans="1:10" s="24" customFormat="1" ht="30" customHeight="1" x14ac:dyDescent="0.2">
      <c r="A44" s="19" t="s">
        <v>35</v>
      </c>
      <c r="B44" s="23" t="s">
        <v>26</v>
      </c>
      <c r="C44" s="21" t="s">
        <v>48</v>
      </c>
      <c r="D44" s="18"/>
      <c r="E44" s="22" t="s">
        <v>29</v>
      </c>
      <c r="F44" s="47">
        <v>1</v>
      </c>
      <c r="G44" s="45"/>
      <c r="H44" s="43">
        <f t="shared" ref="H44:H49" si="12">ROUND(G44*F44,2)</f>
        <v>0</v>
      </c>
      <c r="I44" s="91"/>
      <c r="J44" s="100"/>
    </row>
    <row r="45" spans="1:10" s="44" customFormat="1" ht="30" customHeight="1" x14ac:dyDescent="0.2">
      <c r="A45" s="19" t="s">
        <v>36</v>
      </c>
      <c r="B45" s="20" t="s">
        <v>207</v>
      </c>
      <c r="C45" s="21" t="s">
        <v>40</v>
      </c>
      <c r="D45" s="33" t="s">
        <v>60</v>
      </c>
      <c r="E45" s="22" t="s">
        <v>29</v>
      </c>
      <c r="F45" s="47">
        <v>3</v>
      </c>
      <c r="G45" s="45"/>
      <c r="H45" s="43">
        <f t="shared" si="12"/>
        <v>0</v>
      </c>
      <c r="I45" s="91"/>
      <c r="J45" s="99"/>
    </row>
    <row r="46" spans="1:10" s="44" customFormat="1" ht="30" customHeight="1" x14ac:dyDescent="0.2">
      <c r="A46" s="19" t="s">
        <v>37</v>
      </c>
      <c r="B46" s="20" t="s">
        <v>208</v>
      </c>
      <c r="C46" s="21" t="s">
        <v>41</v>
      </c>
      <c r="D46" s="33" t="s">
        <v>60</v>
      </c>
      <c r="E46" s="22" t="s">
        <v>29</v>
      </c>
      <c r="F46" s="47">
        <v>3</v>
      </c>
      <c r="G46" s="45"/>
      <c r="H46" s="43">
        <f t="shared" si="12"/>
        <v>0</v>
      </c>
      <c r="I46" s="91"/>
      <c r="J46" s="99"/>
    </row>
    <row r="47" spans="1:10" s="24" customFormat="1" ht="30" customHeight="1" x14ac:dyDescent="0.2">
      <c r="A47" s="19" t="s">
        <v>38</v>
      </c>
      <c r="B47" s="20" t="s">
        <v>209</v>
      </c>
      <c r="C47" s="21" t="s">
        <v>42</v>
      </c>
      <c r="D47" s="33" t="s">
        <v>60</v>
      </c>
      <c r="E47" s="22" t="s">
        <v>29</v>
      </c>
      <c r="F47" s="47">
        <v>2</v>
      </c>
      <c r="G47" s="45"/>
      <c r="H47" s="43">
        <f t="shared" si="12"/>
        <v>0</v>
      </c>
      <c r="I47" s="91"/>
      <c r="J47" s="100"/>
    </row>
    <row r="48" spans="1:10" s="24" customFormat="1" ht="30" customHeight="1" x14ac:dyDescent="0.2">
      <c r="A48" s="51" t="s">
        <v>67</v>
      </c>
      <c r="B48" s="20" t="s">
        <v>210</v>
      </c>
      <c r="C48" s="25" t="s">
        <v>68</v>
      </c>
      <c r="D48" s="33" t="s">
        <v>60</v>
      </c>
      <c r="E48" s="53" t="s">
        <v>29</v>
      </c>
      <c r="F48" s="54">
        <v>2</v>
      </c>
      <c r="G48" s="55"/>
      <c r="H48" s="56">
        <f t="shared" si="12"/>
        <v>0</v>
      </c>
      <c r="I48" s="91"/>
      <c r="J48" s="100"/>
    </row>
    <row r="49" spans="1:15" s="24" customFormat="1" ht="43.9" customHeight="1" x14ac:dyDescent="0.2">
      <c r="A49" s="19" t="s">
        <v>103</v>
      </c>
      <c r="B49" s="20" t="s">
        <v>211</v>
      </c>
      <c r="C49" s="21" t="s">
        <v>104</v>
      </c>
      <c r="D49" s="18" t="s">
        <v>60</v>
      </c>
      <c r="E49" s="22" t="s">
        <v>29</v>
      </c>
      <c r="F49" s="60">
        <v>1</v>
      </c>
      <c r="G49" s="45"/>
      <c r="H49" s="43">
        <f t="shared" si="12"/>
        <v>0</v>
      </c>
      <c r="I49" s="91"/>
      <c r="J49" s="100"/>
    </row>
    <row r="50" spans="1:15" ht="36" customHeight="1" x14ac:dyDescent="0.2">
      <c r="A50" s="2"/>
      <c r="B50" s="135"/>
      <c r="C50" s="10" t="s">
        <v>21</v>
      </c>
      <c r="D50" s="136"/>
      <c r="E50" s="137"/>
      <c r="F50" s="138"/>
      <c r="G50" s="139"/>
      <c r="H50" s="140"/>
    </row>
    <row r="51" spans="1:15" s="44" customFormat="1" ht="30" customHeight="1" x14ac:dyDescent="0.2">
      <c r="A51" s="46" t="s">
        <v>133</v>
      </c>
      <c r="B51" s="69" t="s">
        <v>212</v>
      </c>
      <c r="C51" s="21" t="s">
        <v>135</v>
      </c>
      <c r="D51" s="18" t="s">
        <v>181</v>
      </c>
      <c r="E51" s="22" t="s">
        <v>29</v>
      </c>
      <c r="F51" s="41">
        <v>4</v>
      </c>
      <c r="G51" s="45"/>
      <c r="H51" s="43">
        <f t="shared" ref="H51:H56" si="13">ROUND(G51*F51,2)</f>
        <v>0</v>
      </c>
      <c r="I51" s="91"/>
      <c r="J51" s="99"/>
    </row>
    <row r="52" spans="1:15" s="24" customFormat="1" ht="62.25" customHeight="1" x14ac:dyDescent="0.2">
      <c r="A52" s="71"/>
      <c r="B52" s="69" t="s">
        <v>213</v>
      </c>
      <c r="C52" s="73" t="s">
        <v>136</v>
      </c>
      <c r="D52" s="33" t="s">
        <v>137</v>
      </c>
      <c r="E52" s="74" t="s">
        <v>29</v>
      </c>
      <c r="F52" s="75">
        <v>3</v>
      </c>
      <c r="G52" s="76"/>
      <c r="H52" s="77">
        <f t="shared" si="13"/>
        <v>0</v>
      </c>
      <c r="I52" s="94"/>
      <c r="J52" s="104"/>
    </row>
    <row r="53" spans="1:15" s="24" customFormat="1" ht="30" customHeight="1" x14ac:dyDescent="0.2">
      <c r="A53" s="70"/>
      <c r="B53" s="69" t="s">
        <v>214</v>
      </c>
      <c r="C53" s="79" t="s">
        <v>138</v>
      </c>
      <c r="D53" s="80" t="s">
        <v>83</v>
      </c>
      <c r="E53" s="81" t="s">
        <v>31</v>
      </c>
      <c r="F53" s="82">
        <v>20</v>
      </c>
      <c r="G53" s="83"/>
      <c r="H53" s="77">
        <f t="shared" si="13"/>
        <v>0</v>
      </c>
      <c r="I53" s="84"/>
      <c r="J53" s="105"/>
      <c r="K53" s="85"/>
      <c r="L53" s="86"/>
      <c r="M53" s="87"/>
      <c r="N53" s="87"/>
      <c r="O53" s="87"/>
    </row>
    <row r="54" spans="1:15" s="44" customFormat="1" ht="30" customHeight="1" x14ac:dyDescent="0.2">
      <c r="A54" s="88"/>
      <c r="B54" s="69" t="s">
        <v>215</v>
      </c>
      <c r="C54" s="73" t="s">
        <v>139</v>
      </c>
      <c r="D54" s="80" t="s">
        <v>85</v>
      </c>
      <c r="E54" s="74" t="s">
        <v>140</v>
      </c>
      <c r="F54" s="82">
        <v>30</v>
      </c>
      <c r="G54" s="83"/>
      <c r="H54" s="77">
        <f t="shared" si="13"/>
        <v>0</v>
      </c>
      <c r="I54" s="94"/>
      <c r="J54" s="104"/>
    </row>
    <row r="55" spans="1:15" s="24" customFormat="1" ht="35.1" customHeight="1" x14ac:dyDescent="0.2">
      <c r="A55" s="71"/>
      <c r="B55" s="69" t="s">
        <v>216</v>
      </c>
      <c r="C55" s="89" t="s">
        <v>141</v>
      </c>
      <c r="D55" s="90" t="s">
        <v>182</v>
      </c>
      <c r="E55" s="74" t="s">
        <v>29</v>
      </c>
      <c r="F55" s="75">
        <v>1</v>
      </c>
      <c r="G55" s="83"/>
      <c r="H55" s="77">
        <f t="shared" si="13"/>
        <v>0</v>
      </c>
      <c r="I55" s="94"/>
      <c r="J55" s="104"/>
    </row>
    <row r="56" spans="1:15" s="24" customFormat="1" ht="30" customHeight="1" x14ac:dyDescent="0.2">
      <c r="A56" s="71"/>
      <c r="B56" s="69" t="s">
        <v>238</v>
      </c>
      <c r="C56" s="89" t="s">
        <v>142</v>
      </c>
      <c r="D56" s="90" t="s">
        <v>182</v>
      </c>
      <c r="E56" s="74" t="s">
        <v>29</v>
      </c>
      <c r="F56" s="75">
        <v>2</v>
      </c>
      <c r="G56" s="83"/>
      <c r="H56" s="77">
        <f t="shared" si="13"/>
        <v>0</v>
      </c>
      <c r="I56" s="95"/>
      <c r="J56" s="104"/>
    </row>
    <row r="57" spans="1:15" ht="30" customHeight="1" thickBot="1" x14ac:dyDescent="0.25">
      <c r="A57" s="3"/>
      <c r="B57" s="118" t="str">
        <f>B6</f>
        <v>A</v>
      </c>
      <c r="C57" s="181" t="str">
        <f>C6</f>
        <v>ELLICE AVENUE FROM VAUGHAN STREET TO KENNEDY STREET</v>
      </c>
      <c r="D57" s="182"/>
      <c r="E57" s="182"/>
      <c r="F57" s="183"/>
      <c r="G57" s="119" t="s">
        <v>15</v>
      </c>
      <c r="H57" s="119">
        <f>SUM(H6:H56)</f>
        <v>0</v>
      </c>
    </row>
    <row r="58" spans="1:15" s="13" customFormat="1" ht="30" customHeight="1" thickTop="1" x14ac:dyDescent="0.2">
      <c r="A58" s="12"/>
      <c r="B58" s="145" t="s">
        <v>13</v>
      </c>
      <c r="C58" s="178" t="s">
        <v>105</v>
      </c>
      <c r="D58" s="179"/>
      <c r="E58" s="179"/>
      <c r="F58" s="180"/>
      <c r="G58" s="146"/>
      <c r="H58" s="147"/>
      <c r="J58" s="98"/>
    </row>
    <row r="59" spans="1:15" ht="36" customHeight="1" x14ac:dyDescent="0.2">
      <c r="A59" s="2"/>
      <c r="B59" s="141"/>
      <c r="C59" s="9" t="s">
        <v>17</v>
      </c>
      <c r="D59" s="136"/>
      <c r="E59" s="138" t="s">
        <v>2</v>
      </c>
      <c r="F59" s="138" t="s">
        <v>2</v>
      </c>
      <c r="G59" s="139" t="s">
        <v>2</v>
      </c>
      <c r="H59" s="140"/>
    </row>
    <row r="60" spans="1:15" s="44" customFormat="1" ht="38.450000000000003" customHeight="1" x14ac:dyDescent="0.2">
      <c r="A60" s="39" t="s">
        <v>27</v>
      </c>
      <c r="B60" s="20" t="s">
        <v>217</v>
      </c>
      <c r="C60" s="21" t="s">
        <v>28</v>
      </c>
      <c r="D60" s="40" t="s">
        <v>75</v>
      </c>
      <c r="E60" s="22"/>
      <c r="F60" s="41"/>
      <c r="G60" s="42"/>
      <c r="H60" s="43"/>
      <c r="I60" s="91"/>
      <c r="J60" s="99"/>
    </row>
    <row r="61" spans="1:15" s="44" customFormat="1" ht="30" customHeight="1" x14ac:dyDescent="0.2">
      <c r="A61" s="39" t="s">
        <v>76</v>
      </c>
      <c r="B61" s="23" t="s">
        <v>26</v>
      </c>
      <c r="C61" s="21" t="s">
        <v>189</v>
      </c>
      <c r="D61" s="18" t="s">
        <v>2</v>
      </c>
      <c r="E61" s="22" t="s">
        <v>24</v>
      </c>
      <c r="F61" s="41">
        <v>30</v>
      </c>
      <c r="G61" s="45"/>
      <c r="H61" s="43">
        <f t="shared" ref="H61" si="14">ROUND(G61*F61,2)</f>
        <v>0</v>
      </c>
      <c r="I61" s="91"/>
      <c r="J61" s="99"/>
    </row>
    <row r="62" spans="1:15" ht="36" customHeight="1" x14ac:dyDescent="0.2">
      <c r="A62" s="2"/>
      <c r="B62" s="141"/>
      <c r="C62" s="10" t="s">
        <v>69</v>
      </c>
      <c r="D62" s="136"/>
      <c r="E62" s="142"/>
      <c r="F62" s="136"/>
      <c r="G62" s="139"/>
      <c r="H62" s="140"/>
    </row>
    <row r="63" spans="1:15" s="24" customFormat="1" ht="30" customHeight="1" x14ac:dyDescent="0.2">
      <c r="A63" s="46" t="s">
        <v>92</v>
      </c>
      <c r="B63" s="20" t="s">
        <v>218</v>
      </c>
      <c r="C63" s="21" t="s">
        <v>94</v>
      </c>
      <c r="D63" s="18" t="s">
        <v>95</v>
      </c>
      <c r="E63" s="22"/>
      <c r="F63" s="41"/>
      <c r="G63" s="42"/>
      <c r="H63" s="43"/>
      <c r="I63" s="91"/>
      <c r="J63" s="100"/>
    </row>
    <row r="64" spans="1:15" s="24" customFormat="1" ht="30" customHeight="1" x14ac:dyDescent="0.2">
      <c r="A64" s="57" t="s">
        <v>96</v>
      </c>
      <c r="B64" s="58" t="s">
        <v>26</v>
      </c>
      <c r="C64" s="59" t="s">
        <v>97</v>
      </c>
      <c r="D64" s="58" t="s">
        <v>2</v>
      </c>
      <c r="E64" s="58" t="s">
        <v>29</v>
      </c>
      <c r="F64" s="41">
        <v>215</v>
      </c>
      <c r="G64" s="45"/>
      <c r="H64" s="43">
        <f>ROUND(G64*F64,2)</f>
        <v>0</v>
      </c>
      <c r="I64" s="91"/>
      <c r="J64" s="100"/>
    </row>
    <row r="65" spans="1:10" s="44" customFormat="1" ht="43.9" customHeight="1" x14ac:dyDescent="0.2">
      <c r="A65" s="46" t="s">
        <v>49</v>
      </c>
      <c r="B65" s="20" t="s">
        <v>219</v>
      </c>
      <c r="C65" s="21" t="s">
        <v>50</v>
      </c>
      <c r="D65" s="18" t="s">
        <v>44</v>
      </c>
      <c r="E65" s="22"/>
      <c r="F65" s="41"/>
      <c r="G65" s="42"/>
      <c r="H65" s="43"/>
      <c r="I65" s="91"/>
      <c r="J65" s="99"/>
    </row>
    <row r="66" spans="1:10" s="24" customFormat="1" ht="30" customHeight="1" x14ac:dyDescent="0.2">
      <c r="A66" s="46" t="s">
        <v>150</v>
      </c>
      <c r="B66" s="23" t="s">
        <v>26</v>
      </c>
      <c r="C66" s="21" t="s">
        <v>151</v>
      </c>
      <c r="D66" s="18" t="s">
        <v>2</v>
      </c>
      <c r="E66" s="22" t="s">
        <v>25</v>
      </c>
      <c r="F66" s="41">
        <v>200</v>
      </c>
      <c r="G66" s="45"/>
      <c r="H66" s="43">
        <f t="shared" ref="H66" si="15">ROUND(G66*F66,2)</f>
        <v>0</v>
      </c>
      <c r="I66" s="91"/>
      <c r="J66" s="100"/>
    </row>
    <row r="67" spans="1:10" s="24" customFormat="1" ht="30" customHeight="1" x14ac:dyDescent="0.2">
      <c r="A67" s="46" t="s">
        <v>77</v>
      </c>
      <c r="B67" s="23" t="s">
        <v>30</v>
      </c>
      <c r="C67" s="21" t="s">
        <v>78</v>
      </c>
      <c r="D67" s="18" t="s">
        <v>2</v>
      </c>
      <c r="E67" s="22" t="s">
        <v>25</v>
      </c>
      <c r="F67" s="41">
        <v>1250</v>
      </c>
      <c r="G67" s="45"/>
      <c r="H67" s="43">
        <f t="shared" ref="H67" si="16">ROUND(G67*F67,2)</f>
        <v>0</v>
      </c>
      <c r="I67" s="91"/>
      <c r="J67" s="100"/>
    </row>
    <row r="68" spans="1:10" s="24" customFormat="1" ht="30" customHeight="1" x14ac:dyDescent="0.2">
      <c r="A68" s="46" t="s">
        <v>77</v>
      </c>
      <c r="B68" s="23" t="s">
        <v>199</v>
      </c>
      <c r="C68" s="21" t="s">
        <v>79</v>
      </c>
      <c r="D68" s="18" t="s">
        <v>106</v>
      </c>
      <c r="E68" s="22" t="s">
        <v>25</v>
      </c>
      <c r="F68" s="41">
        <v>1100</v>
      </c>
      <c r="G68" s="45"/>
      <c r="H68" s="43">
        <f t="shared" ref="H68" si="17">ROUND(G68*F68,2)</f>
        <v>0</v>
      </c>
      <c r="I68" s="91"/>
      <c r="J68" s="100"/>
    </row>
    <row r="69" spans="1:10" s="44" customFormat="1" ht="43.9" customHeight="1" x14ac:dyDescent="0.2">
      <c r="A69" s="46" t="s">
        <v>80</v>
      </c>
      <c r="B69" s="20" t="s">
        <v>220</v>
      </c>
      <c r="C69" s="21" t="s">
        <v>81</v>
      </c>
      <c r="D69" s="18" t="s">
        <v>107</v>
      </c>
      <c r="E69" s="22"/>
      <c r="F69" s="41"/>
      <c r="G69" s="42"/>
      <c r="H69" s="43"/>
      <c r="I69" s="91"/>
      <c r="J69" s="99"/>
    </row>
    <row r="70" spans="1:10" s="24" customFormat="1" ht="39.75" customHeight="1" x14ac:dyDescent="0.2">
      <c r="A70" s="46" t="s">
        <v>169</v>
      </c>
      <c r="B70" s="23" t="s">
        <v>26</v>
      </c>
      <c r="C70" s="21" t="s">
        <v>170</v>
      </c>
      <c r="D70" s="18" t="s">
        <v>2</v>
      </c>
      <c r="E70" s="22" t="s">
        <v>25</v>
      </c>
      <c r="F70" s="41">
        <v>28</v>
      </c>
      <c r="G70" s="45"/>
      <c r="H70" s="43">
        <f t="shared" ref="H70" si="18">ROUND(G70*F70,2)</f>
        <v>0</v>
      </c>
      <c r="I70" s="91"/>
      <c r="J70" s="100"/>
    </row>
    <row r="71" spans="1:10" s="44" customFormat="1" ht="40.5" customHeight="1" x14ac:dyDescent="0.2">
      <c r="A71" s="46" t="s">
        <v>82</v>
      </c>
      <c r="B71" s="20" t="s">
        <v>129</v>
      </c>
      <c r="C71" s="21" t="s">
        <v>166</v>
      </c>
      <c r="D71" s="18" t="s">
        <v>236</v>
      </c>
      <c r="E71" s="22" t="s">
        <v>25</v>
      </c>
      <c r="F71" s="47">
        <v>1740</v>
      </c>
      <c r="G71" s="45"/>
      <c r="H71" s="43">
        <f t="shared" ref="H71:H73" si="19">ROUND(G71*F71,2)</f>
        <v>0</v>
      </c>
      <c r="I71" s="92"/>
      <c r="J71" s="99"/>
    </row>
    <row r="72" spans="1:10" s="44" customFormat="1" ht="40.5" customHeight="1" x14ac:dyDescent="0.2">
      <c r="A72" s="46" t="s">
        <v>82</v>
      </c>
      <c r="B72" s="20" t="s">
        <v>221</v>
      </c>
      <c r="C72" s="21" t="s">
        <v>167</v>
      </c>
      <c r="D72" s="18" t="s">
        <v>236</v>
      </c>
      <c r="E72" s="22" t="s">
        <v>25</v>
      </c>
      <c r="F72" s="47">
        <v>860</v>
      </c>
      <c r="G72" s="45"/>
      <c r="H72" s="43">
        <f t="shared" ref="H72" si="20">ROUND(G72*F72,2)</f>
        <v>0</v>
      </c>
      <c r="I72" s="92"/>
      <c r="J72" s="99"/>
    </row>
    <row r="73" spans="1:10" s="24" customFormat="1" ht="30" customHeight="1" x14ac:dyDescent="0.2">
      <c r="A73" s="46" t="s">
        <v>84</v>
      </c>
      <c r="B73" s="20" t="s">
        <v>222</v>
      </c>
      <c r="C73" s="21" t="s">
        <v>109</v>
      </c>
      <c r="D73" s="18" t="s">
        <v>108</v>
      </c>
      <c r="E73" s="22" t="s">
        <v>25</v>
      </c>
      <c r="F73" s="47">
        <v>305</v>
      </c>
      <c r="G73" s="45"/>
      <c r="H73" s="43">
        <f t="shared" si="19"/>
        <v>0</v>
      </c>
      <c r="I73" s="91"/>
      <c r="J73" s="100"/>
    </row>
    <row r="74" spans="1:10" s="44" customFormat="1" ht="30" customHeight="1" x14ac:dyDescent="0.2">
      <c r="A74" s="46" t="s">
        <v>52</v>
      </c>
      <c r="B74" s="20" t="s">
        <v>223</v>
      </c>
      <c r="C74" s="21" t="s">
        <v>53</v>
      </c>
      <c r="D74" s="18" t="s">
        <v>54</v>
      </c>
      <c r="E74" s="22"/>
      <c r="F74" s="41"/>
      <c r="G74" s="42"/>
      <c r="H74" s="43"/>
      <c r="I74" s="91"/>
      <c r="J74" s="99"/>
    </row>
    <row r="75" spans="1:10" s="24" customFormat="1" ht="30" customHeight="1" x14ac:dyDescent="0.2">
      <c r="A75" s="46" t="s">
        <v>86</v>
      </c>
      <c r="B75" s="23" t="s">
        <v>26</v>
      </c>
      <c r="C75" s="21" t="s">
        <v>87</v>
      </c>
      <c r="D75" s="18" t="s">
        <v>2</v>
      </c>
      <c r="E75" s="22" t="s">
        <v>31</v>
      </c>
      <c r="F75" s="41">
        <v>440</v>
      </c>
      <c r="G75" s="45"/>
      <c r="H75" s="43">
        <f t="shared" ref="H75:H78" si="21">ROUND(G75*F75,2)</f>
        <v>0</v>
      </c>
      <c r="I75" s="91"/>
      <c r="J75" s="100"/>
    </row>
    <row r="76" spans="1:10" s="24" customFormat="1" ht="30" customHeight="1" x14ac:dyDescent="0.2">
      <c r="A76" s="46" t="s">
        <v>145</v>
      </c>
      <c r="B76" s="23" t="s">
        <v>30</v>
      </c>
      <c r="C76" s="21" t="s">
        <v>146</v>
      </c>
      <c r="D76" s="18" t="s">
        <v>2</v>
      </c>
      <c r="E76" s="22" t="s">
        <v>31</v>
      </c>
      <c r="F76" s="41">
        <v>126</v>
      </c>
      <c r="G76" s="45"/>
      <c r="H76" s="43">
        <f t="shared" si="21"/>
        <v>0</v>
      </c>
      <c r="I76" s="91"/>
      <c r="J76" s="100"/>
    </row>
    <row r="77" spans="1:10" s="24" customFormat="1" ht="30" customHeight="1" x14ac:dyDescent="0.2">
      <c r="A77" s="46" t="s">
        <v>100</v>
      </c>
      <c r="B77" s="20" t="s">
        <v>93</v>
      </c>
      <c r="C77" s="21" t="s">
        <v>102</v>
      </c>
      <c r="D77" s="18" t="s">
        <v>54</v>
      </c>
      <c r="E77" s="22"/>
      <c r="F77" s="41"/>
      <c r="G77" s="42"/>
      <c r="H77" s="43"/>
      <c r="I77" s="91"/>
      <c r="J77" s="100"/>
    </row>
    <row r="78" spans="1:10" s="24" customFormat="1" ht="36.75" customHeight="1" x14ac:dyDescent="0.2">
      <c r="A78" s="46" t="s">
        <v>171</v>
      </c>
      <c r="B78" s="23" t="s">
        <v>26</v>
      </c>
      <c r="C78" s="21" t="s">
        <v>173</v>
      </c>
      <c r="D78" s="18" t="s">
        <v>172</v>
      </c>
      <c r="E78" s="22" t="s">
        <v>31</v>
      </c>
      <c r="F78" s="41">
        <v>14</v>
      </c>
      <c r="G78" s="45"/>
      <c r="H78" s="43">
        <f t="shared" si="21"/>
        <v>0</v>
      </c>
      <c r="I78" s="91"/>
      <c r="J78" s="100"/>
    </row>
    <row r="79" spans="1:10" s="24" customFormat="1" ht="36" customHeight="1" x14ac:dyDescent="0.2">
      <c r="A79" s="46" t="s">
        <v>45</v>
      </c>
      <c r="B79" s="20" t="s">
        <v>62</v>
      </c>
      <c r="C79" s="21" t="s">
        <v>32</v>
      </c>
      <c r="D79" s="18" t="s">
        <v>111</v>
      </c>
      <c r="E79" s="22"/>
      <c r="F79" s="41"/>
      <c r="G79" s="42"/>
      <c r="H79" s="43"/>
      <c r="I79" s="91"/>
      <c r="J79" s="100"/>
    </row>
    <row r="80" spans="1:10" s="24" customFormat="1" ht="30" customHeight="1" x14ac:dyDescent="0.2">
      <c r="A80" s="46" t="s">
        <v>175</v>
      </c>
      <c r="B80" s="23" t="s">
        <v>26</v>
      </c>
      <c r="C80" s="21" t="s">
        <v>184</v>
      </c>
      <c r="D80" s="18" t="s">
        <v>176</v>
      </c>
      <c r="E80" s="22"/>
      <c r="F80" s="41"/>
      <c r="G80" s="65"/>
      <c r="H80" s="43"/>
      <c r="I80" s="91"/>
      <c r="J80" s="100"/>
    </row>
    <row r="81" spans="1:10" s="24" customFormat="1" ht="30" customHeight="1" x14ac:dyDescent="0.2">
      <c r="A81" s="46" t="s">
        <v>177</v>
      </c>
      <c r="B81" s="67" t="s">
        <v>116</v>
      </c>
      <c r="C81" s="62" t="s">
        <v>117</v>
      </c>
      <c r="D81" s="40"/>
      <c r="E81" s="63" t="s">
        <v>31</v>
      </c>
      <c r="F81" s="64">
        <v>3</v>
      </c>
      <c r="G81" s="45"/>
      <c r="H81" s="65">
        <f>ROUND(G81*F81,2)</f>
        <v>0</v>
      </c>
      <c r="I81" s="93"/>
      <c r="J81" s="100"/>
    </row>
    <row r="82" spans="1:10" s="24" customFormat="1" ht="30" customHeight="1" x14ac:dyDescent="0.2">
      <c r="A82" s="46" t="s">
        <v>178</v>
      </c>
      <c r="B82" s="67" t="s">
        <v>179</v>
      </c>
      <c r="C82" s="62" t="s">
        <v>180</v>
      </c>
      <c r="D82" s="40"/>
      <c r="E82" s="63" t="s">
        <v>31</v>
      </c>
      <c r="F82" s="64">
        <v>30</v>
      </c>
      <c r="G82" s="45"/>
      <c r="H82" s="65">
        <f>ROUND(G82*F82,2)</f>
        <v>0</v>
      </c>
      <c r="I82" s="93"/>
      <c r="J82" s="100"/>
    </row>
    <row r="83" spans="1:10" s="24" customFormat="1" ht="30" customHeight="1" x14ac:dyDescent="0.2">
      <c r="A83" s="46" t="s">
        <v>88</v>
      </c>
      <c r="B83" s="20" t="s">
        <v>63</v>
      </c>
      <c r="C83" s="21" t="s">
        <v>90</v>
      </c>
      <c r="D83" s="18" t="s">
        <v>91</v>
      </c>
      <c r="E83" s="22" t="s">
        <v>25</v>
      </c>
      <c r="F83" s="41">
        <v>40</v>
      </c>
      <c r="G83" s="45"/>
      <c r="H83" s="43">
        <f>ROUND(G83*F83,2)</f>
        <v>0</v>
      </c>
      <c r="I83" s="91"/>
      <c r="J83" s="100"/>
    </row>
    <row r="84" spans="1:10" s="24" customFormat="1" ht="30" customHeight="1" x14ac:dyDescent="0.2">
      <c r="A84" s="46" t="s">
        <v>147</v>
      </c>
      <c r="B84" s="20" t="s">
        <v>224</v>
      </c>
      <c r="C84" s="21" t="s">
        <v>148</v>
      </c>
      <c r="D84" s="18" t="s">
        <v>149</v>
      </c>
      <c r="E84" s="22" t="s">
        <v>29</v>
      </c>
      <c r="F84" s="47">
        <v>6</v>
      </c>
      <c r="G84" s="45"/>
      <c r="H84" s="43">
        <f t="shared" ref="H84" si="22">ROUND(G84*F84,2)</f>
        <v>0</v>
      </c>
      <c r="I84" s="91"/>
      <c r="J84" s="100"/>
    </row>
    <row r="85" spans="1:10" ht="48" customHeight="1" x14ac:dyDescent="0.2">
      <c r="A85" s="2"/>
      <c r="B85" s="144"/>
      <c r="C85" s="10" t="s">
        <v>18</v>
      </c>
      <c r="D85" s="136"/>
      <c r="E85" s="137"/>
      <c r="F85" s="138"/>
      <c r="G85" s="139"/>
      <c r="H85" s="140"/>
    </row>
    <row r="86" spans="1:10" s="50" customFormat="1" ht="43.9" customHeight="1" x14ac:dyDescent="0.2">
      <c r="A86" s="19" t="s">
        <v>39</v>
      </c>
      <c r="B86" s="20" t="s">
        <v>225</v>
      </c>
      <c r="C86" s="32" t="s">
        <v>58</v>
      </c>
      <c r="D86" s="33" t="s">
        <v>60</v>
      </c>
      <c r="E86" s="22"/>
      <c r="F86" s="47"/>
      <c r="G86" s="42"/>
      <c r="H86" s="49"/>
      <c r="I86" s="91"/>
      <c r="J86" s="103"/>
    </row>
    <row r="87" spans="1:10" s="24" customFormat="1" ht="43.9" customHeight="1" x14ac:dyDescent="0.2">
      <c r="A87" s="19" t="s">
        <v>152</v>
      </c>
      <c r="B87" s="23" t="s">
        <v>26</v>
      </c>
      <c r="C87" s="25" t="s">
        <v>153</v>
      </c>
      <c r="D87" s="18"/>
      <c r="E87" s="22" t="s">
        <v>29</v>
      </c>
      <c r="F87" s="47">
        <v>1</v>
      </c>
      <c r="G87" s="45"/>
      <c r="H87" s="43">
        <f t="shared" ref="H87:H88" si="23">ROUND(G87*F87,2)</f>
        <v>0</v>
      </c>
      <c r="I87" s="92"/>
      <c r="J87" s="100"/>
    </row>
    <row r="88" spans="1:10" s="24" customFormat="1" ht="43.9" customHeight="1" x14ac:dyDescent="0.2">
      <c r="A88" s="19" t="s">
        <v>154</v>
      </c>
      <c r="B88" s="23" t="s">
        <v>30</v>
      </c>
      <c r="C88" s="25" t="s">
        <v>155</v>
      </c>
      <c r="D88" s="18"/>
      <c r="E88" s="22" t="s">
        <v>29</v>
      </c>
      <c r="F88" s="47">
        <v>1</v>
      </c>
      <c r="G88" s="45"/>
      <c r="H88" s="43">
        <f t="shared" si="23"/>
        <v>0</v>
      </c>
      <c r="I88" s="92"/>
      <c r="J88" s="100"/>
    </row>
    <row r="89" spans="1:10" ht="36" customHeight="1" x14ac:dyDescent="0.2">
      <c r="A89" s="2"/>
      <c r="B89" s="143"/>
      <c r="C89" s="10" t="s">
        <v>19</v>
      </c>
      <c r="D89" s="136"/>
      <c r="E89" s="137"/>
      <c r="F89" s="138"/>
      <c r="G89" s="139"/>
      <c r="H89" s="140"/>
    </row>
    <row r="90" spans="1:10" s="44" customFormat="1" ht="30" customHeight="1" x14ac:dyDescent="0.2">
      <c r="A90" s="19" t="s">
        <v>36</v>
      </c>
      <c r="B90" s="20" t="s">
        <v>226</v>
      </c>
      <c r="C90" s="21" t="s">
        <v>40</v>
      </c>
      <c r="D90" s="33" t="s">
        <v>60</v>
      </c>
      <c r="E90" s="22" t="s">
        <v>29</v>
      </c>
      <c r="F90" s="47">
        <v>3</v>
      </c>
      <c r="G90" s="45"/>
      <c r="H90" s="43">
        <f t="shared" ref="H90:H97" si="24">ROUND(G90*F90,2)</f>
        <v>0</v>
      </c>
      <c r="I90" s="91"/>
      <c r="J90" s="99"/>
    </row>
    <row r="91" spans="1:10" s="44" customFormat="1" ht="30" customHeight="1" x14ac:dyDescent="0.2">
      <c r="A91" s="19" t="s">
        <v>37</v>
      </c>
      <c r="B91" s="20" t="s">
        <v>227</v>
      </c>
      <c r="C91" s="21" t="s">
        <v>41</v>
      </c>
      <c r="D91" s="33" t="s">
        <v>60</v>
      </c>
      <c r="E91" s="22" t="s">
        <v>29</v>
      </c>
      <c r="F91" s="47">
        <v>1</v>
      </c>
      <c r="G91" s="45"/>
      <c r="H91" s="43">
        <f t="shared" si="24"/>
        <v>0</v>
      </c>
      <c r="I91" s="91"/>
      <c r="J91" s="99"/>
    </row>
    <row r="92" spans="1:10" s="24" customFormat="1" ht="30" customHeight="1" x14ac:dyDescent="0.2">
      <c r="A92" s="19" t="s">
        <v>38</v>
      </c>
      <c r="B92" s="20" t="s">
        <v>64</v>
      </c>
      <c r="C92" s="21" t="s">
        <v>42</v>
      </c>
      <c r="D92" s="33" t="s">
        <v>60</v>
      </c>
      <c r="E92" s="22" t="s">
        <v>29</v>
      </c>
      <c r="F92" s="47">
        <v>5</v>
      </c>
      <c r="G92" s="45"/>
      <c r="H92" s="43">
        <f t="shared" si="24"/>
        <v>0</v>
      </c>
      <c r="I92" s="91"/>
      <c r="J92" s="100"/>
    </row>
    <row r="93" spans="1:10" s="24" customFormat="1" ht="30" customHeight="1" x14ac:dyDescent="0.2">
      <c r="A93" s="51" t="s">
        <v>67</v>
      </c>
      <c r="B93" s="52" t="s">
        <v>101</v>
      </c>
      <c r="C93" s="25" t="s">
        <v>68</v>
      </c>
      <c r="D93" s="33" t="s">
        <v>60</v>
      </c>
      <c r="E93" s="53" t="s">
        <v>29</v>
      </c>
      <c r="F93" s="54">
        <v>3</v>
      </c>
      <c r="G93" s="55"/>
      <c r="H93" s="56">
        <f t="shared" si="24"/>
        <v>0</v>
      </c>
      <c r="I93" s="91"/>
      <c r="J93" s="100"/>
    </row>
    <row r="94" spans="1:10" s="44" customFormat="1" ht="30" customHeight="1" x14ac:dyDescent="0.2">
      <c r="A94" s="19" t="s">
        <v>156</v>
      </c>
      <c r="B94" s="20" t="s">
        <v>65</v>
      </c>
      <c r="C94" s="25" t="s">
        <v>157</v>
      </c>
      <c r="D94" s="33" t="s">
        <v>158</v>
      </c>
      <c r="E94" s="22" t="s">
        <v>29</v>
      </c>
      <c r="F94" s="47">
        <v>5</v>
      </c>
      <c r="G94" s="45"/>
      <c r="H94" s="43">
        <f t="shared" si="24"/>
        <v>0</v>
      </c>
      <c r="I94" s="91"/>
      <c r="J94" s="99"/>
    </row>
    <row r="95" spans="1:10" s="24" customFormat="1" ht="30" customHeight="1" x14ac:dyDescent="0.2">
      <c r="A95" s="19" t="s">
        <v>159</v>
      </c>
      <c r="B95" s="20" t="s">
        <v>228</v>
      </c>
      <c r="C95" s="25" t="s">
        <v>160</v>
      </c>
      <c r="D95" s="33" t="s">
        <v>158</v>
      </c>
      <c r="E95" s="22" t="s">
        <v>29</v>
      </c>
      <c r="F95" s="47">
        <v>2</v>
      </c>
      <c r="G95" s="45"/>
      <c r="H95" s="43">
        <f t="shared" si="24"/>
        <v>0</v>
      </c>
      <c r="I95" s="96"/>
      <c r="J95" s="100"/>
    </row>
    <row r="96" spans="1:10" s="44" customFormat="1" ht="43.9" customHeight="1" x14ac:dyDescent="0.2">
      <c r="A96" s="19" t="s">
        <v>161</v>
      </c>
      <c r="B96" s="20" t="s">
        <v>66</v>
      </c>
      <c r="C96" s="68" t="s">
        <v>162</v>
      </c>
      <c r="D96" s="33" t="s">
        <v>60</v>
      </c>
      <c r="E96" s="22" t="s">
        <v>29</v>
      </c>
      <c r="F96" s="47">
        <v>5</v>
      </c>
      <c r="G96" s="45"/>
      <c r="H96" s="43">
        <f t="shared" si="24"/>
        <v>0</v>
      </c>
      <c r="I96" s="91"/>
      <c r="J96" s="99"/>
    </row>
    <row r="97" spans="1:15" s="24" customFormat="1" ht="43.9" customHeight="1" x14ac:dyDescent="0.2">
      <c r="A97" s="19" t="s">
        <v>163</v>
      </c>
      <c r="B97" s="20" t="s">
        <v>229</v>
      </c>
      <c r="C97" s="25" t="s">
        <v>164</v>
      </c>
      <c r="D97" s="33" t="s">
        <v>60</v>
      </c>
      <c r="E97" s="22" t="s">
        <v>29</v>
      </c>
      <c r="F97" s="47">
        <v>2</v>
      </c>
      <c r="G97" s="45"/>
      <c r="H97" s="43">
        <f t="shared" si="24"/>
        <v>0</v>
      </c>
      <c r="I97" s="91"/>
      <c r="J97" s="100"/>
    </row>
    <row r="98" spans="1:15" ht="36" customHeight="1" x14ac:dyDescent="0.2">
      <c r="A98" s="2"/>
      <c r="B98" s="141"/>
      <c r="C98" s="10" t="s">
        <v>20</v>
      </c>
      <c r="D98" s="136"/>
      <c r="E98" s="142"/>
      <c r="F98" s="136"/>
      <c r="G98" s="139"/>
      <c r="H98" s="140"/>
    </row>
    <row r="99" spans="1:15" s="24" customFormat="1" ht="30" customHeight="1" x14ac:dyDescent="0.2">
      <c r="A99" s="46" t="s">
        <v>88</v>
      </c>
      <c r="B99" s="20" t="s">
        <v>230</v>
      </c>
      <c r="C99" s="21" t="s">
        <v>174</v>
      </c>
      <c r="D99" s="18" t="s">
        <v>183</v>
      </c>
      <c r="E99" s="22" t="s">
        <v>25</v>
      </c>
      <c r="F99" s="41">
        <v>10</v>
      </c>
      <c r="G99" s="45"/>
      <c r="H99" s="43">
        <f>ROUND(G99*F99,2)</f>
        <v>0</v>
      </c>
      <c r="I99" s="91"/>
      <c r="J99" s="100"/>
    </row>
    <row r="100" spans="1:15" ht="36" customHeight="1" x14ac:dyDescent="0.2">
      <c r="A100" s="2"/>
      <c r="B100" s="135"/>
      <c r="C100" s="10" t="s">
        <v>21</v>
      </c>
      <c r="D100" s="136"/>
      <c r="E100" s="137"/>
      <c r="F100" s="138"/>
      <c r="G100" s="139"/>
      <c r="H100" s="140"/>
    </row>
    <row r="101" spans="1:15" s="44" customFormat="1" ht="30" customHeight="1" x14ac:dyDescent="0.2">
      <c r="A101" s="46" t="s">
        <v>133</v>
      </c>
      <c r="B101" s="69" t="s">
        <v>89</v>
      </c>
      <c r="C101" s="21" t="s">
        <v>135</v>
      </c>
      <c r="D101" s="18" t="s">
        <v>134</v>
      </c>
      <c r="E101" s="22" t="s">
        <v>29</v>
      </c>
      <c r="F101" s="41">
        <v>3</v>
      </c>
      <c r="G101" s="45"/>
      <c r="H101" s="43">
        <f t="shared" ref="H101:H105" si="25">ROUND(G101*F101,2)</f>
        <v>0</v>
      </c>
      <c r="I101" s="91"/>
      <c r="J101" s="99"/>
    </row>
    <row r="102" spans="1:15" s="44" customFormat="1" ht="30" customHeight="1" x14ac:dyDescent="0.2">
      <c r="A102" s="46" t="s">
        <v>133</v>
      </c>
      <c r="B102" s="69" t="s">
        <v>231</v>
      </c>
      <c r="C102" s="21" t="s">
        <v>165</v>
      </c>
      <c r="D102" s="18" t="s">
        <v>185</v>
      </c>
      <c r="E102" s="22" t="s">
        <v>29</v>
      </c>
      <c r="F102" s="41">
        <v>2</v>
      </c>
      <c r="G102" s="45"/>
      <c r="H102" s="43">
        <f t="shared" ref="H102" si="26">ROUND(G102*F102,2)</f>
        <v>0</v>
      </c>
      <c r="I102" s="91"/>
      <c r="J102" s="99"/>
    </row>
    <row r="103" spans="1:15" s="24" customFormat="1" ht="62.25" customHeight="1" x14ac:dyDescent="0.2">
      <c r="A103" s="71"/>
      <c r="B103" s="72" t="s">
        <v>232</v>
      </c>
      <c r="C103" s="73" t="s">
        <v>136</v>
      </c>
      <c r="D103" s="33" t="s">
        <v>137</v>
      </c>
      <c r="E103" s="74" t="s">
        <v>29</v>
      </c>
      <c r="F103" s="75">
        <v>6</v>
      </c>
      <c r="G103" s="76"/>
      <c r="H103" s="77">
        <f t="shared" si="25"/>
        <v>0</v>
      </c>
      <c r="I103" s="94"/>
      <c r="J103" s="104"/>
    </row>
    <row r="104" spans="1:15" s="24" customFormat="1" ht="30" customHeight="1" x14ac:dyDescent="0.2">
      <c r="A104" s="70"/>
      <c r="B104" s="78" t="s">
        <v>233</v>
      </c>
      <c r="C104" s="79" t="s">
        <v>138</v>
      </c>
      <c r="D104" s="80" t="s">
        <v>83</v>
      </c>
      <c r="E104" s="81" t="s">
        <v>31</v>
      </c>
      <c r="F104" s="82">
        <v>40</v>
      </c>
      <c r="G104" s="83"/>
      <c r="H104" s="77">
        <f t="shared" si="25"/>
        <v>0</v>
      </c>
      <c r="I104" s="84"/>
      <c r="J104" s="105"/>
      <c r="K104" s="85"/>
      <c r="L104" s="86"/>
      <c r="M104" s="87"/>
      <c r="N104" s="87"/>
      <c r="O104" s="87"/>
    </row>
    <row r="105" spans="1:15" s="44" customFormat="1" ht="30" customHeight="1" x14ac:dyDescent="0.2">
      <c r="A105" s="88"/>
      <c r="B105" s="134" t="s">
        <v>234</v>
      </c>
      <c r="C105" s="73" t="s">
        <v>139</v>
      </c>
      <c r="D105" s="80" t="s">
        <v>85</v>
      </c>
      <c r="E105" s="74" t="s">
        <v>140</v>
      </c>
      <c r="F105" s="82">
        <v>60</v>
      </c>
      <c r="G105" s="83"/>
      <c r="H105" s="77">
        <f t="shared" si="25"/>
        <v>0</v>
      </c>
      <c r="I105" s="94"/>
      <c r="J105" s="104"/>
    </row>
    <row r="106" spans="1:15" s="13" customFormat="1" ht="30" customHeight="1" thickBot="1" x14ac:dyDescent="0.25">
      <c r="A106" s="14"/>
      <c r="B106" s="118" t="str">
        <f>B58</f>
        <v>B</v>
      </c>
      <c r="C106" s="181" t="str">
        <f>C58</f>
        <v>YORK AVENUE FROM CARLTON STREET TO MAIN STREET</v>
      </c>
      <c r="D106" s="182"/>
      <c r="E106" s="182"/>
      <c r="F106" s="183"/>
      <c r="G106" s="130" t="s">
        <v>15</v>
      </c>
      <c r="H106" s="130">
        <f>SUM(H58:H105)</f>
        <v>0</v>
      </c>
      <c r="J106" s="98"/>
    </row>
    <row r="107" spans="1:15" s="36" customFormat="1" ht="30" customHeight="1" thickTop="1" x14ac:dyDescent="0.2">
      <c r="A107" s="35"/>
      <c r="B107" s="131" t="s">
        <v>14</v>
      </c>
      <c r="C107" s="188" t="s">
        <v>70</v>
      </c>
      <c r="D107" s="189"/>
      <c r="E107" s="189"/>
      <c r="F107" s="190"/>
      <c r="G107" s="132"/>
      <c r="H107" s="133"/>
      <c r="J107" s="106"/>
    </row>
    <row r="108" spans="1:15" s="34" customFormat="1" ht="30" customHeight="1" x14ac:dyDescent="0.2">
      <c r="A108" s="37" t="s">
        <v>72</v>
      </c>
      <c r="B108" s="26" t="s">
        <v>235</v>
      </c>
      <c r="C108" s="27" t="s">
        <v>73</v>
      </c>
      <c r="D108" s="33" t="s">
        <v>187</v>
      </c>
      <c r="E108" s="28" t="s">
        <v>71</v>
      </c>
      <c r="F108" s="31">
        <v>1</v>
      </c>
      <c r="G108" s="29"/>
      <c r="H108" s="30">
        <f t="shared" ref="H108" si="27">ROUND(G108*F108,2)</f>
        <v>0</v>
      </c>
      <c r="J108" s="107"/>
    </row>
    <row r="109" spans="1:15" s="36" customFormat="1" ht="30" customHeight="1" thickBot="1" x14ac:dyDescent="0.25">
      <c r="A109" s="38"/>
      <c r="B109" s="109" t="str">
        <f>B107</f>
        <v>C</v>
      </c>
      <c r="C109" s="191" t="str">
        <f>C107</f>
        <v>MOBILIZATION /DEMOLIBIZATION</v>
      </c>
      <c r="D109" s="192"/>
      <c r="E109" s="192"/>
      <c r="F109" s="193"/>
      <c r="G109" s="110" t="s">
        <v>15</v>
      </c>
      <c r="H109" s="111">
        <f>H108</f>
        <v>0</v>
      </c>
      <c r="J109" s="106"/>
    </row>
    <row r="110" spans="1:15" ht="36" customHeight="1" thickTop="1" x14ac:dyDescent="0.25">
      <c r="A110" s="16"/>
      <c r="B110" s="112"/>
      <c r="C110" s="113" t="s">
        <v>16</v>
      </c>
      <c r="D110" s="114"/>
      <c r="E110" s="115"/>
      <c r="F110" s="115"/>
      <c r="G110" s="116"/>
      <c r="H110" s="117"/>
    </row>
    <row r="111" spans="1:15" ht="30" customHeight="1" thickBot="1" x14ac:dyDescent="0.25">
      <c r="A111" s="3"/>
      <c r="B111" s="118" t="str">
        <f>B6</f>
        <v>A</v>
      </c>
      <c r="C111" s="184" t="str">
        <f>C6</f>
        <v>ELLICE AVENUE FROM VAUGHAN STREET TO KENNEDY STREET</v>
      </c>
      <c r="D111" s="182"/>
      <c r="E111" s="182"/>
      <c r="F111" s="183"/>
      <c r="G111" s="119" t="s">
        <v>15</v>
      </c>
      <c r="H111" s="119">
        <f>H57</f>
        <v>0</v>
      </c>
    </row>
    <row r="112" spans="1:15" ht="30" customHeight="1" thickTop="1" thickBot="1" x14ac:dyDescent="0.25">
      <c r="A112" s="3"/>
      <c r="B112" s="118" t="str">
        <f>B58</f>
        <v>B</v>
      </c>
      <c r="C112" s="185" t="str">
        <f>C58</f>
        <v>YORK AVENUE FROM CARLTON STREET TO MAIN STREET</v>
      </c>
      <c r="D112" s="186"/>
      <c r="E112" s="186"/>
      <c r="F112" s="187"/>
      <c r="G112" s="119" t="s">
        <v>15</v>
      </c>
      <c r="H112" s="119">
        <f>H106</f>
        <v>0</v>
      </c>
    </row>
    <row r="113" spans="1:10" ht="30" customHeight="1" thickTop="1" thickBot="1" x14ac:dyDescent="0.25">
      <c r="A113" s="6"/>
      <c r="B113" s="118" t="str">
        <f>B107</f>
        <v>C</v>
      </c>
      <c r="C113" s="194" t="str">
        <f>C107</f>
        <v>MOBILIZATION /DEMOLIBIZATION</v>
      </c>
      <c r="D113" s="195"/>
      <c r="E113" s="195"/>
      <c r="F113" s="196"/>
      <c r="G113" s="120" t="s">
        <v>15</v>
      </c>
      <c r="H113" s="120">
        <f>H109</f>
        <v>0</v>
      </c>
    </row>
    <row r="114" spans="1:10" s="11" customFormat="1" ht="37.9" customHeight="1" thickTop="1" x14ac:dyDescent="0.2">
      <c r="A114" s="2"/>
      <c r="B114" s="176" t="s">
        <v>23</v>
      </c>
      <c r="C114" s="177"/>
      <c r="D114" s="177"/>
      <c r="E114" s="177"/>
      <c r="F114" s="177"/>
      <c r="G114" s="171">
        <f>SUM(H111:H113)</f>
        <v>0</v>
      </c>
      <c r="H114" s="172"/>
      <c r="J114" s="108"/>
    </row>
    <row r="115" spans="1:10" ht="15.95" customHeight="1" x14ac:dyDescent="0.2">
      <c r="A115" s="17"/>
      <c r="B115" s="121"/>
      <c r="C115" s="122"/>
      <c r="D115" s="123"/>
      <c r="E115" s="122"/>
      <c r="F115" s="122"/>
      <c r="G115" s="124"/>
      <c r="H115" s="125"/>
    </row>
  </sheetData>
  <sheetProtection algorithmName="SHA-512" hashValue="32xe3bwDZAGqT2sut8jcdnrg1S/xE6n3YcXRSU3prOdvstzrGY8K6SDKHDEmanqibjqyNm2Lhig8tietlzntqQ==" saltValue="QX5/EWRKP3pPDp9mZSwfng==" spinCount="100000" sheet="1" objects="1" scenarios="1" selectLockedCells="1"/>
  <mergeCells count="11">
    <mergeCell ref="G114:H114"/>
    <mergeCell ref="C6:F6"/>
    <mergeCell ref="B114:F114"/>
    <mergeCell ref="C58:F58"/>
    <mergeCell ref="C57:F57"/>
    <mergeCell ref="C106:F106"/>
    <mergeCell ref="C111:F111"/>
    <mergeCell ref="C112:F112"/>
    <mergeCell ref="C107:F107"/>
    <mergeCell ref="C109:F109"/>
    <mergeCell ref="C113:F113"/>
  </mergeCells>
  <phoneticPr fontId="0" type="noConversion"/>
  <conditionalFormatting sqref="D108">
    <cfRule type="cellIs" dxfId="236" priority="268" stopIfTrue="1" operator="equal">
      <formula>"CW 2130-R11"</formula>
    </cfRule>
    <cfRule type="cellIs" dxfId="235" priority="269" stopIfTrue="1" operator="equal">
      <formula>"CW 3120-R2"</formula>
    </cfRule>
    <cfRule type="cellIs" dxfId="234" priority="270" stopIfTrue="1" operator="equal">
      <formula>"CW 3240-R7"</formula>
    </cfRule>
  </conditionalFormatting>
  <conditionalFormatting sqref="G108">
    <cfRule type="expression" dxfId="233" priority="264">
      <formula>G108&gt;G114*0.05</formula>
    </cfRule>
  </conditionalFormatting>
  <conditionalFormatting sqref="D8">
    <cfRule type="cellIs" dxfId="232" priority="261" stopIfTrue="1" operator="equal">
      <formula>"CW 2130-R11"</formula>
    </cfRule>
    <cfRule type="cellIs" dxfId="231" priority="262" stopIfTrue="1" operator="equal">
      <formula>"CW 3120-R2"</formula>
    </cfRule>
    <cfRule type="cellIs" dxfId="230" priority="263" stopIfTrue="1" operator="equal">
      <formula>"CW 3240-R7"</formula>
    </cfRule>
  </conditionalFormatting>
  <conditionalFormatting sqref="D9">
    <cfRule type="cellIs" dxfId="229" priority="258" stopIfTrue="1" operator="equal">
      <formula>"CW 2130-R11"</formula>
    </cfRule>
    <cfRule type="cellIs" dxfId="228" priority="259" stopIfTrue="1" operator="equal">
      <formula>"CW 3120-R2"</formula>
    </cfRule>
    <cfRule type="cellIs" dxfId="227" priority="260" stopIfTrue="1" operator="equal">
      <formula>"CW 3240-R7"</formula>
    </cfRule>
  </conditionalFormatting>
  <conditionalFormatting sqref="D15">
    <cfRule type="cellIs" dxfId="226" priority="255" stopIfTrue="1" operator="equal">
      <formula>"CW 2130-R11"</formula>
    </cfRule>
    <cfRule type="cellIs" dxfId="225" priority="256" stopIfTrue="1" operator="equal">
      <formula>"CW 3120-R2"</formula>
    </cfRule>
    <cfRule type="cellIs" dxfId="224" priority="257" stopIfTrue="1" operator="equal">
      <formula>"CW 3240-R7"</formula>
    </cfRule>
  </conditionalFormatting>
  <conditionalFormatting sqref="D16">
    <cfRule type="cellIs" dxfId="223" priority="252" stopIfTrue="1" operator="equal">
      <formula>"CW 2130-R11"</formula>
    </cfRule>
    <cfRule type="cellIs" dxfId="222" priority="253" stopIfTrue="1" operator="equal">
      <formula>"CW 3120-R2"</formula>
    </cfRule>
    <cfRule type="cellIs" dxfId="221" priority="254" stopIfTrue="1" operator="equal">
      <formula>"CW 3240-R7"</formula>
    </cfRule>
  </conditionalFormatting>
  <conditionalFormatting sqref="D17">
    <cfRule type="cellIs" dxfId="220" priority="249" stopIfTrue="1" operator="equal">
      <formula>"CW 2130-R11"</formula>
    </cfRule>
    <cfRule type="cellIs" dxfId="219" priority="250" stopIfTrue="1" operator="equal">
      <formula>"CW 3120-R2"</formula>
    </cfRule>
    <cfRule type="cellIs" dxfId="218" priority="251" stopIfTrue="1" operator="equal">
      <formula>"CW 3240-R7"</formula>
    </cfRule>
  </conditionalFormatting>
  <conditionalFormatting sqref="D21">
    <cfRule type="cellIs" dxfId="217" priority="243" stopIfTrue="1" operator="equal">
      <formula>"CW 2130-R11"</formula>
    </cfRule>
    <cfRule type="cellIs" dxfId="216" priority="244" stopIfTrue="1" operator="equal">
      <formula>"CW 3120-R2"</formula>
    </cfRule>
    <cfRule type="cellIs" dxfId="215" priority="245" stopIfTrue="1" operator="equal">
      <formula>"CW 3240-R7"</formula>
    </cfRule>
  </conditionalFormatting>
  <conditionalFormatting sqref="D23">
    <cfRule type="cellIs" dxfId="214" priority="240" stopIfTrue="1" operator="equal">
      <formula>"CW 2130-R11"</formula>
    </cfRule>
    <cfRule type="cellIs" dxfId="213" priority="241" stopIfTrue="1" operator="equal">
      <formula>"CW 3120-R2"</formula>
    </cfRule>
    <cfRule type="cellIs" dxfId="212" priority="242" stopIfTrue="1" operator="equal">
      <formula>"CW 3240-R7"</formula>
    </cfRule>
  </conditionalFormatting>
  <conditionalFormatting sqref="D24">
    <cfRule type="cellIs" dxfId="211" priority="234" stopIfTrue="1" operator="equal">
      <formula>"CW 2130-R11"</formula>
    </cfRule>
    <cfRule type="cellIs" dxfId="210" priority="235" stopIfTrue="1" operator="equal">
      <formula>"CW 3120-R2"</formula>
    </cfRule>
    <cfRule type="cellIs" dxfId="209" priority="236" stopIfTrue="1" operator="equal">
      <formula>"CW 3240-R7"</formula>
    </cfRule>
  </conditionalFormatting>
  <conditionalFormatting sqref="D25">
    <cfRule type="cellIs" dxfId="208" priority="231" stopIfTrue="1" operator="equal">
      <formula>"CW 2130-R11"</formula>
    </cfRule>
    <cfRule type="cellIs" dxfId="207" priority="232" stopIfTrue="1" operator="equal">
      <formula>"CW 3120-R2"</formula>
    </cfRule>
    <cfRule type="cellIs" dxfId="206" priority="233" stopIfTrue="1" operator="equal">
      <formula>"CW 3240-R7"</formula>
    </cfRule>
  </conditionalFormatting>
  <conditionalFormatting sqref="D27">
    <cfRule type="cellIs" dxfId="205" priority="228" stopIfTrue="1" operator="equal">
      <formula>"CW 2130-R11"</formula>
    </cfRule>
    <cfRule type="cellIs" dxfId="204" priority="229" stopIfTrue="1" operator="equal">
      <formula>"CW 3120-R2"</formula>
    </cfRule>
    <cfRule type="cellIs" dxfId="203" priority="230" stopIfTrue="1" operator="equal">
      <formula>"CW 3240-R7"</formula>
    </cfRule>
  </conditionalFormatting>
  <conditionalFormatting sqref="D31">
    <cfRule type="cellIs" dxfId="202" priority="222" stopIfTrue="1" operator="equal">
      <formula>"CW 2130-R11"</formula>
    </cfRule>
    <cfRule type="cellIs" dxfId="201" priority="223" stopIfTrue="1" operator="equal">
      <formula>"CW 3120-R2"</formula>
    </cfRule>
    <cfRule type="cellIs" dxfId="200" priority="224" stopIfTrue="1" operator="equal">
      <formula>"CW 3240-R7"</formula>
    </cfRule>
  </conditionalFormatting>
  <conditionalFormatting sqref="D32">
    <cfRule type="cellIs" dxfId="199" priority="219" stopIfTrue="1" operator="equal">
      <formula>"CW 2130-R11"</formula>
    </cfRule>
    <cfRule type="cellIs" dxfId="198" priority="220" stopIfTrue="1" operator="equal">
      <formula>"CW 3120-R2"</formula>
    </cfRule>
    <cfRule type="cellIs" dxfId="197" priority="221" stopIfTrue="1" operator="equal">
      <formula>"CW 3240-R7"</formula>
    </cfRule>
  </conditionalFormatting>
  <conditionalFormatting sqref="D37">
    <cfRule type="cellIs" dxfId="196" priority="217" stopIfTrue="1" operator="equal">
      <formula>"CW 3120-R2"</formula>
    </cfRule>
    <cfRule type="cellIs" dxfId="195" priority="218" stopIfTrue="1" operator="equal">
      <formula>"CW 3240-R7"</formula>
    </cfRule>
  </conditionalFormatting>
  <conditionalFormatting sqref="D42">
    <cfRule type="cellIs" dxfId="194" priority="214" stopIfTrue="1" operator="equal">
      <formula>"CW 2130-R11"</formula>
    </cfRule>
    <cfRule type="cellIs" dxfId="193" priority="215" stopIfTrue="1" operator="equal">
      <formula>"CW 3120-R2"</formula>
    </cfRule>
    <cfRule type="cellIs" dxfId="192" priority="216" stopIfTrue="1" operator="equal">
      <formula>"CW 3240-R7"</formula>
    </cfRule>
  </conditionalFormatting>
  <conditionalFormatting sqref="D43">
    <cfRule type="cellIs" dxfId="191" priority="211" stopIfTrue="1" operator="equal">
      <formula>"CW 2130-R11"</formula>
    </cfRule>
    <cfRule type="cellIs" dxfId="190" priority="212" stopIfTrue="1" operator="equal">
      <formula>"CW 3120-R2"</formula>
    </cfRule>
    <cfRule type="cellIs" dxfId="189" priority="213" stopIfTrue="1" operator="equal">
      <formula>"CW 3240-R7"</formula>
    </cfRule>
  </conditionalFormatting>
  <conditionalFormatting sqref="D44">
    <cfRule type="cellIs" dxfId="188" priority="208" stopIfTrue="1" operator="equal">
      <formula>"CW 2130-R11"</formula>
    </cfRule>
    <cfRule type="cellIs" dxfId="187" priority="209" stopIfTrue="1" operator="equal">
      <formula>"CW 3120-R2"</formula>
    </cfRule>
    <cfRule type="cellIs" dxfId="186" priority="210" stopIfTrue="1" operator="equal">
      <formula>"CW 3240-R7"</formula>
    </cfRule>
  </conditionalFormatting>
  <conditionalFormatting sqref="D45:D47">
    <cfRule type="cellIs" dxfId="185" priority="205" stopIfTrue="1" operator="equal">
      <formula>"CW 2130-R11"</formula>
    </cfRule>
    <cfRule type="cellIs" dxfId="184" priority="206" stopIfTrue="1" operator="equal">
      <formula>"CW 3120-R2"</formula>
    </cfRule>
    <cfRule type="cellIs" dxfId="183" priority="207" stopIfTrue="1" operator="equal">
      <formula>"CW 3240-R7"</formula>
    </cfRule>
  </conditionalFormatting>
  <conditionalFormatting sqref="D48">
    <cfRule type="cellIs" dxfId="182" priority="202" stopIfTrue="1" operator="equal">
      <formula>"CW 2130-R11"</formula>
    </cfRule>
    <cfRule type="cellIs" dxfId="181" priority="203" stopIfTrue="1" operator="equal">
      <formula>"CW 3120-R2"</formula>
    </cfRule>
    <cfRule type="cellIs" dxfId="180" priority="204" stopIfTrue="1" operator="equal">
      <formula>"CW 3240-R7"</formula>
    </cfRule>
  </conditionalFormatting>
  <conditionalFormatting sqref="D33">
    <cfRule type="cellIs" dxfId="179" priority="199" stopIfTrue="1" operator="equal">
      <formula>"CW 2130-R11"</formula>
    </cfRule>
    <cfRule type="cellIs" dxfId="178" priority="200" stopIfTrue="1" operator="equal">
      <formula>"CW 3120-R2"</formula>
    </cfRule>
    <cfRule type="cellIs" dxfId="177" priority="201" stopIfTrue="1" operator="equal">
      <formula>"CW 3240-R7"</formula>
    </cfRule>
  </conditionalFormatting>
  <conditionalFormatting sqref="D49">
    <cfRule type="cellIs" dxfId="176" priority="178" stopIfTrue="1" operator="equal">
      <formula>"CW 2130-R11"</formula>
    </cfRule>
    <cfRule type="cellIs" dxfId="175" priority="179" stopIfTrue="1" operator="equal">
      <formula>"CW 3120-R2"</formula>
    </cfRule>
    <cfRule type="cellIs" dxfId="174" priority="180" stopIfTrue="1" operator="equal">
      <formula>"CW 3240-R7"</formula>
    </cfRule>
  </conditionalFormatting>
  <conditionalFormatting sqref="D38">
    <cfRule type="cellIs" dxfId="173" priority="190" stopIfTrue="1" operator="equal">
      <formula>"CW 2130-R11"</formula>
    </cfRule>
    <cfRule type="cellIs" dxfId="172" priority="191" stopIfTrue="1" operator="equal">
      <formula>"CW 3120-R2"</formula>
    </cfRule>
    <cfRule type="cellIs" dxfId="171" priority="192" stopIfTrue="1" operator="equal">
      <formula>"CW 3240-R7"</formula>
    </cfRule>
  </conditionalFormatting>
  <conditionalFormatting sqref="D19">
    <cfRule type="cellIs" dxfId="170" priority="175" stopIfTrue="1" operator="equal">
      <formula>"CW 2130-R11"</formula>
    </cfRule>
    <cfRule type="cellIs" dxfId="169" priority="176" stopIfTrue="1" operator="equal">
      <formula>"CW 3120-R2"</formula>
    </cfRule>
    <cfRule type="cellIs" dxfId="168" priority="177" stopIfTrue="1" operator="equal">
      <formula>"CW 3240-R7"</formula>
    </cfRule>
  </conditionalFormatting>
  <conditionalFormatting sqref="D18">
    <cfRule type="cellIs" dxfId="167" priority="187" stopIfTrue="1" operator="equal">
      <formula>"CW 2130-R11"</formula>
    </cfRule>
    <cfRule type="cellIs" dxfId="166" priority="188" stopIfTrue="1" operator="equal">
      <formula>"CW 3120-R2"</formula>
    </cfRule>
    <cfRule type="cellIs" dxfId="165" priority="189" stopIfTrue="1" operator="equal">
      <formula>"CW 3240-R7"</formula>
    </cfRule>
  </conditionalFormatting>
  <conditionalFormatting sqref="D28">
    <cfRule type="cellIs" dxfId="164" priority="172" stopIfTrue="1" operator="equal">
      <formula>"CW 2130-R11"</formula>
    </cfRule>
    <cfRule type="cellIs" dxfId="163" priority="173" stopIfTrue="1" operator="equal">
      <formula>"CW 3120-R2"</formula>
    </cfRule>
    <cfRule type="cellIs" dxfId="162" priority="174" stopIfTrue="1" operator="equal">
      <formula>"CW 3240-R7"</formula>
    </cfRule>
  </conditionalFormatting>
  <conditionalFormatting sqref="D29">
    <cfRule type="cellIs" dxfId="161" priority="169" stopIfTrue="1" operator="equal">
      <formula>"CW 2130-R11"</formula>
    </cfRule>
    <cfRule type="cellIs" dxfId="160" priority="170" stopIfTrue="1" operator="equal">
      <formula>"CW 3120-R2"</formula>
    </cfRule>
    <cfRule type="cellIs" dxfId="159" priority="171" stopIfTrue="1" operator="equal">
      <formula>"CW 3240-R7"</formula>
    </cfRule>
  </conditionalFormatting>
  <conditionalFormatting sqref="D30">
    <cfRule type="cellIs" dxfId="158" priority="166" stopIfTrue="1" operator="equal">
      <formula>"CW 2130-R11"</formula>
    </cfRule>
    <cfRule type="cellIs" dxfId="157" priority="167" stopIfTrue="1" operator="equal">
      <formula>"CW 3120-R2"</formula>
    </cfRule>
    <cfRule type="cellIs" dxfId="156" priority="168" stopIfTrue="1" operator="equal">
      <formula>"CW 3240-R7"</formula>
    </cfRule>
  </conditionalFormatting>
  <conditionalFormatting sqref="D11">
    <cfRule type="cellIs" dxfId="155" priority="159" stopIfTrue="1" operator="equal">
      <formula>"CW 2130-R11"</formula>
    </cfRule>
    <cfRule type="cellIs" dxfId="154" priority="160" stopIfTrue="1" operator="equal">
      <formula>"CW 3120-R2"</formula>
    </cfRule>
    <cfRule type="cellIs" dxfId="153" priority="161" stopIfTrue="1" operator="equal">
      <formula>"CW 3240-R7"</formula>
    </cfRule>
  </conditionalFormatting>
  <conditionalFormatting sqref="D12">
    <cfRule type="cellIs" dxfId="152" priority="156" stopIfTrue="1" operator="equal">
      <formula>"CW 2130-R11"</formula>
    </cfRule>
    <cfRule type="cellIs" dxfId="151" priority="157" stopIfTrue="1" operator="equal">
      <formula>"CW 3120-R2"</formula>
    </cfRule>
    <cfRule type="cellIs" dxfId="150" priority="158" stopIfTrue="1" operator="equal">
      <formula>"CW 3240-R7"</formula>
    </cfRule>
  </conditionalFormatting>
  <conditionalFormatting sqref="D36">
    <cfRule type="cellIs" dxfId="149" priority="164" stopIfTrue="1" operator="equal">
      <formula>"CW 3120-R2"</formula>
    </cfRule>
    <cfRule type="cellIs" dxfId="148" priority="165" stopIfTrue="1" operator="equal">
      <formula>"CW 3240-R7"</formula>
    </cfRule>
  </conditionalFormatting>
  <conditionalFormatting sqref="D39:D40">
    <cfRule type="cellIs" dxfId="147" priority="162" stopIfTrue="1" operator="equal">
      <formula>"CW 3120-R2"</formula>
    </cfRule>
    <cfRule type="cellIs" dxfId="146" priority="163" stopIfTrue="1" operator="equal">
      <formula>"CW 3240-R7"</formula>
    </cfRule>
  </conditionalFormatting>
  <conditionalFormatting sqref="D54">
    <cfRule type="cellIs" dxfId="145" priority="141" stopIfTrue="1" operator="equal">
      <formula>"CW 2130-R11"</formula>
    </cfRule>
    <cfRule type="cellIs" dxfId="144" priority="142" stopIfTrue="1" operator="equal">
      <formula>"CW 3120-R2"</formula>
    </cfRule>
    <cfRule type="cellIs" dxfId="143" priority="143" stopIfTrue="1" operator="equal">
      <formula>"CW 3240-R7"</formula>
    </cfRule>
  </conditionalFormatting>
  <conditionalFormatting sqref="D51">
    <cfRule type="cellIs" dxfId="142" priority="153" stopIfTrue="1" operator="equal">
      <formula>"CW 2130-R11"</formula>
    </cfRule>
    <cfRule type="cellIs" dxfId="141" priority="154" stopIfTrue="1" operator="equal">
      <formula>"CW 3120-R2"</formula>
    </cfRule>
    <cfRule type="cellIs" dxfId="140" priority="155" stopIfTrue="1" operator="equal">
      <formula>"CW 3240-R7"</formula>
    </cfRule>
  </conditionalFormatting>
  <conditionalFormatting sqref="D52">
    <cfRule type="cellIs" dxfId="139" priority="147" stopIfTrue="1" operator="equal">
      <formula>"CW 2130-R11"</formula>
    </cfRule>
    <cfRule type="cellIs" dxfId="138" priority="148" stopIfTrue="1" operator="equal">
      <formula>"CW 3120-R2"</formula>
    </cfRule>
    <cfRule type="cellIs" dxfId="137" priority="149" stopIfTrue="1" operator="equal">
      <formula>"CW 3240-R7"</formula>
    </cfRule>
  </conditionalFormatting>
  <conditionalFormatting sqref="D53">
    <cfRule type="cellIs" dxfId="136" priority="144" stopIfTrue="1" operator="equal">
      <formula>"CW 2130-R11"</formula>
    </cfRule>
    <cfRule type="cellIs" dxfId="135" priority="145" stopIfTrue="1" operator="equal">
      <formula>"CW 3120-R2"</formula>
    </cfRule>
    <cfRule type="cellIs" dxfId="134" priority="146" stopIfTrue="1" operator="equal">
      <formula>"CW 3240-R7"</formula>
    </cfRule>
  </conditionalFormatting>
  <conditionalFormatting sqref="D55">
    <cfRule type="cellIs" dxfId="133" priority="138" stopIfTrue="1" operator="equal">
      <formula>"CW 2130-R11"</formula>
    </cfRule>
    <cfRule type="cellIs" dxfId="132" priority="139" stopIfTrue="1" operator="equal">
      <formula>"CW 3120-R2"</formula>
    </cfRule>
    <cfRule type="cellIs" dxfId="131" priority="140" stopIfTrue="1" operator="equal">
      <formula>"CW 3240-R7"</formula>
    </cfRule>
  </conditionalFormatting>
  <conditionalFormatting sqref="D56">
    <cfRule type="cellIs" dxfId="130" priority="135" stopIfTrue="1" operator="equal">
      <formula>"CW 2130-R11"</formula>
    </cfRule>
    <cfRule type="cellIs" dxfId="129" priority="136" stopIfTrue="1" operator="equal">
      <formula>"CW 3120-R2"</formula>
    </cfRule>
    <cfRule type="cellIs" dxfId="128" priority="137" stopIfTrue="1" operator="equal">
      <formula>"CW 3240-R7"</formula>
    </cfRule>
  </conditionalFormatting>
  <conditionalFormatting sqref="D60">
    <cfRule type="cellIs" dxfId="127" priority="132" stopIfTrue="1" operator="equal">
      <formula>"CW 2130-R11"</formula>
    </cfRule>
    <cfRule type="cellIs" dxfId="126" priority="133" stopIfTrue="1" operator="equal">
      <formula>"CW 3120-R2"</formula>
    </cfRule>
    <cfRule type="cellIs" dxfId="125" priority="134" stopIfTrue="1" operator="equal">
      <formula>"CW 3240-R7"</formula>
    </cfRule>
  </conditionalFormatting>
  <conditionalFormatting sqref="D61">
    <cfRule type="cellIs" dxfId="124" priority="129" stopIfTrue="1" operator="equal">
      <formula>"CW 2130-R11"</formula>
    </cfRule>
    <cfRule type="cellIs" dxfId="123" priority="130" stopIfTrue="1" operator="equal">
      <formula>"CW 3120-R2"</formula>
    </cfRule>
    <cfRule type="cellIs" dxfId="122" priority="131" stopIfTrue="1" operator="equal">
      <formula>"CW 3240-R7"</formula>
    </cfRule>
  </conditionalFormatting>
  <conditionalFormatting sqref="D63">
    <cfRule type="cellIs" dxfId="121" priority="123" stopIfTrue="1" operator="equal">
      <formula>"CW 2130-R11"</formula>
    </cfRule>
    <cfRule type="cellIs" dxfId="120" priority="124" stopIfTrue="1" operator="equal">
      <formula>"CW 3120-R2"</formula>
    </cfRule>
    <cfRule type="cellIs" dxfId="119" priority="125" stopIfTrue="1" operator="equal">
      <formula>"CW 3240-R7"</formula>
    </cfRule>
  </conditionalFormatting>
  <conditionalFormatting sqref="D64">
    <cfRule type="cellIs" dxfId="118" priority="120" stopIfTrue="1" operator="equal">
      <formula>"CW 2130-R11"</formula>
    </cfRule>
    <cfRule type="cellIs" dxfId="117" priority="121" stopIfTrue="1" operator="equal">
      <formula>"CW 3120-R2"</formula>
    </cfRule>
    <cfRule type="cellIs" dxfId="116" priority="122" stopIfTrue="1" operator="equal">
      <formula>"CW 3240-R7"</formula>
    </cfRule>
  </conditionalFormatting>
  <conditionalFormatting sqref="D65">
    <cfRule type="cellIs" dxfId="115" priority="117" stopIfTrue="1" operator="equal">
      <formula>"CW 2130-R11"</formula>
    </cfRule>
    <cfRule type="cellIs" dxfId="114" priority="118" stopIfTrue="1" operator="equal">
      <formula>"CW 3120-R2"</formula>
    </cfRule>
    <cfRule type="cellIs" dxfId="113" priority="119" stopIfTrue="1" operator="equal">
      <formula>"CW 3240-R7"</formula>
    </cfRule>
  </conditionalFormatting>
  <conditionalFormatting sqref="D68">
    <cfRule type="cellIs" dxfId="112" priority="111" stopIfTrue="1" operator="equal">
      <formula>"CW 2130-R11"</formula>
    </cfRule>
    <cfRule type="cellIs" dxfId="111" priority="112" stopIfTrue="1" operator="equal">
      <formula>"CW 3120-R2"</formula>
    </cfRule>
    <cfRule type="cellIs" dxfId="110" priority="113" stopIfTrue="1" operator="equal">
      <formula>"CW 3240-R7"</formula>
    </cfRule>
  </conditionalFormatting>
  <conditionalFormatting sqref="D67">
    <cfRule type="cellIs" dxfId="109" priority="114" stopIfTrue="1" operator="equal">
      <formula>"CW 2130-R11"</formula>
    </cfRule>
    <cfRule type="cellIs" dxfId="108" priority="115" stopIfTrue="1" operator="equal">
      <formula>"CW 3120-R2"</formula>
    </cfRule>
    <cfRule type="cellIs" dxfId="107" priority="116" stopIfTrue="1" operator="equal">
      <formula>"CW 3240-R7"</formula>
    </cfRule>
  </conditionalFormatting>
  <conditionalFormatting sqref="D13">
    <cfRule type="cellIs" dxfId="106" priority="108" stopIfTrue="1" operator="equal">
      <formula>"CW 2130-R11"</formula>
    </cfRule>
    <cfRule type="cellIs" dxfId="105" priority="109" stopIfTrue="1" operator="equal">
      <formula>"CW 3120-R2"</formula>
    </cfRule>
    <cfRule type="cellIs" dxfId="104" priority="110" stopIfTrue="1" operator="equal">
      <formula>"CW 3240-R7"</formula>
    </cfRule>
  </conditionalFormatting>
  <conditionalFormatting sqref="D73">
    <cfRule type="cellIs" dxfId="103" priority="96" stopIfTrue="1" operator="equal">
      <formula>"CW 2130-R11"</formula>
    </cfRule>
    <cfRule type="cellIs" dxfId="102" priority="97" stopIfTrue="1" operator="equal">
      <formula>"CW 3120-R2"</formula>
    </cfRule>
    <cfRule type="cellIs" dxfId="101" priority="98" stopIfTrue="1" operator="equal">
      <formula>"CW 3240-R7"</formula>
    </cfRule>
  </conditionalFormatting>
  <conditionalFormatting sqref="D14">
    <cfRule type="cellIs" dxfId="100" priority="105" stopIfTrue="1" operator="equal">
      <formula>"CW 2130-R11"</formula>
    </cfRule>
    <cfRule type="cellIs" dxfId="99" priority="106" stopIfTrue="1" operator="equal">
      <formula>"CW 3120-R2"</formula>
    </cfRule>
    <cfRule type="cellIs" dxfId="98" priority="107" stopIfTrue="1" operator="equal">
      <formula>"CW 3240-R7"</formula>
    </cfRule>
  </conditionalFormatting>
  <conditionalFormatting sqref="D74">
    <cfRule type="cellIs" dxfId="97" priority="93" stopIfTrue="1" operator="equal">
      <formula>"CW 2130-R11"</formula>
    </cfRule>
    <cfRule type="cellIs" dxfId="96" priority="94" stopIfTrue="1" operator="equal">
      <formula>"CW 3120-R2"</formula>
    </cfRule>
    <cfRule type="cellIs" dxfId="95" priority="95" stopIfTrue="1" operator="equal">
      <formula>"CW 3240-R7"</formula>
    </cfRule>
  </conditionalFormatting>
  <conditionalFormatting sqref="D69">
    <cfRule type="cellIs" dxfId="94" priority="102" stopIfTrue="1" operator="equal">
      <formula>"CW 2130-R11"</formula>
    </cfRule>
    <cfRule type="cellIs" dxfId="93" priority="103" stopIfTrue="1" operator="equal">
      <formula>"CW 3120-R2"</formula>
    </cfRule>
    <cfRule type="cellIs" dxfId="92" priority="104" stopIfTrue="1" operator="equal">
      <formula>"CW 3240-R7"</formula>
    </cfRule>
  </conditionalFormatting>
  <conditionalFormatting sqref="D75">
    <cfRule type="cellIs" dxfId="91" priority="90" stopIfTrue="1" operator="equal">
      <formula>"CW 2130-R11"</formula>
    </cfRule>
    <cfRule type="cellIs" dxfId="90" priority="91" stopIfTrue="1" operator="equal">
      <formula>"CW 3120-R2"</formula>
    </cfRule>
    <cfRule type="cellIs" dxfId="89" priority="92" stopIfTrue="1" operator="equal">
      <formula>"CW 3240-R7"</formula>
    </cfRule>
  </conditionalFormatting>
  <conditionalFormatting sqref="D71">
    <cfRule type="cellIs" dxfId="88" priority="99" stopIfTrue="1" operator="equal">
      <formula>"CW 2130-R11"</formula>
    </cfRule>
    <cfRule type="cellIs" dxfId="87" priority="100" stopIfTrue="1" operator="equal">
      <formula>"CW 3120-R2"</formula>
    </cfRule>
    <cfRule type="cellIs" dxfId="86" priority="101" stopIfTrue="1" operator="equal">
      <formula>"CW 3240-R7"</formula>
    </cfRule>
  </conditionalFormatting>
  <conditionalFormatting sqref="D26">
    <cfRule type="cellIs" dxfId="85" priority="87" stopIfTrue="1" operator="equal">
      <formula>"CW 2130-R11"</formula>
    </cfRule>
    <cfRule type="cellIs" dxfId="84" priority="88" stopIfTrue="1" operator="equal">
      <formula>"CW 3120-R2"</formula>
    </cfRule>
    <cfRule type="cellIs" dxfId="83" priority="89" stopIfTrue="1" operator="equal">
      <formula>"CW 3240-R7"</formula>
    </cfRule>
  </conditionalFormatting>
  <conditionalFormatting sqref="D76">
    <cfRule type="cellIs" dxfId="82" priority="84" stopIfTrue="1" operator="equal">
      <formula>"CW 2130-R11"</formula>
    </cfRule>
    <cfRule type="cellIs" dxfId="81" priority="85" stopIfTrue="1" operator="equal">
      <formula>"CW 3120-R2"</formula>
    </cfRule>
    <cfRule type="cellIs" dxfId="80" priority="86" stopIfTrue="1" operator="equal">
      <formula>"CW 3240-R7"</formula>
    </cfRule>
  </conditionalFormatting>
  <conditionalFormatting sqref="D83">
    <cfRule type="cellIs" dxfId="79" priority="81" stopIfTrue="1" operator="equal">
      <formula>"CW 2130-R11"</formula>
    </cfRule>
    <cfRule type="cellIs" dxfId="78" priority="82" stopIfTrue="1" operator="equal">
      <formula>"CW 3120-R2"</formula>
    </cfRule>
    <cfRule type="cellIs" dxfId="77" priority="83" stopIfTrue="1" operator="equal">
      <formula>"CW 3240-R7"</formula>
    </cfRule>
  </conditionalFormatting>
  <conditionalFormatting sqref="D84">
    <cfRule type="cellIs" dxfId="76" priority="78" stopIfTrue="1" operator="equal">
      <formula>"CW 2130-R11"</formula>
    </cfRule>
    <cfRule type="cellIs" dxfId="75" priority="79" stopIfTrue="1" operator="equal">
      <formula>"CW 3120-R2"</formula>
    </cfRule>
    <cfRule type="cellIs" dxfId="74" priority="80" stopIfTrue="1" operator="equal">
      <formula>"CW 3240-R7"</formula>
    </cfRule>
  </conditionalFormatting>
  <conditionalFormatting sqref="D93">
    <cfRule type="cellIs" dxfId="73" priority="66" stopIfTrue="1" operator="equal">
      <formula>"CW 2130-R11"</formula>
    </cfRule>
    <cfRule type="cellIs" dxfId="72" priority="67" stopIfTrue="1" operator="equal">
      <formula>"CW 3120-R2"</formula>
    </cfRule>
    <cfRule type="cellIs" dxfId="71" priority="68" stopIfTrue="1" operator="equal">
      <formula>"CW 3240-R7"</formula>
    </cfRule>
  </conditionalFormatting>
  <conditionalFormatting sqref="D66">
    <cfRule type="cellIs" dxfId="70" priority="75" stopIfTrue="1" operator="equal">
      <formula>"CW 2130-R11"</formula>
    </cfRule>
    <cfRule type="cellIs" dxfId="69" priority="76" stopIfTrue="1" operator="equal">
      <formula>"CW 3120-R2"</formula>
    </cfRule>
    <cfRule type="cellIs" dxfId="68" priority="77" stopIfTrue="1" operator="equal">
      <formula>"CW 3240-R7"</formula>
    </cfRule>
  </conditionalFormatting>
  <conditionalFormatting sqref="D94:D95">
    <cfRule type="cellIs" dxfId="67" priority="63" stopIfTrue="1" operator="equal">
      <formula>"CW 2130-R11"</formula>
    </cfRule>
    <cfRule type="cellIs" dxfId="66" priority="64" stopIfTrue="1" operator="equal">
      <formula>"CW 3120-R2"</formula>
    </cfRule>
    <cfRule type="cellIs" dxfId="65" priority="65" stopIfTrue="1" operator="equal">
      <formula>"CW 3240-R7"</formula>
    </cfRule>
  </conditionalFormatting>
  <conditionalFormatting sqref="D87:D88">
    <cfRule type="cellIs" dxfId="64" priority="72" stopIfTrue="1" operator="equal">
      <formula>"CW 2130-R11"</formula>
    </cfRule>
    <cfRule type="cellIs" dxfId="63" priority="73" stopIfTrue="1" operator="equal">
      <formula>"CW 3120-R2"</formula>
    </cfRule>
    <cfRule type="cellIs" dxfId="62" priority="74" stopIfTrue="1" operator="equal">
      <formula>"CW 3240-R7"</formula>
    </cfRule>
  </conditionalFormatting>
  <conditionalFormatting sqref="D96">
    <cfRule type="cellIs" dxfId="61" priority="60" stopIfTrue="1" operator="equal">
      <formula>"CW 2130-R11"</formula>
    </cfRule>
    <cfRule type="cellIs" dxfId="60" priority="61" stopIfTrue="1" operator="equal">
      <formula>"CW 3120-R2"</formula>
    </cfRule>
    <cfRule type="cellIs" dxfId="59" priority="62" stopIfTrue="1" operator="equal">
      <formula>"CW 3240-R7"</formula>
    </cfRule>
  </conditionalFormatting>
  <conditionalFormatting sqref="D90:D92">
    <cfRule type="cellIs" dxfId="58" priority="69" stopIfTrue="1" operator="equal">
      <formula>"CW 2130-R11"</formula>
    </cfRule>
    <cfRule type="cellIs" dxfId="57" priority="70" stopIfTrue="1" operator="equal">
      <formula>"CW 3120-R2"</formula>
    </cfRule>
    <cfRule type="cellIs" dxfId="56" priority="71" stopIfTrue="1" operator="equal">
      <formula>"CW 3240-R7"</formula>
    </cfRule>
  </conditionalFormatting>
  <conditionalFormatting sqref="D103">
    <cfRule type="cellIs" dxfId="55" priority="48" stopIfTrue="1" operator="equal">
      <formula>"CW 2130-R11"</formula>
    </cfRule>
    <cfRule type="cellIs" dxfId="54" priority="49" stopIfTrue="1" operator="equal">
      <formula>"CW 3120-R2"</formula>
    </cfRule>
    <cfRule type="cellIs" dxfId="53" priority="50" stopIfTrue="1" operator="equal">
      <formula>"CW 3240-R7"</formula>
    </cfRule>
  </conditionalFormatting>
  <conditionalFormatting sqref="D97">
    <cfRule type="cellIs" dxfId="52" priority="54" stopIfTrue="1" operator="equal">
      <formula>"CW 2130-R11"</formula>
    </cfRule>
    <cfRule type="cellIs" dxfId="51" priority="55" stopIfTrue="1" operator="equal">
      <formula>"CW 3120-R2"</formula>
    </cfRule>
    <cfRule type="cellIs" dxfId="50" priority="56" stopIfTrue="1" operator="equal">
      <formula>"CW 3240-R7"</formula>
    </cfRule>
  </conditionalFormatting>
  <conditionalFormatting sqref="D104">
    <cfRule type="cellIs" dxfId="49" priority="45" stopIfTrue="1" operator="equal">
      <formula>"CW 2130-R11"</formula>
    </cfRule>
    <cfRule type="cellIs" dxfId="48" priority="46" stopIfTrue="1" operator="equal">
      <formula>"CW 3120-R2"</formula>
    </cfRule>
    <cfRule type="cellIs" dxfId="47" priority="47" stopIfTrue="1" operator="equal">
      <formula>"CW 3240-R7"</formula>
    </cfRule>
  </conditionalFormatting>
  <conditionalFormatting sqref="D101">
    <cfRule type="cellIs" dxfId="46" priority="51" stopIfTrue="1" operator="equal">
      <formula>"CW 2130-R11"</formula>
    </cfRule>
    <cfRule type="cellIs" dxfId="45" priority="52" stopIfTrue="1" operator="equal">
      <formula>"CW 3120-R2"</formula>
    </cfRule>
    <cfRule type="cellIs" dxfId="44" priority="53" stopIfTrue="1" operator="equal">
      <formula>"CW 3240-R7"</formula>
    </cfRule>
  </conditionalFormatting>
  <conditionalFormatting sqref="D105">
    <cfRule type="cellIs" dxfId="43" priority="42" stopIfTrue="1" operator="equal">
      <formula>"CW 2130-R11"</formula>
    </cfRule>
    <cfRule type="cellIs" dxfId="42" priority="43" stopIfTrue="1" operator="equal">
      <formula>"CW 3120-R2"</formula>
    </cfRule>
    <cfRule type="cellIs" dxfId="41" priority="44" stopIfTrue="1" operator="equal">
      <formula>"CW 3240-R7"</formula>
    </cfRule>
  </conditionalFormatting>
  <conditionalFormatting sqref="D102">
    <cfRule type="cellIs" dxfId="40" priority="39" stopIfTrue="1" operator="equal">
      <formula>"CW 2130-R11"</formula>
    </cfRule>
    <cfRule type="cellIs" dxfId="39" priority="40" stopIfTrue="1" operator="equal">
      <formula>"CW 3120-R2"</formula>
    </cfRule>
    <cfRule type="cellIs" dxfId="38" priority="41" stopIfTrue="1" operator="equal">
      <formula>"CW 3240-R7"</formula>
    </cfRule>
  </conditionalFormatting>
  <conditionalFormatting sqref="D22">
    <cfRule type="cellIs" dxfId="37" priority="36" stopIfTrue="1" operator="equal">
      <formula>"CW 2130-R11"</formula>
    </cfRule>
    <cfRule type="cellIs" dxfId="36" priority="37" stopIfTrue="1" operator="equal">
      <formula>"CW 3120-R2"</formula>
    </cfRule>
    <cfRule type="cellIs" dxfId="35" priority="38" stopIfTrue="1" operator="equal">
      <formula>"CW 3240-R7"</formula>
    </cfRule>
  </conditionalFormatting>
  <conditionalFormatting sqref="D20">
    <cfRule type="cellIs" dxfId="34" priority="33" stopIfTrue="1" operator="equal">
      <formula>"CW 2130-R11"</formula>
    </cfRule>
    <cfRule type="cellIs" dxfId="33" priority="34" stopIfTrue="1" operator="equal">
      <formula>"CW 3120-R2"</formula>
    </cfRule>
    <cfRule type="cellIs" dxfId="32" priority="35" stopIfTrue="1" operator="equal">
      <formula>"CW 3240-R7"</formula>
    </cfRule>
  </conditionalFormatting>
  <conditionalFormatting sqref="D72">
    <cfRule type="cellIs" dxfId="31" priority="30" stopIfTrue="1" operator="equal">
      <formula>"CW 2130-R11"</formula>
    </cfRule>
    <cfRule type="cellIs" dxfId="30" priority="31" stopIfTrue="1" operator="equal">
      <formula>"CW 3120-R2"</formula>
    </cfRule>
    <cfRule type="cellIs" dxfId="29" priority="32" stopIfTrue="1" operator="equal">
      <formula>"CW 3240-R7"</formula>
    </cfRule>
  </conditionalFormatting>
  <conditionalFormatting sqref="D70">
    <cfRule type="cellIs" dxfId="28" priority="27" stopIfTrue="1" operator="equal">
      <formula>"CW 2130-R11"</formula>
    </cfRule>
    <cfRule type="cellIs" dxfId="27" priority="28" stopIfTrue="1" operator="equal">
      <formula>"CW 3120-R2"</formula>
    </cfRule>
    <cfRule type="cellIs" dxfId="26" priority="29" stopIfTrue="1" operator="equal">
      <formula>"CW 3240-R7"</formula>
    </cfRule>
  </conditionalFormatting>
  <conditionalFormatting sqref="D78">
    <cfRule type="cellIs" dxfId="25" priority="24" stopIfTrue="1" operator="equal">
      <formula>"CW 2130-R11"</formula>
    </cfRule>
    <cfRule type="cellIs" dxfId="24" priority="25" stopIfTrue="1" operator="equal">
      <formula>"CW 3120-R2"</formula>
    </cfRule>
    <cfRule type="cellIs" dxfId="23" priority="26" stopIfTrue="1" operator="equal">
      <formula>"CW 3240-R7"</formula>
    </cfRule>
  </conditionalFormatting>
  <conditionalFormatting sqref="D77">
    <cfRule type="cellIs" dxfId="22" priority="21" stopIfTrue="1" operator="equal">
      <formula>"CW 2130-R11"</formula>
    </cfRule>
    <cfRule type="cellIs" dxfId="21" priority="22" stopIfTrue="1" operator="equal">
      <formula>"CW 3120-R2"</formula>
    </cfRule>
    <cfRule type="cellIs" dxfId="20" priority="23" stopIfTrue="1" operator="equal">
      <formula>"CW 3240-R7"</formula>
    </cfRule>
  </conditionalFormatting>
  <conditionalFormatting sqref="D99">
    <cfRule type="cellIs" dxfId="19" priority="18" stopIfTrue="1" operator="equal">
      <formula>"CW 2130-R11"</formula>
    </cfRule>
    <cfRule type="cellIs" dxfId="18" priority="19" stopIfTrue="1" operator="equal">
      <formula>"CW 3120-R2"</formula>
    </cfRule>
    <cfRule type="cellIs" dxfId="17" priority="20" stopIfTrue="1" operator="equal">
      <formula>"CW 3240-R7"</formula>
    </cfRule>
  </conditionalFormatting>
  <conditionalFormatting sqref="D79">
    <cfRule type="cellIs" dxfId="16" priority="15" stopIfTrue="1" operator="equal">
      <formula>"CW 2130-R11"</formula>
    </cfRule>
    <cfRule type="cellIs" dxfId="15" priority="16" stopIfTrue="1" operator="equal">
      <formula>"CW 3120-R2"</formula>
    </cfRule>
    <cfRule type="cellIs" dxfId="14" priority="17" stopIfTrue="1" operator="equal">
      <formula>"CW 3240-R7"</formula>
    </cfRule>
  </conditionalFormatting>
  <conditionalFormatting sqref="D80">
    <cfRule type="cellIs" dxfId="13" priority="12" stopIfTrue="1" operator="equal">
      <formula>"CW 2130-R11"</formula>
    </cfRule>
    <cfRule type="cellIs" dxfId="12" priority="13" stopIfTrue="1" operator="equal">
      <formula>"CW 3120-R2"</formula>
    </cfRule>
    <cfRule type="cellIs" dxfId="11" priority="14" stopIfTrue="1" operator="equal">
      <formula>"CW 3240-R7"</formula>
    </cfRule>
  </conditionalFormatting>
  <conditionalFormatting sqref="D81">
    <cfRule type="cellIs" dxfId="10" priority="9" stopIfTrue="1" operator="equal">
      <formula>"CW 2130-R11"</formula>
    </cfRule>
    <cfRule type="cellIs" dxfId="9" priority="10" stopIfTrue="1" operator="equal">
      <formula>"CW 3120-R2"</formula>
    </cfRule>
    <cfRule type="cellIs" dxfId="8" priority="11" stopIfTrue="1" operator="equal">
      <formula>"CW 3240-R7"</formula>
    </cfRule>
  </conditionalFormatting>
  <conditionalFormatting sqref="D82">
    <cfRule type="cellIs" dxfId="7" priority="6" stopIfTrue="1" operator="equal">
      <formula>"CW 2130-R11"</formula>
    </cfRule>
    <cfRule type="cellIs" dxfId="6" priority="7" stopIfTrue="1" operator="equal">
      <formula>"CW 3120-R2"</formula>
    </cfRule>
    <cfRule type="cellIs" dxfId="5" priority="8" stopIfTrue="1" operator="equal">
      <formula>"CW 3240-R7"</formula>
    </cfRule>
  </conditionalFormatting>
  <conditionalFormatting sqref="D86">
    <cfRule type="cellIs" dxfId="4" priority="4" stopIfTrue="1" operator="equal">
      <formula>"CW 3120-R2"</formula>
    </cfRule>
    <cfRule type="cellIs" dxfId="3" priority="5" stopIfTrue="1" operator="equal">
      <formula>"CW 3240-R7"</formula>
    </cfRule>
  </conditionalFormatting>
  <conditionalFormatting sqref="D3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843" yWindow="415"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08" xr:uid="{00000000-0002-0000-0100-000000000000}">
      <formula1>IF(AND(G108&gt;=0.01,G108&lt;=G114*0.05),ROUND(G108,2),0.01)</formula1>
    </dataValidation>
    <dataValidation type="custom" allowBlank="1" showInputMessage="1" showErrorMessage="1" error="If you can enter a Unit  Price in this cell, pLease contact the Contract Administrator immediately!" sqref="G8 G39 G43 G24 G18 G37 G27 G11 G15 G60 G63 G74 G13 G65 G69 G77 G79 G86" xr:uid="{2D835D52-C9C1-4AFB-87EB-E2431A9C3DB4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 G16:G17 G36 G101:G105 G44:G49 G42 G25:G26 G81:G84 G38 G40 G14 G51:G56 G61 G64 G12 G66:G68 G19:G23 G70:G73 G87:G88 G90:G97 G75:G76 G99 G78 G29:G34" xr:uid="{27DF4A08-F0BD-41B3-BC20-FA447D59B558}">
      <formula1>IF(G9&gt;=0.01,ROUND(G9,2),0.01)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28" xr:uid="{194C8EEB-9136-4DD7-9625-C880824EBE01}">
      <formula1>0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333-2022 
&amp;R&amp;10Bid Submission
&amp;P of &amp;N</oddHeader>
    <oddFooter xml:space="preserve">&amp;R                    </oddFooter>
  </headerFooter>
  <rowBreaks count="6" manualBreakCount="6">
    <brk id="49" min="1" max="7" man="1"/>
    <brk id="57" min="1" max="7" man="1"/>
    <brk id="82" min="1" max="7" man="1"/>
    <brk id="99" min="1" max="7" man="1"/>
    <brk id="106" max="16383" man="1"/>
    <brk id="109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June 9, 2022
by C. Humbert
File Size: 31.9 KB</dc:description>
  <cp:lastModifiedBy>Windows User</cp:lastModifiedBy>
  <cp:lastPrinted>2022-06-09T16:22:11Z</cp:lastPrinted>
  <dcterms:created xsi:type="dcterms:W3CDTF">1999-03-31T15:44:33Z</dcterms:created>
  <dcterms:modified xsi:type="dcterms:W3CDTF">2022-06-09T16:28:07Z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