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2-0107-021\"/>
    </mc:Choice>
  </mc:AlternateContent>
  <xr:revisionPtr revIDLastSave="0" documentId="13_ncr:1_{69A258FC-6308-4BF4-A3BE-961C86D0485B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7" state="hidden" r:id="rId1"/>
    <sheet name="Form B" sheetId="19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B'!$B$1:$H$33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B'!$B$1:$IV$14</definedName>
    <definedName name="XEverything">#REF!</definedName>
    <definedName name="XITEMS" localSheetId="1">'Form B'!$B$7:$IV$14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9" l="1"/>
  <c r="H8" i="19"/>
  <c r="H9" i="19"/>
  <c r="H10" i="19"/>
  <c r="H7" i="19"/>
  <c r="C31" i="19" l="1"/>
  <c r="B31" i="19"/>
  <c r="H31" i="19"/>
  <c r="F24" i="19"/>
  <c r="F31" i="19" s="1"/>
  <c r="C24" i="19"/>
  <c r="B24" i="19"/>
  <c r="H23" i="19"/>
  <c r="H22" i="19"/>
  <c r="H21" i="19"/>
  <c r="H20" i="19"/>
  <c r="H18" i="19"/>
  <c r="H17" i="19"/>
  <c r="H16" i="19"/>
  <c r="H14" i="19"/>
  <c r="C11" i="19"/>
  <c r="B11" i="19"/>
  <c r="H24" i="19" l="1"/>
  <c r="H11" i="19"/>
  <c r="G26" i="19" l="1"/>
  <c r="G33" i="19" s="1"/>
</calcChain>
</file>

<file path=xl/sharedStrings.xml><?xml version="1.0" encoding="utf-8"?>
<sst xmlns="http://schemas.openxmlformats.org/spreadsheetml/2006/main" count="76" uniqueCount="63">
  <si>
    <t>UNIT PRICES</t>
  </si>
  <si>
    <t>each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</si>
  <si>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</si>
  <si>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</si>
  <si>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</si>
  <si>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</si>
  <si>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</si>
  <si>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</si>
  <si>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</si>
  <si>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</si>
  <si>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</si>
  <si>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</si>
  <si>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</si>
  <si>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A003</t>
  </si>
  <si>
    <t>A004</t>
  </si>
  <si>
    <t>A010</t>
  </si>
  <si>
    <t>Supply and Install 500mm Dia. HDPE DR7 by Horizontal Directional Drilling</t>
  </si>
  <si>
    <t>m</t>
  </si>
  <si>
    <t>Supply and Install HDD Conductor Casing</t>
  </si>
  <si>
    <t>Pressure Test and Commissioning</t>
  </si>
  <si>
    <t>Daily Equipment Rate</t>
  </si>
  <si>
    <t>day</t>
  </si>
  <si>
    <t>Change in Contract Conditions</t>
  </si>
  <si>
    <t>allowance</t>
  </si>
  <si>
    <t>Site Development and Restoration</t>
  </si>
  <si>
    <t>Part A - River Crossing</t>
  </si>
  <si>
    <t xml:space="preserve">TOTAL BID PRICE (Items A+B)(GST extra)                                                                              (in figures)                                             </t>
  </si>
  <si>
    <t>A1</t>
  </si>
  <si>
    <t>A2</t>
  </si>
  <si>
    <t>A3</t>
  </si>
  <si>
    <t>A4</t>
  </si>
  <si>
    <t>B1</t>
  </si>
  <si>
    <t>C</t>
  </si>
  <si>
    <t>D</t>
  </si>
  <si>
    <t>Part D - Equipment Costs</t>
  </si>
  <si>
    <t>A</t>
  </si>
  <si>
    <t>B</t>
  </si>
  <si>
    <t>Part B - Provisional Items</t>
  </si>
  <si>
    <t>SUBTOTAL</t>
  </si>
  <si>
    <t>(in figures)</t>
  </si>
  <si>
    <t>E</t>
  </si>
  <si>
    <t>D1</t>
  </si>
  <si>
    <t>Tree Removal</t>
  </si>
  <si>
    <t>a) 50 mm to 249 mm diameter</t>
  </si>
  <si>
    <t>b) 250 mm to 499 mm diameter</t>
  </si>
  <si>
    <t>a) Manitoba Maple</t>
  </si>
  <si>
    <t>b) Basswood</t>
  </si>
  <si>
    <t>c) American Elm (Prairie Expedition or Discovery)</t>
  </si>
  <si>
    <t>d) Oak</t>
  </si>
  <si>
    <t>B2</t>
  </si>
  <si>
    <t>B3</t>
  </si>
  <si>
    <t>Tree Revegetation</t>
  </si>
  <si>
    <t>c) Greater than 500 mm diameter</t>
  </si>
  <si>
    <t>E21</t>
  </si>
  <si>
    <t>(SEE B10)</t>
  </si>
  <si>
    <t xml:space="preserve">EVALUATED BID PRICE (ITEMS C+D)                                                                     (in figures)                                             </t>
  </si>
  <si>
    <t>UNIT PRICES FOR EVALUATION OF BIDS (Refer to B18)
The following prices form part of the Evaluated Bid Price, but not the Total Bid Price</t>
  </si>
  <si>
    <t>lump sum</t>
  </si>
  <si>
    <t>E7</t>
  </si>
  <si>
    <t>E27</t>
  </si>
  <si>
    <t>E28</t>
  </si>
  <si>
    <t>E9</t>
  </si>
  <si>
    <t>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</si>
</sst>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99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4" fontId="38" fillId="0" borderId="15" xfId="110" applyNumberFormat="1" applyFont="1" applyFill="1" applyBorder="1" applyAlignment="1">
      <alignment horizontal="center" vertical="top" wrapText="1"/>
    </xf>
    <xf numFmtId="0" fontId="40" fillId="0" borderId="0" xfId="110" applyFont="1" applyFill="1" applyAlignment="1">
      <alignment vertical="top" wrapText="1"/>
    </xf>
    <xf numFmtId="176" fontId="38" fillId="0" borderId="15" xfId="110" applyNumberFormat="1" applyFont="1" applyFill="1" applyBorder="1" applyAlignment="1">
      <alignment horizontal="center" vertical="top"/>
    </xf>
    <xf numFmtId="7" fontId="35" fillId="0" borderId="19" xfId="110" applyNumberFormat="1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7" fontId="35" fillId="0" borderId="21" xfId="110" applyNumberFormat="1" applyFill="1" applyBorder="1" applyAlignment="1">
      <alignment horizontal="center"/>
    </xf>
    <xf numFmtId="7" fontId="35" fillId="0" borderId="20" xfId="110" applyNumberFormat="1" applyFill="1" applyBorder="1" applyAlignment="1">
      <alignment horizontal="right"/>
    </xf>
    <xf numFmtId="0" fontId="20" fillId="0" borderId="0" xfId="110" applyFont="1" applyFill="1"/>
    <xf numFmtId="176" fontId="38" fillId="0" borderId="0" xfId="110" applyNumberFormat="1" applyFont="1" applyFill="1" applyAlignment="1">
      <alignment horizontal="center" vertical="top"/>
    </xf>
    <xf numFmtId="175" fontId="39" fillId="0" borderId="10" xfId="110" applyNumberFormat="1" applyFont="1" applyFill="1" applyBorder="1" applyAlignment="1" applyProtection="1">
      <alignment horizontal="center" vertical="center"/>
      <protection locked="0"/>
    </xf>
    <xf numFmtId="4" fontId="38" fillId="0" borderId="0" xfId="113" applyNumberFormat="1" applyFont="1" applyFill="1" applyAlignment="1">
      <alignment horizontal="center" vertical="top"/>
    </xf>
    <xf numFmtId="7" fontId="20" fillId="0" borderId="19" xfId="0" applyNumberFormat="1" applyFont="1" applyBorder="1" applyAlignment="1">
      <alignment horizontal="right" vertical="center"/>
    </xf>
    <xf numFmtId="0" fontId="20" fillId="0" borderId="0" xfId="113" applyFill="1"/>
    <xf numFmtId="7" fontId="20" fillId="0" borderId="19" xfId="0" applyNumberFormat="1" applyFont="1" applyBorder="1" applyAlignment="1" applyProtection="1">
      <alignment horizontal="right" vertical="center"/>
      <protection locked="0"/>
    </xf>
    <xf numFmtId="164" fontId="39" fillId="0" borderId="10" xfId="110" applyNumberFormat="1" applyFont="1" applyFill="1" applyBorder="1" applyAlignment="1">
      <alignment horizontal="left" vertical="center" wrapText="1"/>
    </xf>
    <xf numFmtId="164" fontId="20" fillId="0" borderId="10" xfId="110" applyNumberFormat="1" applyFont="1" applyFill="1" applyBorder="1" applyAlignment="1">
      <alignment horizontal="center" vertical="center" wrapText="1"/>
    </xf>
    <xf numFmtId="0" fontId="39" fillId="0" borderId="10" xfId="110" applyFont="1" applyFill="1" applyBorder="1" applyAlignment="1">
      <alignment horizontal="center" vertical="center" wrapText="1"/>
    </xf>
    <xf numFmtId="3" fontId="39" fillId="0" borderId="10" xfId="110" applyNumberFormat="1" applyFont="1" applyFill="1" applyBorder="1" applyAlignment="1">
      <alignment horizontal="center" vertical="center"/>
    </xf>
    <xf numFmtId="1" fontId="34" fillId="0" borderId="22" xfId="110" applyNumberFormat="1" applyFont="1" applyFill="1" applyBorder="1" applyAlignment="1">
      <alignment horizontal="centerContinuous" vertical="top"/>
    </xf>
    <xf numFmtId="0" fontId="34" fillId="0" borderId="23" xfId="110" applyFont="1" applyFill="1" applyBorder="1" applyAlignment="1">
      <alignment horizontal="centerContinuous" vertical="center"/>
    </xf>
    <xf numFmtId="3" fontId="34" fillId="0" borderId="23" xfId="110" applyNumberFormat="1" applyFont="1" applyFill="1" applyBorder="1" applyAlignment="1">
      <alignment horizontal="centerContinuous" vertical="center"/>
    </xf>
    <xf numFmtId="7" fontId="36" fillId="0" borderId="23" xfId="110" applyNumberFormat="1" applyFont="1" applyFill="1" applyBorder="1" applyAlignment="1">
      <alignment horizontal="centerContinuous" vertical="center"/>
    </xf>
    <xf numFmtId="0" fontId="34" fillId="0" borderId="24" xfId="110" applyFont="1" applyFill="1" applyBorder="1" applyAlignment="1">
      <alignment horizontal="centerContinuous" vertical="center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0" fontId="35" fillId="0" borderId="26" xfId="110" applyFill="1" applyBorder="1" applyAlignment="1">
      <alignment horizontal="centerContinuous" vertical="center"/>
    </xf>
    <xf numFmtId="0" fontId="35" fillId="0" borderId="25" xfId="110" applyFill="1" applyBorder="1" applyAlignment="1">
      <alignment vertical="top"/>
    </xf>
    <xf numFmtId="7" fontId="35" fillId="0" borderId="0" xfId="110" applyNumberFormat="1" applyFill="1" applyAlignment="1">
      <alignment horizontal="centerContinuous" vertical="center"/>
    </xf>
    <xf numFmtId="2" fontId="35" fillId="0" borderId="26" xfId="110" applyNumberFormat="1" applyFill="1" applyBorder="1" applyAlignment="1">
      <alignment horizontal="centerContinuous"/>
    </xf>
    <xf numFmtId="0" fontId="35" fillId="0" borderId="27" xfId="110" applyFill="1" applyBorder="1" applyAlignment="1">
      <alignment horizontal="center" vertical="top"/>
    </xf>
    <xf numFmtId="0" fontId="35" fillId="0" borderId="17" xfId="110" applyFill="1" applyBorder="1" applyAlignment="1">
      <alignment horizontal="center"/>
    </xf>
    <xf numFmtId="0" fontId="35" fillId="0" borderId="16" xfId="110" applyFill="1" applyBorder="1" applyAlignment="1">
      <alignment horizontal="center"/>
    </xf>
    <xf numFmtId="0" fontId="35" fillId="0" borderId="18" xfId="110" applyFill="1" applyBorder="1" applyAlignment="1">
      <alignment horizontal="center"/>
    </xf>
    <xf numFmtId="3" fontId="35" fillId="0" borderId="18" xfId="110" applyNumberFormat="1" applyFill="1" applyBorder="1" applyAlignment="1">
      <alignment horizontal="center"/>
    </xf>
    <xf numFmtId="7" fontId="35" fillId="0" borderId="18" xfId="110" applyNumberFormat="1" applyFill="1" applyBorder="1" applyAlignment="1">
      <alignment horizontal="right"/>
    </xf>
    <xf numFmtId="0" fontId="35" fillId="0" borderId="28" xfId="110" applyFill="1" applyBorder="1" applyAlignment="1">
      <alignment horizontal="center"/>
    </xf>
    <xf numFmtId="0" fontId="35" fillId="0" borderId="31" xfId="110" applyFill="1" applyBorder="1" applyAlignment="1">
      <alignment vertical="top"/>
    </xf>
    <xf numFmtId="0" fontId="35" fillId="0" borderId="32" xfId="110" applyFill="1" applyBorder="1" applyAlignment="1">
      <alignment horizontal="center"/>
    </xf>
    <xf numFmtId="0" fontId="35" fillId="0" borderId="33" xfId="110" applyFill="1" applyBorder="1"/>
    <xf numFmtId="3" fontId="35" fillId="0" borderId="33" xfId="110" applyNumberFormat="1" applyFill="1" applyBorder="1" applyAlignment="1">
      <alignment horizontal="center"/>
    </xf>
    <xf numFmtId="7" fontId="35" fillId="0" borderId="33" xfId="110" applyNumberFormat="1" applyFill="1" applyBorder="1" applyAlignment="1">
      <alignment horizontal="right"/>
    </xf>
    <xf numFmtId="0" fontId="35" fillId="0" borderId="26" xfId="110" applyFill="1" applyBorder="1" applyAlignment="1">
      <alignment horizontal="right"/>
    </xf>
    <xf numFmtId="0" fontId="34" fillId="0" borderId="34" xfId="110" applyFont="1" applyFill="1" applyBorder="1" applyAlignment="1">
      <alignment horizontal="center" vertical="center"/>
    </xf>
    <xf numFmtId="0" fontId="34" fillId="0" borderId="36" xfId="110" applyFont="1" applyFill="1" applyBorder="1" applyAlignment="1">
      <alignment vertical="center"/>
    </xf>
    <xf numFmtId="0" fontId="35" fillId="0" borderId="36" xfId="110" applyFill="1" applyBorder="1" applyAlignment="1">
      <alignment horizontal="center"/>
    </xf>
    <xf numFmtId="0" fontId="35" fillId="0" borderId="36" xfId="110" applyFill="1" applyBorder="1"/>
    <xf numFmtId="3" fontId="35" fillId="0" borderId="36" xfId="110" applyNumberFormat="1" applyFill="1" applyBorder="1" applyAlignment="1">
      <alignment horizontal="center"/>
    </xf>
    <xf numFmtId="7" fontId="35" fillId="0" borderId="36" xfId="110" applyNumberFormat="1" applyFill="1" applyBorder="1" applyAlignment="1">
      <alignment horizontal="right"/>
    </xf>
    <xf numFmtId="0" fontId="35" fillId="0" borderId="37" xfId="110" applyFill="1" applyBorder="1" applyAlignment="1">
      <alignment horizontal="right"/>
    </xf>
    <xf numFmtId="174" fontId="39" fillId="0" borderId="29" xfId="110" applyNumberFormat="1" applyFont="1" applyFill="1" applyBorder="1" applyAlignment="1">
      <alignment horizontal="center" vertical="center" wrapText="1"/>
    </xf>
    <xf numFmtId="174" fontId="42" fillId="0" borderId="35" xfId="110" applyNumberFormat="1" applyFont="1" applyFill="1" applyBorder="1" applyAlignment="1">
      <alignment horizontal="center" vertical="center" wrapText="1"/>
    </xf>
    <xf numFmtId="175" fontId="42" fillId="0" borderId="37" xfId="110" applyNumberFormat="1" applyFont="1" applyFill="1" applyBorder="1" applyAlignment="1">
      <alignment horizontal="center" vertical="center"/>
    </xf>
    <xf numFmtId="7" fontId="20" fillId="0" borderId="40" xfId="0" applyNumberFormat="1" applyFont="1" applyBorder="1" applyAlignment="1">
      <alignment horizontal="center" vertical="center"/>
    </xf>
    <xf numFmtId="0" fontId="34" fillId="0" borderId="35" xfId="110" applyFont="1" applyFill="1" applyBorder="1" applyAlignment="1">
      <alignment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75" fontId="39" fillId="0" borderId="10" xfId="110" applyNumberFormat="1" applyFont="1" applyFill="1" applyBorder="1" applyAlignment="1">
      <alignment horizontal="center" vertical="center"/>
    </xf>
    <xf numFmtId="175" fontId="39" fillId="0" borderId="30" xfId="110" applyNumberFormat="1" applyFont="1" applyFill="1" applyBorder="1" applyAlignment="1">
      <alignment horizontal="center" vertical="center"/>
    </xf>
    <xf numFmtId="7" fontId="20" fillId="0" borderId="40" xfId="0" applyNumberFormat="1" applyFont="1" applyBorder="1" applyAlignment="1">
      <alignment horizontal="right" vertical="center"/>
    </xf>
    <xf numFmtId="1" fontId="20" fillId="0" borderId="25" xfId="110" applyNumberFormat="1" applyFont="1" applyFill="1" applyBorder="1" applyAlignment="1">
      <alignment horizontal="centerContinuous" vertical="top"/>
    </xf>
    <xf numFmtId="0" fontId="34" fillId="0" borderId="41" xfId="110" applyFont="1" applyFill="1" applyBorder="1" applyAlignment="1">
      <alignment horizontal="center" vertical="center"/>
    </xf>
    <xf numFmtId="0" fontId="20" fillId="0" borderId="45" xfId="110" applyFont="1" applyFill="1" applyBorder="1" applyAlignment="1">
      <alignment vertical="center"/>
    </xf>
    <xf numFmtId="0" fontId="35" fillId="0" borderId="45" xfId="110" applyFill="1" applyBorder="1" applyAlignment="1">
      <alignment vertical="center"/>
    </xf>
    <xf numFmtId="0" fontId="34" fillId="0" borderId="47" xfId="110" applyFont="1" applyFill="1" applyBorder="1" applyAlignment="1">
      <alignment horizontal="center" vertical="center"/>
    </xf>
    <xf numFmtId="0" fontId="34" fillId="0" borderId="42" xfId="110" applyFont="1" applyFill="1" applyBorder="1" applyAlignment="1">
      <alignment vertical="center"/>
    </xf>
    <xf numFmtId="0" fontId="35" fillId="0" borderId="43" xfId="110" applyFill="1" applyBorder="1" applyAlignment="1">
      <alignment horizontal="center"/>
    </xf>
    <xf numFmtId="0" fontId="35" fillId="0" borderId="43" xfId="110" applyFill="1" applyBorder="1"/>
    <xf numFmtId="3" fontId="35" fillId="0" borderId="43" xfId="110" applyNumberFormat="1" applyFill="1" applyBorder="1" applyAlignment="1">
      <alignment horizontal="center"/>
    </xf>
    <xf numFmtId="7" fontId="35" fillId="0" borderId="43" xfId="110" applyNumberFormat="1" applyFill="1" applyBorder="1" applyAlignment="1">
      <alignment horizontal="right"/>
    </xf>
    <xf numFmtId="0" fontId="35" fillId="0" borderId="44" xfId="110" applyFill="1" applyBorder="1" applyAlignment="1">
      <alignment horizontal="right"/>
    </xf>
    <xf numFmtId="0" fontId="20" fillId="0" borderId="45" xfId="110" applyFont="1" applyFill="1" applyBorder="1" applyAlignment="1">
      <alignment horizontal="center" vertical="center"/>
    </xf>
    <xf numFmtId="0" fontId="35" fillId="0" borderId="45" xfId="110" applyFill="1" applyBorder="1" applyAlignment="1">
      <alignment horizontal="center" vertical="center"/>
    </xf>
    <xf numFmtId="7" fontId="34" fillId="0" borderId="45" xfId="110" applyNumberFormat="1" applyFont="1" applyFill="1" applyBorder="1" applyAlignment="1">
      <alignment horizontal="right" vertical="center"/>
    </xf>
    <xf numFmtId="7" fontId="34" fillId="0" borderId="46" xfId="110" applyNumberFormat="1" applyFont="1" applyFill="1" applyBorder="1" applyAlignment="1">
      <alignment horizontal="right" vertical="center"/>
    </xf>
    <xf numFmtId="0" fontId="20" fillId="0" borderId="45" xfId="110" applyFont="1" applyFill="1" applyBorder="1" applyAlignment="1">
      <alignment horizontal="center"/>
    </xf>
    <xf numFmtId="164" fontId="42" fillId="0" borderId="36" xfId="110" applyNumberFormat="1" applyFont="1" applyFill="1" applyBorder="1" applyAlignment="1">
      <alignment horizontal="left" vertical="center" wrapText="1"/>
    </xf>
    <xf numFmtId="164" fontId="42" fillId="0" borderId="35" xfId="110" applyNumberFormat="1" applyFont="1" applyFill="1" applyBorder="1" applyAlignment="1">
      <alignment horizontal="left" vertical="center" wrapText="1"/>
    </xf>
    <xf numFmtId="164" fontId="42" fillId="0" borderId="37" xfId="110" applyNumberFormat="1" applyFont="1" applyFill="1" applyBorder="1" applyAlignment="1">
      <alignment horizontal="left" vertical="center" wrapText="1"/>
    </xf>
    <xf numFmtId="174" fontId="42" fillId="0" borderId="22" xfId="110" applyNumberFormat="1" applyFont="1" applyFill="1" applyBorder="1" applyAlignment="1">
      <alignment horizontal="center" vertical="top" wrapText="1"/>
    </xf>
    <xf numFmtId="174" fontId="42" fillId="0" borderId="23" xfId="110" applyNumberFormat="1" applyFont="1" applyFill="1" applyBorder="1" applyAlignment="1">
      <alignment horizontal="center" vertical="top" wrapText="1"/>
    </xf>
    <xf numFmtId="0" fontId="20" fillId="0" borderId="48" xfId="11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4" fontId="42" fillId="0" borderId="49" xfId="110" applyNumberFormat="1" applyFont="1" applyFill="1" applyBorder="1" applyAlignment="1">
      <alignment horizontal="center" vertical="top" wrapText="1"/>
    </xf>
    <xf numFmtId="174" fontId="42" fillId="0" borderId="50" xfId="110" applyNumberFormat="1" applyFont="1" applyFill="1" applyBorder="1" applyAlignment="1">
      <alignment horizontal="center" vertical="top" wrapText="1"/>
    </xf>
    <xf numFmtId="174" fontId="42" fillId="0" borderId="51" xfId="110" applyNumberFormat="1" applyFont="1" applyFill="1" applyBorder="1" applyAlignment="1">
      <alignment horizontal="center" vertical="top" wrapText="1"/>
    </xf>
    <xf numFmtId="174" fontId="42" fillId="0" borderId="38" xfId="110" applyNumberFormat="1" applyFont="1" applyFill="1" applyBorder="1" applyAlignment="1">
      <alignment horizontal="center" vertical="top" wrapText="1"/>
    </xf>
    <xf numFmtId="174" fontId="42" fillId="0" borderId="36" xfId="110" applyNumberFormat="1" applyFont="1" applyFill="1" applyBorder="1" applyAlignment="1">
      <alignment horizontal="center" vertical="top" wrapText="1"/>
    </xf>
    <xf numFmtId="174" fontId="42" fillId="0" borderId="39" xfId="110" applyNumberFormat="1" applyFont="1" applyFill="1" applyBorder="1" applyAlignment="1">
      <alignment horizontal="center" vertical="top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3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12D2-3D68-46A1-8874-F138A012E13C}">
  <dimension ref="A1:I46"/>
  <sheetViews>
    <sheetView showZeros="0" tabSelected="1" showOutlineSymbols="0" topLeftCell="B1" zoomScale="70" zoomScaleNormal="70" zoomScaleSheetLayoutView="75" workbookViewId="0">
      <selection activeCell="G20" sqref="G20"/>
    </sheetView>
  </sheetViews>
  <sheetFormatPr defaultColWidth="13.5703125" defaultRowHeight="15" x14ac:dyDescent="0.2"/>
  <cols>
    <col min="1" max="1" width="14.42578125" style="11" hidden="1" customWidth="1"/>
    <col min="2" max="2" width="11.28515625" style="5" customWidth="1"/>
    <col min="3" max="3" width="47.28515625" style="2" customWidth="1"/>
    <col min="4" max="4" width="16.42578125" style="12" customWidth="1"/>
    <col min="5" max="5" width="11.7109375" style="2" customWidth="1"/>
    <col min="6" max="6" width="12.7109375" style="6" customWidth="1"/>
    <col min="7" max="7" width="15.140625" style="11" customWidth="1"/>
    <col min="8" max="8" width="21.5703125" style="11" customWidth="1"/>
    <col min="9" max="9" width="16.5703125" style="2" customWidth="1"/>
    <col min="10" max="10" width="48.28515625" style="2" customWidth="1"/>
    <col min="11" max="16384" width="13.5703125" style="2"/>
  </cols>
  <sheetData>
    <row r="1" spans="1:9" ht="15.75" x14ac:dyDescent="0.2">
      <c r="A1" s="1"/>
      <c r="B1" s="26" t="s">
        <v>2</v>
      </c>
      <c r="C1" s="27"/>
      <c r="D1" s="27"/>
      <c r="E1" s="27"/>
      <c r="F1" s="28"/>
      <c r="G1" s="29"/>
      <c r="H1" s="30"/>
    </row>
    <row r="2" spans="1:9" x14ac:dyDescent="0.2">
      <c r="A2" s="3"/>
      <c r="B2" s="69" t="s">
        <v>54</v>
      </c>
      <c r="C2" s="31"/>
      <c r="D2" s="31"/>
      <c r="E2" s="31"/>
      <c r="F2" s="32"/>
      <c r="G2" s="3"/>
      <c r="H2" s="33"/>
    </row>
    <row r="3" spans="1:9" x14ac:dyDescent="0.2">
      <c r="A3" s="4"/>
      <c r="B3" s="34" t="s">
        <v>0</v>
      </c>
      <c r="D3" s="2"/>
      <c r="G3" s="35"/>
      <c r="H3" s="36"/>
    </row>
    <row r="4" spans="1:9" x14ac:dyDescent="0.2">
      <c r="A4" s="13" t="s">
        <v>12</v>
      </c>
      <c r="B4" s="37" t="s">
        <v>3</v>
      </c>
      <c r="C4" s="38" t="s">
        <v>4</v>
      </c>
      <c r="D4" s="39" t="s">
        <v>5</v>
      </c>
      <c r="E4" s="40" t="s">
        <v>6</v>
      </c>
      <c r="F4" s="41" t="s">
        <v>7</v>
      </c>
      <c r="G4" s="42" t="s">
        <v>8</v>
      </c>
      <c r="H4" s="43" t="s">
        <v>9</v>
      </c>
    </row>
    <row r="5" spans="1:9" ht="15.75" thickBot="1" x14ac:dyDescent="0.25">
      <c r="A5" s="14"/>
      <c r="B5" s="44"/>
      <c r="D5" s="45" t="s">
        <v>10</v>
      </c>
      <c r="E5" s="46"/>
      <c r="F5" s="47" t="s">
        <v>11</v>
      </c>
      <c r="G5" s="48"/>
      <c r="H5" s="49"/>
    </row>
    <row r="6" spans="1:9" ht="30" customHeight="1" thickBot="1" x14ac:dyDescent="0.25">
      <c r="A6" s="4"/>
      <c r="B6" s="50" t="s">
        <v>35</v>
      </c>
      <c r="C6" s="51" t="s">
        <v>25</v>
      </c>
      <c r="D6" s="52"/>
      <c r="E6" s="53"/>
      <c r="F6" s="54"/>
      <c r="G6" s="55"/>
      <c r="H6" s="56"/>
    </row>
    <row r="7" spans="1:9" ht="30" customHeight="1" x14ac:dyDescent="0.2">
      <c r="A7" s="7" t="s">
        <v>13</v>
      </c>
      <c r="B7" s="57" t="s">
        <v>27</v>
      </c>
      <c r="C7" s="22" t="s">
        <v>24</v>
      </c>
      <c r="D7" s="23" t="s">
        <v>58</v>
      </c>
      <c r="E7" s="24" t="s">
        <v>57</v>
      </c>
      <c r="F7" s="25">
        <v>1</v>
      </c>
      <c r="G7" s="17"/>
      <c r="H7" s="60">
        <f>F7*G7</f>
        <v>0</v>
      </c>
      <c r="I7" s="8"/>
    </row>
    <row r="8" spans="1:9" ht="30" customHeight="1" x14ac:dyDescent="0.2">
      <c r="A8" s="7"/>
      <c r="B8" s="57" t="s">
        <v>28</v>
      </c>
      <c r="C8" s="22" t="s">
        <v>18</v>
      </c>
      <c r="D8" s="23" t="s">
        <v>59</v>
      </c>
      <c r="E8" s="24" t="s">
        <v>17</v>
      </c>
      <c r="F8" s="25">
        <v>145</v>
      </c>
      <c r="G8" s="17"/>
      <c r="H8" s="60">
        <f t="shared" ref="H8:H10" si="0">F8*G8</f>
        <v>0</v>
      </c>
      <c r="I8" s="8"/>
    </row>
    <row r="9" spans="1:9" ht="30" customHeight="1" x14ac:dyDescent="0.2">
      <c r="A9" s="9" t="s">
        <v>14</v>
      </c>
      <c r="B9" s="57" t="s">
        <v>29</v>
      </c>
      <c r="C9" s="22" t="s">
        <v>16</v>
      </c>
      <c r="D9" s="23" t="s">
        <v>59</v>
      </c>
      <c r="E9" s="24" t="s">
        <v>57</v>
      </c>
      <c r="F9" s="25">
        <v>1</v>
      </c>
      <c r="G9" s="17"/>
      <c r="H9" s="60">
        <f t="shared" si="0"/>
        <v>0</v>
      </c>
      <c r="I9" s="8"/>
    </row>
    <row r="10" spans="1:9" ht="30" customHeight="1" thickBot="1" x14ac:dyDescent="0.25">
      <c r="A10" s="9" t="s">
        <v>15</v>
      </c>
      <c r="B10" s="57" t="s">
        <v>30</v>
      </c>
      <c r="C10" s="22" t="s">
        <v>19</v>
      </c>
      <c r="D10" s="23" t="s">
        <v>60</v>
      </c>
      <c r="E10" s="24" t="s">
        <v>57</v>
      </c>
      <c r="F10" s="25">
        <v>1</v>
      </c>
      <c r="G10" s="17"/>
      <c r="H10" s="60">
        <f t="shared" si="0"/>
        <v>0</v>
      </c>
    </row>
    <row r="11" spans="1:9" ht="30" customHeight="1" thickBot="1" x14ac:dyDescent="0.25">
      <c r="A11" s="16"/>
      <c r="B11" s="58" t="str">
        <f>B6</f>
        <v>A</v>
      </c>
      <c r="C11" s="85" t="str">
        <f>C6</f>
        <v>Part A - River Crossing</v>
      </c>
      <c r="D11" s="85"/>
      <c r="E11" s="85"/>
      <c r="F11" s="86" t="s">
        <v>38</v>
      </c>
      <c r="G11" s="87"/>
      <c r="H11" s="59">
        <f>SUM(H7:H10)</f>
        <v>0</v>
      </c>
    </row>
    <row r="12" spans="1:9" ht="30" customHeight="1" thickBot="1" x14ac:dyDescent="0.25">
      <c r="A12" s="16"/>
      <c r="B12" s="96"/>
      <c r="C12" s="97"/>
      <c r="D12" s="97"/>
      <c r="E12" s="97"/>
      <c r="F12" s="97"/>
      <c r="G12" s="97"/>
      <c r="H12" s="98"/>
    </row>
    <row r="13" spans="1:9" ht="30" customHeight="1" thickBot="1" x14ac:dyDescent="0.25">
      <c r="A13" s="4"/>
      <c r="B13" s="50" t="s">
        <v>36</v>
      </c>
      <c r="C13" s="61" t="s">
        <v>37</v>
      </c>
      <c r="D13" s="52"/>
      <c r="E13" s="53"/>
      <c r="F13" s="54"/>
      <c r="G13" s="55"/>
      <c r="H13" s="56"/>
    </row>
    <row r="14" spans="1:9" ht="30" customHeight="1" x14ac:dyDescent="0.2">
      <c r="A14" s="9" t="s">
        <v>15</v>
      </c>
      <c r="B14" s="57" t="s">
        <v>31</v>
      </c>
      <c r="C14" s="22" t="s">
        <v>22</v>
      </c>
      <c r="D14" s="23" t="s">
        <v>53</v>
      </c>
      <c r="E14" s="24" t="s">
        <v>23</v>
      </c>
      <c r="F14" s="25">
        <v>1</v>
      </c>
      <c r="G14" s="66">
        <v>50000</v>
      </c>
      <c r="H14" s="67">
        <f t="shared" ref="H14" si="1">IF(OR(ISTEXT(G14),ISBLANK(G14)), "$   - ",ROUND(F14*G14,2))</f>
        <v>50000</v>
      </c>
    </row>
    <row r="15" spans="1:9" s="20" customFormat="1" ht="36" customHeight="1" x14ac:dyDescent="0.2">
      <c r="A15" s="18"/>
      <c r="B15" s="62" t="s">
        <v>49</v>
      </c>
      <c r="C15" s="63" t="s">
        <v>42</v>
      </c>
      <c r="D15" s="64" t="s">
        <v>61</v>
      </c>
      <c r="E15" s="64"/>
      <c r="F15" s="64"/>
      <c r="G15" s="19"/>
      <c r="H15" s="68"/>
    </row>
    <row r="16" spans="1:9" s="20" customFormat="1" ht="36" customHeight="1" x14ac:dyDescent="0.2">
      <c r="A16" s="18"/>
      <c r="B16" s="62"/>
      <c r="C16" s="63" t="s">
        <v>43</v>
      </c>
      <c r="D16" s="64"/>
      <c r="E16" s="64" t="s">
        <v>1</v>
      </c>
      <c r="F16" s="64">
        <v>4</v>
      </c>
      <c r="G16" s="21"/>
      <c r="H16" s="60">
        <f>F16*G16</f>
        <v>0</v>
      </c>
    </row>
    <row r="17" spans="1:8" s="20" customFormat="1" ht="36" customHeight="1" x14ac:dyDescent="0.2">
      <c r="A17" s="18"/>
      <c r="B17" s="62"/>
      <c r="C17" s="63" t="s">
        <v>44</v>
      </c>
      <c r="D17" s="64"/>
      <c r="E17" s="64" t="s">
        <v>1</v>
      </c>
      <c r="F17" s="64">
        <v>4</v>
      </c>
      <c r="G17" s="21"/>
      <c r="H17" s="60">
        <f>F17*G17</f>
        <v>0</v>
      </c>
    </row>
    <row r="18" spans="1:8" s="20" customFormat="1" ht="36" customHeight="1" x14ac:dyDescent="0.2">
      <c r="A18" s="18"/>
      <c r="B18" s="62"/>
      <c r="C18" s="63" t="s">
        <v>52</v>
      </c>
      <c r="D18" s="64"/>
      <c r="E18" s="64" t="s">
        <v>1</v>
      </c>
      <c r="F18" s="64">
        <v>4</v>
      </c>
      <c r="G18" s="21"/>
      <c r="H18" s="60">
        <f>F18*G18</f>
        <v>0</v>
      </c>
    </row>
    <row r="19" spans="1:8" s="20" customFormat="1" ht="36" customHeight="1" x14ac:dyDescent="0.2">
      <c r="A19" s="18"/>
      <c r="B19" s="65" t="s">
        <v>50</v>
      </c>
      <c r="C19" s="63" t="s">
        <v>51</v>
      </c>
      <c r="D19" s="64" t="s">
        <v>62</v>
      </c>
      <c r="E19" s="64"/>
      <c r="F19" s="64"/>
      <c r="G19" s="19"/>
      <c r="H19" s="60"/>
    </row>
    <row r="20" spans="1:8" s="20" customFormat="1" ht="36" customHeight="1" x14ac:dyDescent="0.2">
      <c r="A20" s="18"/>
      <c r="B20" s="62"/>
      <c r="C20" s="63" t="s">
        <v>45</v>
      </c>
      <c r="D20" s="64"/>
      <c r="E20" s="64" t="s">
        <v>1</v>
      </c>
      <c r="F20" s="64">
        <v>3</v>
      </c>
      <c r="G20" s="21"/>
      <c r="H20" s="60">
        <f>F20*G20</f>
        <v>0</v>
      </c>
    </row>
    <row r="21" spans="1:8" s="20" customFormat="1" ht="36" customHeight="1" x14ac:dyDescent="0.2">
      <c r="A21" s="18"/>
      <c r="B21" s="62"/>
      <c r="C21" s="63" t="s">
        <v>46</v>
      </c>
      <c r="D21" s="64"/>
      <c r="E21" s="64" t="s">
        <v>1</v>
      </c>
      <c r="F21" s="64">
        <v>3</v>
      </c>
      <c r="G21" s="21"/>
      <c r="H21" s="60">
        <f t="shared" ref="H21:H23" si="2">F21*G21</f>
        <v>0</v>
      </c>
    </row>
    <row r="22" spans="1:8" s="20" customFormat="1" ht="36" customHeight="1" x14ac:dyDescent="0.2">
      <c r="A22" s="18"/>
      <c r="B22" s="62"/>
      <c r="C22" s="63" t="s">
        <v>47</v>
      </c>
      <c r="D22" s="64"/>
      <c r="E22" s="64" t="s">
        <v>1</v>
      </c>
      <c r="F22" s="64">
        <v>3</v>
      </c>
      <c r="G22" s="21"/>
      <c r="H22" s="60">
        <f t="shared" si="2"/>
        <v>0</v>
      </c>
    </row>
    <row r="23" spans="1:8" s="20" customFormat="1" ht="36" customHeight="1" thickBot="1" x14ac:dyDescent="0.25">
      <c r="A23" s="18"/>
      <c r="B23" s="62"/>
      <c r="C23" s="63" t="s">
        <v>48</v>
      </c>
      <c r="D23" s="64"/>
      <c r="E23" s="64" t="s">
        <v>1</v>
      </c>
      <c r="F23" s="64">
        <v>3</v>
      </c>
      <c r="G23" s="21"/>
      <c r="H23" s="60">
        <f t="shared" si="2"/>
        <v>0</v>
      </c>
    </row>
    <row r="24" spans="1:8" ht="30" customHeight="1" thickBot="1" x14ac:dyDescent="0.25">
      <c r="A24" s="16"/>
      <c r="B24" s="58" t="str">
        <f>B13</f>
        <v>B</v>
      </c>
      <c r="C24" s="85" t="str">
        <f>C13</f>
        <v>Part B - Provisional Items</v>
      </c>
      <c r="D24" s="85"/>
      <c r="E24" s="85"/>
      <c r="F24" s="86" t="str">
        <f>F11</f>
        <v>SUBTOTAL</v>
      </c>
      <c r="G24" s="87"/>
      <c r="H24" s="59">
        <f>SUM(H14:H23)</f>
        <v>50000</v>
      </c>
    </row>
    <row r="25" spans="1:8" ht="30" customHeight="1" thickBot="1" x14ac:dyDescent="0.25">
      <c r="A25" s="16"/>
      <c r="B25" s="93"/>
      <c r="C25" s="94"/>
      <c r="D25" s="94"/>
      <c r="E25" s="94"/>
      <c r="F25" s="94"/>
      <c r="G25" s="94"/>
      <c r="H25" s="95"/>
    </row>
    <row r="26" spans="1:8" ht="45.95" customHeight="1" thickTop="1" thickBot="1" x14ac:dyDescent="0.25">
      <c r="A26" s="4"/>
      <c r="B26" s="70" t="s">
        <v>32</v>
      </c>
      <c r="C26" s="71" t="s">
        <v>26</v>
      </c>
      <c r="D26" s="72"/>
      <c r="E26" s="80" t="s">
        <v>39</v>
      </c>
      <c r="F26" s="80"/>
      <c r="G26" s="82">
        <f>H11+H24</f>
        <v>50000</v>
      </c>
      <c r="H26" s="83"/>
    </row>
    <row r="27" spans="1:8" ht="67.150000000000006" customHeight="1" thickTop="1" thickBot="1" x14ac:dyDescent="0.25">
      <c r="A27" s="4"/>
      <c r="B27" s="84"/>
      <c r="C27" s="84"/>
      <c r="D27" s="84"/>
      <c r="E27" s="84"/>
      <c r="F27" s="84"/>
      <c r="G27" s="84"/>
      <c r="H27" s="84"/>
    </row>
    <row r="28" spans="1:8" ht="43.15" customHeight="1" thickTop="1" thickBot="1" x14ac:dyDescent="0.25">
      <c r="A28" s="4"/>
      <c r="B28" s="90" t="s">
        <v>56</v>
      </c>
      <c r="C28" s="91"/>
      <c r="D28" s="91"/>
      <c r="E28" s="91"/>
      <c r="F28" s="91"/>
      <c r="G28" s="91"/>
      <c r="H28" s="92"/>
    </row>
    <row r="29" spans="1:8" ht="30" customHeight="1" thickTop="1" thickBot="1" x14ac:dyDescent="0.25">
      <c r="A29" s="4"/>
      <c r="B29" s="73" t="s">
        <v>33</v>
      </c>
      <c r="C29" s="74" t="s">
        <v>34</v>
      </c>
      <c r="D29" s="75"/>
      <c r="E29" s="76"/>
      <c r="F29" s="77"/>
      <c r="G29" s="78"/>
      <c r="H29" s="79"/>
    </row>
    <row r="30" spans="1:8" ht="30" customHeight="1" thickBot="1" x14ac:dyDescent="0.25">
      <c r="A30" s="9" t="s">
        <v>15</v>
      </c>
      <c r="B30" s="57" t="s">
        <v>41</v>
      </c>
      <c r="C30" s="22" t="s">
        <v>20</v>
      </c>
      <c r="D30" s="23" t="s">
        <v>53</v>
      </c>
      <c r="E30" s="24" t="s">
        <v>21</v>
      </c>
      <c r="F30" s="25">
        <v>5</v>
      </c>
      <c r="G30" s="17"/>
      <c r="H30" s="60">
        <f>F30*G30</f>
        <v>0</v>
      </c>
    </row>
    <row r="31" spans="1:8" ht="30" customHeight="1" thickBot="1" x14ac:dyDescent="0.25">
      <c r="A31" s="16"/>
      <c r="B31" s="58" t="str">
        <f>B29</f>
        <v>D</v>
      </c>
      <c r="C31" s="85" t="str">
        <f>C29</f>
        <v>Part D - Equipment Costs</v>
      </c>
      <c r="D31" s="85"/>
      <c r="E31" s="85"/>
      <c r="F31" s="86" t="str">
        <f>F24</f>
        <v>SUBTOTAL</v>
      </c>
      <c r="G31" s="87"/>
      <c r="H31" s="59">
        <f>SUM(H30)</f>
        <v>0</v>
      </c>
    </row>
    <row r="32" spans="1:8" ht="30" customHeight="1" thickBot="1" x14ac:dyDescent="0.25">
      <c r="A32" s="16"/>
      <c r="B32" s="88"/>
      <c r="C32" s="89"/>
      <c r="D32" s="89"/>
      <c r="E32" s="89"/>
      <c r="F32" s="89"/>
      <c r="G32" s="89"/>
      <c r="H32" s="89"/>
    </row>
    <row r="33" spans="1:8" ht="45.95" customHeight="1" thickTop="1" thickBot="1" x14ac:dyDescent="0.25">
      <c r="A33" s="10"/>
      <c r="B33" s="70" t="s">
        <v>40</v>
      </c>
      <c r="C33" s="71" t="s">
        <v>55</v>
      </c>
      <c r="D33" s="72"/>
      <c r="E33" s="80" t="s">
        <v>39</v>
      </c>
      <c r="F33" s="81"/>
      <c r="G33" s="82">
        <f>H31+G26</f>
        <v>50000</v>
      </c>
      <c r="H33" s="83"/>
    </row>
    <row r="34" spans="1:8" ht="15.75" thickTop="1" x14ac:dyDescent="0.2"/>
    <row r="39" spans="1:8" x14ac:dyDescent="0.2">
      <c r="C39" s="15"/>
    </row>
    <row r="40" spans="1:8" x14ac:dyDescent="0.2">
      <c r="C40" s="15"/>
    </row>
    <row r="41" spans="1:8" x14ac:dyDescent="0.2">
      <c r="C41" s="15"/>
    </row>
    <row r="42" spans="1:8" x14ac:dyDescent="0.2">
      <c r="C42" s="15"/>
    </row>
    <row r="43" spans="1:8" x14ac:dyDescent="0.2">
      <c r="C43" s="15"/>
    </row>
    <row r="44" spans="1:8" x14ac:dyDescent="0.2">
      <c r="C44" s="15"/>
    </row>
    <row r="45" spans="1:8" x14ac:dyDescent="0.2">
      <c r="C45" s="15"/>
    </row>
    <row r="46" spans="1:8" x14ac:dyDescent="0.2">
      <c r="C46" s="15"/>
    </row>
  </sheetData>
  <sheetProtection algorithmName="SHA-512" hashValue="VSgitgh7ZgLXGHO627PISom7lpCA7cCsXsiIQOgLcQkcsYdu3P6Dtf87IKiUpF+EPRgBxb5O8tP1m6b5Z3gAdA==" saltValue="Y3zkwYwRn0J6z9nAKD+J/w==" spinCount="100000" sheet="1" formatCells="0" formatColumns="0" formatRows="0" insertColumns="0" insertRows="0" insertHyperlinks="0" deleteColumns="0" deleteRows="0" selectLockedCells="1" sort="0" autoFilter="0" pivotTables="0"/>
  <mergeCells count="15">
    <mergeCell ref="B25:H25"/>
    <mergeCell ref="C11:E11"/>
    <mergeCell ref="F11:G11"/>
    <mergeCell ref="B12:H12"/>
    <mergeCell ref="C24:E24"/>
    <mergeCell ref="F24:G24"/>
    <mergeCell ref="E33:F33"/>
    <mergeCell ref="G33:H33"/>
    <mergeCell ref="E26:F26"/>
    <mergeCell ref="G26:H26"/>
    <mergeCell ref="B27:H27"/>
    <mergeCell ref="C31:E31"/>
    <mergeCell ref="F31:G31"/>
    <mergeCell ref="B32:H32"/>
    <mergeCell ref="B28:H28"/>
  </mergeCells>
  <conditionalFormatting sqref="D7 D9:D10 D14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8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30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7:D1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1">
    <cfRule type="cellIs" dxfId="17" priority="1" stopIfTrue="1" operator="equal">
      <formula>"CW 2130-R11"</formula>
    </cfRule>
    <cfRule type="cellIs" dxfId="16" priority="2" stopIfTrue="1" operator="equal">
      <formula>"CW 3120-R2"</formula>
    </cfRule>
    <cfRule type="cellIs" dxfId="15" priority="3" stopIfTrue="1" operator="equal">
      <formula>"CW 3240-R7"</formula>
    </cfRule>
  </conditionalFormatting>
  <conditionalFormatting sqref="D22">
    <cfRule type="cellIs" dxfId="14" priority="7" stopIfTrue="1" operator="equal">
      <formula>"CW 2130-R11"</formula>
    </cfRule>
    <cfRule type="cellIs" dxfId="13" priority="8" stopIfTrue="1" operator="equal">
      <formula>"CW 3120-R2"</formula>
    </cfRule>
    <cfRule type="cellIs" dxfId="12" priority="9" stopIfTrue="1" operator="equal">
      <formula>"CW 3240-R7"</formula>
    </cfRule>
  </conditionalFormatting>
  <conditionalFormatting sqref="D2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3">
    <cfRule type="cellIs" dxfId="8" priority="4" stopIfTrue="1" operator="equal">
      <formula>"CW 2130-R11"</formula>
    </cfRule>
    <cfRule type="cellIs" dxfId="7" priority="5" stopIfTrue="1" operator="equal">
      <formula>"CW 3120-R2"</formula>
    </cfRule>
    <cfRule type="cellIs" dxfId="6" priority="6" stopIfTrue="1" operator="equal">
      <formula>"CW 3240-R7"</formula>
    </cfRule>
  </conditionalFormatting>
  <conditionalFormatting sqref="D19">
    <cfRule type="cellIs" dxfId="5" priority="13" stopIfTrue="1" operator="equal">
      <formula>"CW 2130-R11"</formula>
    </cfRule>
    <cfRule type="cellIs" dxfId="4" priority="14" stopIfTrue="1" operator="equal">
      <formula>"CW 3120-R2"</formula>
    </cfRule>
    <cfRule type="cellIs" dxfId="3" priority="15" stopIfTrue="1" operator="equal">
      <formula>"CW 3240-R7"</formula>
    </cfRule>
  </conditionalFormatting>
  <conditionalFormatting sqref="D15:D16">
    <cfRule type="cellIs" dxfId="2" priority="16" stopIfTrue="1" operator="equal">
      <formula>"CW 2130-R11"</formula>
    </cfRule>
    <cfRule type="cellIs" dxfId="1" priority="17" stopIfTrue="1" operator="equal">
      <formula>"CW 3120-R2"</formula>
    </cfRule>
    <cfRule type="cellIs" dxfId="0" priority="18" stopIfTrue="1" operator="equal">
      <formula>"CW 3240-R7"</formula>
    </cfRule>
  </conditionalFormatting>
  <dataValidations xWindow="659" yWindow="382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5:G23" xr:uid="{B15B0850-488F-4728-93F8-3CCCF000461B}">
      <formula1>IF(G15&gt;=0.01,ROUND(G15,2),0.01)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G30 G7:G10 G14 G24" xr:uid="{ABAFF348-B162-4EB9-AF65-2882FF73B140}">
      <formula1>IF(G7&gt;=0,ROUND(G7,2),0.01)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Bid Opportunity No. 327-2022B 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NVidal</cp:lastModifiedBy>
  <cp:revision/>
  <cp:lastPrinted>2022-10-20T14:41:14Z</cp:lastPrinted>
  <dcterms:created xsi:type="dcterms:W3CDTF">1999-10-18T14:40:40Z</dcterms:created>
  <dcterms:modified xsi:type="dcterms:W3CDTF">2022-10-20T15:10:44Z</dcterms:modified>
  <cp:category/>
  <cp:contentStatus/>
</cp:coreProperties>
</file>