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V:\1137\active\113708480\1200_specification\"/>
    </mc:Choice>
  </mc:AlternateContent>
  <xr:revisionPtr revIDLastSave="0" documentId="8_{29E965C4-63E8-4028-8DAF-C27DCD5B676F}" xr6:coauthVersionLast="46" xr6:coauthVersionMax="46" xr10:uidLastSave="{00000000-0000-0000-0000-000000000000}"/>
  <bookViews>
    <workbookView xWindow="30645" yWindow="885" windowWidth="18465" windowHeight="13800" xr2:uid="{00000000-000D-0000-FFFF-FFFF00000000}"/>
  </bookViews>
  <sheets>
    <sheet name="FORM B - PRICES" sheetId="34" r:id="rId1"/>
  </sheets>
  <externalReferences>
    <externalReference r:id="rId2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'FORM B - PRICES'!#REF!</definedName>
    <definedName name="_12TENDER_SUBMISSI">'[1]FORM B; PRICES'!#REF!</definedName>
    <definedName name="_20TENDER_NO._181">'[1]FORM B; PRICES'!#REF!</definedName>
    <definedName name="_30TENDER_SUBMISSI">'[1]FORM B; PRICES'!#REF!</definedName>
    <definedName name="_4PAGE_1_OF_13" localSheetId="0">'FORM B - PRICES'!#REF!</definedName>
    <definedName name="_4PAGE_1_OF_13">'[1]FORM B; PRICES'!#REF!</definedName>
    <definedName name="_8TENDER_NO._181" localSheetId="0">'FORM B - PRICES'!#REF!</definedName>
    <definedName name="_8TENDER_NO._181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PRICES'!$B$6:$H$143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PRICES'!$B$1:$IP$131</definedName>
    <definedName name="XEverything">#REF!</definedName>
    <definedName name="XITEMS" localSheetId="0">'FORM B - PRICES'!$B$6:$IP$131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1" i="34" l="1"/>
  <c r="C140" i="34"/>
  <c r="B140" i="34"/>
  <c r="C139" i="34"/>
  <c r="B139" i="34"/>
  <c r="C138" i="34"/>
  <c r="B138" i="34"/>
  <c r="C137" i="34"/>
  <c r="B137" i="34"/>
  <c r="C136" i="34"/>
  <c r="B136" i="34"/>
  <c r="C135" i="34"/>
  <c r="B135" i="34"/>
  <c r="C134" i="34"/>
  <c r="B134" i="34"/>
  <c r="C133" i="34"/>
  <c r="B133" i="34"/>
  <c r="C131" i="34"/>
  <c r="C141" i="34" s="1"/>
  <c r="H130" i="34"/>
  <c r="H131" i="34" s="1"/>
  <c r="H141" i="34" s="1"/>
  <c r="C128" i="34"/>
  <c r="H127" i="34"/>
  <c r="H126" i="34"/>
  <c r="H125" i="34"/>
  <c r="H123" i="34"/>
  <c r="H122" i="34"/>
  <c r="H121" i="34"/>
  <c r="C117" i="34"/>
  <c r="H116" i="34"/>
  <c r="H115" i="34"/>
  <c r="H114" i="34"/>
  <c r="H113" i="34"/>
  <c r="H110" i="34"/>
  <c r="H108" i="34"/>
  <c r="H107" i="34"/>
  <c r="H106" i="34"/>
  <c r="H105" i="34"/>
  <c r="C101" i="34"/>
  <c r="H100" i="34"/>
  <c r="H99" i="34"/>
  <c r="H98" i="34"/>
  <c r="H97" i="34"/>
  <c r="H94" i="34"/>
  <c r="H93" i="34"/>
  <c r="H91" i="34"/>
  <c r="H90" i="34"/>
  <c r="H88" i="34"/>
  <c r="H87" i="34"/>
  <c r="H86" i="34"/>
  <c r="H83" i="34"/>
  <c r="C79" i="34"/>
  <c r="H78" i="34"/>
  <c r="H77" i="34"/>
  <c r="H76" i="34"/>
  <c r="H75" i="34"/>
  <c r="H74" i="34"/>
  <c r="H71" i="34"/>
  <c r="H70" i="34"/>
  <c r="H69" i="34"/>
  <c r="H67" i="34"/>
  <c r="H66" i="34"/>
  <c r="H65" i="34"/>
  <c r="C61" i="34"/>
  <c r="H60" i="34"/>
  <c r="H59" i="34"/>
  <c r="H58" i="34"/>
  <c r="H57" i="34"/>
  <c r="H56" i="34"/>
  <c r="H55" i="34"/>
  <c r="H54" i="34"/>
  <c r="H53" i="34"/>
  <c r="H52" i="34"/>
  <c r="H51" i="34"/>
  <c r="H50" i="34"/>
  <c r="H49" i="34"/>
  <c r="C45" i="34"/>
  <c r="H44" i="34"/>
  <c r="H43" i="34"/>
  <c r="H42" i="34"/>
  <c r="H41" i="34"/>
  <c r="H40" i="34"/>
  <c r="H39" i="34"/>
  <c r="H38" i="34"/>
  <c r="H37" i="34"/>
  <c r="C34" i="34"/>
  <c r="H33" i="34"/>
  <c r="H32" i="34"/>
  <c r="H31" i="34"/>
  <c r="H30" i="34"/>
  <c r="H27" i="34"/>
  <c r="H26" i="34"/>
  <c r="H25" i="34"/>
  <c r="H24" i="34"/>
  <c r="C21" i="34"/>
  <c r="H20" i="34"/>
  <c r="H19" i="34"/>
  <c r="H18" i="34"/>
  <c r="H17" i="34"/>
  <c r="H16" i="34"/>
  <c r="H15" i="34"/>
  <c r="H14" i="34"/>
  <c r="H13" i="34"/>
  <c r="H12" i="34"/>
  <c r="H11" i="34"/>
  <c r="H10" i="34"/>
  <c r="H9" i="34" l="1"/>
  <c r="H21" i="34" s="1"/>
  <c r="H133" i="34" s="1"/>
  <c r="H128" i="34"/>
  <c r="H140" i="34" s="1"/>
  <c r="H45" i="34"/>
  <c r="H135" i="34" s="1"/>
  <c r="H117" i="34"/>
  <c r="H139" i="34" s="1"/>
  <c r="H34" i="34"/>
  <c r="H134" i="34" s="1"/>
  <c r="H61" i="34"/>
  <c r="H136" i="34" s="1"/>
  <c r="H79" i="34"/>
  <c r="H137" i="34" s="1"/>
  <c r="H101" i="34"/>
  <c r="H138" i="34" s="1"/>
  <c r="G142" i="3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B5A6A5B1-554F-451A-8116-3187C532DCB9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#, </t>
        </r>
      </text>
    </comment>
    <comment ref="H132" authorId="0" shapeId="0" xr:uid="{E0C289A4-F9A2-436D-8715-5CB2925DDB5C}">
      <text>
        <r>
          <rPr>
            <sz val="9"/>
            <color indexed="81"/>
            <rFont val="Tahoma"/>
            <family val="2"/>
          </rPr>
          <t xml:space="preserve">Mob/Demob should be in a separate section. 
Delete the summary if there is only one section and  no Mob/Demob. 
</t>
        </r>
      </text>
    </comment>
  </commentList>
</comments>
</file>

<file path=xl/sharedStrings.xml><?xml version="1.0" encoding="utf-8"?>
<sst xmlns="http://schemas.openxmlformats.org/spreadsheetml/2006/main" count="451" uniqueCount="149">
  <si>
    <t xml:space="preserve">CW 3235-R9  </t>
  </si>
  <si>
    <t>150 mm Reinforced Sidewalk</t>
  </si>
  <si>
    <t>100 mm Sidewalk</t>
  </si>
  <si>
    <t>CW 3510-R9</t>
  </si>
  <si>
    <t>D</t>
  </si>
  <si>
    <t>E.7</t>
  </si>
  <si>
    <t>E.8</t>
  </si>
  <si>
    <t>E.9</t>
  </si>
  <si>
    <t>A.3</t>
  </si>
  <si>
    <t>A.4</t>
  </si>
  <si>
    <t>C.1</t>
  </si>
  <si>
    <t>A.5</t>
  </si>
  <si>
    <t>C.2</t>
  </si>
  <si>
    <t>C.3</t>
  </si>
  <si>
    <t>D.2</t>
  </si>
  <si>
    <t>D.3</t>
  </si>
  <si>
    <t>D.4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</si>
  <si>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</si>
  <si>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</si>
  <si>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</si>
  <si>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</si>
  <si>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</si>
  <si>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</si>
  <si>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</si>
  <si>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</si>
  <si>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</si>
  <si>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</si>
  <si>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</si>
  <si>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</si>
  <si>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</si>
  <si>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G.1</t>
  </si>
  <si>
    <t>G.2</t>
  </si>
  <si>
    <t>Sodding</t>
  </si>
  <si>
    <t>H.2</t>
  </si>
  <si>
    <t>B.2</t>
  </si>
  <si>
    <t>B.3</t>
  </si>
  <si>
    <t>B.4</t>
  </si>
  <si>
    <t>B.5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</si>
  <si>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</si>
  <si>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</si>
  <si>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</si>
  <si>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</si>
  <si>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</si>
  <si>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</si>
  <si>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</si>
  <si>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</si>
  <si>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m</t>
  </si>
  <si>
    <t>A.2</t>
  </si>
  <si>
    <t>MISCELLANEOUS</t>
  </si>
  <si>
    <t>EARTH AND BASE WORKS</t>
  </si>
  <si>
    <t>A.1</t>
  </si>
  <si>
    <t>LANDSCAPING</t>
  </si>
  <si>
    <t>Pavement Removal</t>
  </si>
  <si>
    <t>Asphalt Pavement</t>
  </si>
  <si>
    <t>Miscellaneous Concrete Slab Removal</t>
  </si>
  <si>
    <t xml:space="preserve">Miscellaneous Concrete Slab Installation </t>
  </si>
  <si>
    <t>Concrete Curb Removal</t>
  </si>
  <si>
    <t>SD-228B</t>
  </si>
  <si>
    <t>i)</t>
  </si>
  <si>
    <t>ii)</t>
  </si>
  <si>
    <t>Construction of Asphalt Patches</t>
  </si>
  <si>
    <t>C</t>
  </si>
  <si>
    <t>SD-228A</t>
  </si>
  <si>
    <t>D.1</t>
  </si>
  <si>
    <t>F.9</t>
  </si>
  <si>
    <t>H.1</t>
  </si>
  <si>
    <t>Fill Material</t>
  </si>
  <si>
    <t>H.3</t>
  </si>
  <si>
    <t>H.4</t>
  </si>
  <si>
    <t>Supplying and Placing Imported Material</t>
  </si>
  <si>
    <t>F.6</t>
  </si>
  <si>
    <t>CW 3170-R3</t>
  </si>
  <si>
    <t>E15</t>
  </si>
  <si>
    <t>A</t>
  </si>
  <si>
    <t>B</t>
  </si>
  <si>
    <t>E</t>
  </si>
  <si>
    <t>F</t>
  </si>
  <si>
    <t>G</t>
  </si>
  <si>
    <t>H</t>
  </si>
  <si>
    <t>G.3</t>
  </si>
  <si>
    <t xml:space="preserve"> width &lt; 600 mm</t>
  </si>
  <si>
    <t xml:space="preserve"> width &gt; or = 600 mm</t>
  </si>
  <si>
    <t xml:space="preserve">CW 3240-R10 </t>
  </si>
  <si>
    <t>Barrier Integral</t>
  </si>
  <si>
    <t>CW 3410-R12</t>
  </si>
  <si>
    <t>100 mm Sidewalk with Block Outs</t>
  </si>
  <si>
    <t>I</t>
  </si>
  <si>
    <t>L. sum</t>
  </si>
  <si>
    <t>Mobilization/Demobilization</t>
  </si>
  <si>
    <t>CW 3110-R21</t>
  </si>
  <si>
    <t>FORM B: PRICES</t>
  </si>
  <si>
    <t>(SEE B9)</t>
  </si>
  <si>
    <t>UNIT PRICES</t>
  </si>
  <si>
    <t>SPEC.</t>
  </si>
  <si>
    <t>APPROX.</t>
  </si>
  <si>
    <t>REF.</t>
  </si>
  <si>
    <t>QUANTITY</t>
  </si>
  <si>
    <t>HS21-14-15 - Commonwealth Path &amp; Dr Jose Rizal Way</t>
  </si>
  <si>
    <t>ROADWORKS - REMOVALS/RENEWALS</t>
  </si>
  <si>
    <t>Supply and install concrete base for power pedestal</t>
  </si>
  <si>
    <t>L.S.</t>
  </si>
  <si>
    <t>Supply and install concrete base for heated shelters</t>
  </si>
  <si>
    <t>A.6</t>
  </si>
  <si>
    <t>Electrical Works</t>
  </si>
  <si>
    <t>Subtotal:</t>
  </si>
  <si>
    <t>HS21-13 - Adsum Drive &amp; Jefferson Avenue</t>
  </si>
  <si>
    <t>HS21-01 - Ness Avenue &amp; Sturgeon Road</t>
  </si>
  <si>
    <t>HS21-03 - Ellice Avenue &amp; St James Street</t>
  </si>
  <si>
    <t>D.5</t>
  </si>
  <si>
    <t>D.6</t>
  </si>
  <si>
    <t>HS21-12 - Centre Street &amp; North Town Road</t>
  </si>
  <si>
    <t>E9</t>
  </si>
  <si>
    <t>Paving Stones for Indicator Surface</t>
  </si>
  <si>
    <t>E21</t>
  </si>
  <si>
    <t>Tree Removal</t>
  </si>
  <si>
    <t>HS21-07-08 - Bison Drive</t>
  </si>
  <si>
    <t>Monolithic Curb and Sidewalk 150mm Barrier</t>
  </si>
  <si>
    <t>HS21-09 - Bishop Grandin and Dakota Street</t>
  </si>
  <si>
    <t>G.4</t>
  </si>
  <si>
    <t>G.5</t>
  </si>
  <si>
    <t>G.6</t>
  </si>
  <si>
    <t>HS21-10-11 - Bishop Grandin and St Annes</t>
  </si>
  <si>
    <t>MOBILIZATION /DEMOLIBIZATION</t>
  </si>
  <si>
    <t>SUMMARY</t>
  </si>
  <si>
    <t xml:space="preserve">TOTAL BID PRICE (GST extra)                                                                              (in figures)                                             </t>
  </si>
  <si>
    <t>E18</t>
  </si>
  <si>
    <t>E19</t>
  </si>
  <si>
    <t>B.1</t>
  </si>
  <si>
    <t>C.4</t>
  </si>
  <si>
    <t>H.5</t>
  </si>
  <si>
    <t>CODE</t>
  </si>
  <si>
    <t>B100r</t>
  </si>
  <si>
    <t>B104r</t>
  </si>
  <si>
    <t>B104rA</t>
  </si>
  <si>
    <t>B107i</t>
  </si>
  <si>
    <t>B111i</t>
  </si>
  <si>
    <t>G001</t>
  </si>
  <si>
    <t>G002</t>
  </si>
  <si>
    <t>G003</t>
  </si>
  <si>
    <t>A030</t>
  </si>
  <si>
    <t>A033</t>
  </si>
  <si>
    <t>B001</t>
  </si>
  <si>
    <t>B003</t>
  </si>
  <si>
    <t>B113i</t>
  </si>
  <si>
    <t>B126r</t>
  </si>
  <si>
    <t>B127rA</t>
  </si>
  <si>
    <t>B199</t>
  </si>
  <si>
    <t>I001</t>
  </si>
  <si>
    <t>I.1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</si>
</sst>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</numFmts>
  <fonts count="44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7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8" fillId="20" borderId="5" applyNumberFormat="0" applyAlignment="0" applyProtection="0"/>
    <xf numFmtId="0" fontId="19" fillId="21" borderId="6" applyNumberFormat="0" applyAlignment="0" applyProtection="0"/>
    <xf numFmtId="0" fontId="3" fillId="0" borderId="1" applyFill="0">
      <alignment horizontal="left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8" fillId="20" borderId="12" applyNumberFormat="0" applyAlignment="0" applyProtection="0"/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2" fillId="23" borderId="0"/>
    <xf numFmtId="0" fontId="12" fillId="23" borderId="0"/>
    <xf numFmtId="0" fontId="37" fillId="23" borderId="0"/>
    <xf numFmtId="0" fontId="12" fillId="23" borderId="0"/>
  </cellStyleXfs>
  <cellXfs count="117">
    <xf numFmtId="0" fontId="0" fillId="0" borderId="0" xfId="0"/>
    <xf numFmtId="7" fontId="12" fillId="23" borderId="22" xfId="69" applyNumberFormat="1" applyBorder="1" applyAlignment="1">
      <alignment horizontal="right" vertical="center"/>
    </xf>
    <xf numFmtId="0" fontId="40" fillId="23" borderId="32" xfId="69" applyFont="1" applyBorder="1" applyAlignment="1">
      <alignment horizontal="center" vertical="center"/>
    </xf>
    <xf numFmtId="7" fontId="12" fillId="23" borderId="33" xfId="69" applyNumberFormat="1" applyBorder="1" applyAlignment="1">
      <alignment horizontal="right" vertical="center"/>
    </xf>
    <xf numFmtId="0" fontId="12" fillId="23" borderId="0" xfId="69" applyAlignment="1">
      <alignment vertical="center"/>
    </xf>
    <xf numFmtId="174" fontId="12" fillId="0" borderId="1" xfId="69" applyNumberFormat="1" applyFill="1" applyBorder="1" applyAlignment="1">
      <alignment horizontal="left" vertical="top" wrapText="1"/>
    </xf>
    <xf numFmtId="165" fontId="12" fillId="0" borderId="1" xfId="69" applyNumberFormat="1" applyFill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center" vertical="top" wrapText="1"/>
    </xf>
    <xf numFmtId="0" fontId="12" fillId="0" borderId="1" xfId="69" applyFill="1" applyBorder="1" applyAlignment="1">
      <alignment horizontal="center" vertical="top" wrapText="1"/>
    </xf>
    <xf numFmtId="1" fontId="35" fillId="0" borderId="1" xfId="69" applyNumberFormat="1" applyFont="1" applyFill="1" applyBorder="1" applyAlignment="1">
      <alignment horizontal="right" vertical="top" wrapText="1"/>
    </xf>
    <xf numFmtId="175" fontId="35" fillId="26" borderId="1" xfId="69" applyNumberFormat="1" applyFont="1" applyFill="1" applyBorder="1" applyAlignment="1" applyProtection="1">
      <alignment vertical="top"/>
      <protection locked="0"/>
    </xf>
    <xf numFmtId="0" fontId="12" fillId="23" borderId="0" xfId="69"/>
    <xf numFmtId="0" fontId="40" fillId="23" borderId="34" xfId="69" applyFont="1" applyBorder="1" applyAlignment="1">
      <alignment horizontal="center" vertical="center"/>
    </xf>
    <xf numFmtId="7" fontId="12" fillId="23" borderId="25" xfId="69" applyNumberFormat="1" applyBorder="1" applyAlignment="1">
      <alignment horizontal="right" vertical="center"/>
    </xf>
    <xf numFmtId="7" fontId="12" fillId="23" borderId="35" xfId="69" applyNumberFormat="1" applyBorder="1" applyAlignment="1">
      <alignment horizontal="right" vertical="center"/>
    </xf>
    <xf numFmtId="7" fontId="38" fillId="23" borderId="0" xfId="72" applyNumberFormat="1" applyFont="1" applyAlignment="1">
      <alignment horizontal="centerContinuous" vertical="center"/>
    </xf>
    <xf numFmtId="1" fontId="13" fillId="23" borderId="0" xfId="72" applyNumberFormat="1" applyFont="1" applyAlignment="1">
      <alignment horizontal="centerContinuous" vertical="top"/>
    </xf>
    <xf numFmtId="0" fontId="13" fillId="23" borderId="0" xfId="72" applyFont="1" applyAlignment="1">
      <alignment horizontal="centerContinuous" vertical="center"/>
    </xf>
    <xf numFmtId="0" fontId="12" fillId="23" borderId="0" xfId="72"/>
    <xf numFmtId="7" fontId="39" fillId="23" borderId="0" xfId="72" applyNumberFormat="1" applyFont="1" applyAlignment="1">
      <alignment horizontal="centerContinuous" vertical="center"/>
    </xf>
    <xf numFmtId="1" fontId="12" fillId="23" borderId="0" xfId="72" applyNumberFormat="1" applyAlignment="1">
      <alignment horizontal="centerContinuous" vertical="top"/>
    </xf>
    <xf numFmtId="0" fontId="12" fillId="23" borderId="0" xfId="72" applyAlignment="1">
      <alignment horizontal="centerContinuous" vertical="center"/>
    </xf>
    <xf numFmtId="0" fontId="12" fillId="23" borderId="0" xfId="72" applyAlignment="1">
      <alignment vertical="top"/>
    </xf>
    <xf numFmtId="7" fontId="12" fillId="23" borderId="0" xfId="72" applyNumberFormat="1" applyAlignment="1">
      <alignment horizontal="centerContinuous" vertical="center"/>
    </xf>
    <xf numFmtId="2" fontId="12" fillId="23" borderId="0" xfId="72" applyNumberFormat="1" applyAlignment="1">
      <alignment horizontal="centerContinuous"/>
    </xf>
    <xf numFmtId="0" fontId="12" fillId="23" borderId="16" xfId="72" applyBorder="1" applyAlignment="1">
      <alignment horizontal="center" vertical="top"/>
    </xf>
    <xf numFmtId="0" fontId="12" fillId="23" borderId="17" xfId="72" applyBorder="1" applyAlignment="1">
      <alignment horizontal="center"/>
    </xf>
    <xf numFmtId="0" fontId="12" fillId="23" borderId="16" xfId="72" applyBorder="1" applyAlignment="1">
      <alignment horizontal="center"/>
    </xf>
    <xf numFmtId="0" fontId="12" fillId="23" borderId="18" xfId="72" applyBorder="1" applyAlignment="1">
      <alignment horizontal="center"/>
    </xf>
    <xf numFmtId="7" fontId="12" fillId="23" borderId="18" xfId="72" applyNumberFormat="1" applyBorder="1" applyAlignment="1">
      <alignment horizontal="right"/>
    </xf>
    <xf numFmtId="0" fontId="12" fillId="23" borderId="19" xfId="72" applyBorder="1" applyAlignment="1">
      <alignment vertical="top"/>
    </xf>
    <xf numFmtId="0" fontId="12" fillId="23" borderId="20" xfId="72" applyBorder="1"/>
    <xf numFmtId="0" fontId="12" fillId="23" borderId="19" xfId="72" applyBorder="1" applyAlignment="1">
      <alignment horizontal="center"/>
    </xf>
    <xf numFmtId="0" fontId="12" fillId="23" borderId="21" xfId="72" applyBorder="1"/>
    <xf numFmtId="0" fontId="12" fillId="23" borderId="21" xfId="72" applyBorder="1" applyAlignment="1">
      <alignment horizontal="center"/>
    </xf>
    <xf numFmtId="7" fontId="12" fillId="23" borderId="21" xfId="72" applyNumberFormat="1" applyBorder="1" applyAlignment="1">
      <alignment horizontal="right"/>
    </xf>
    <xf numFmtId="0" fontId="12" fillId="23" borderId="21" xfId="72" applyBorder="1" applyAlignment="1">
      <alignment horizontal="right"/>
    </xf>
    <xf numFmtId="0" fontId="40" fillId="23" borderId="23" xfId="72" applyFont="1" applyBorder="1" applyAlignment="1">
      <alignment horizontal="center" vertical="center"/>
    </xf>
    <xf numFmtId="7" fontId="12" fillId="23" borderId="23" xfId="72" applyNumberFormat="1" applyBorder="1" applyAlignment="1">
      <alignment horizontal="right" vertical="center"/>
    </xf>
    <xf numFmtId="0" fontId="12" fillId="23" borderId="0" xfId="72" applyAlignment="1">
      <alignment vertical="center"/>
    </xf>
    <xf numFmtId="7" fontId="12" fillId="23" borderId="22" xfId="72" applyNumberFormat="1" applyBorder="1" applyAlignment="1">
      <alignment horizontal="right"/>
    </xf>
    <xf numFmtId="0" fontId="40" fillId="23" borderId="23" xfId="72" applyFont="1" applyBorder="1" applyAlignment="1">
      <alignment vertical="top"/>
    </xf>
    <xf numFmtId="165" fontId="40" fillId="25" borderId="23" xfId="72" applyNumberFormat="1" applyFont="1" applyFill="1" applyBorder="1" applyAlignment="1">
      <alignment horizontal="left" vertical="center" wrapText="1"/>
    </xf>
    <xf numFmtId="1" fontId="12" fillId="23" borderId="22" xfId="72" applyNumberFormat="1" applyBorder="1" applyAlignment="1">
      <alignment horizontal="center" vertical="top"/>
    </xf>
    <xf numFmtId="1" fontId="12" fillId="23" borderId="22" xfId="72" applyNumberFormat="1" applyBorder="1" applyAlignment="1">
      <alignment vertical="top"/>
    </xf>
    <xf numFmtId="7" fontId="12" fillId="23" borderId="23" xfId="72" applyNumberFormat="1" applyBorder="1" applyAlignment="1">
      <alignment horizontal="right"/>
    </xf>
    <xf numFmtId="174" fontId="35" fillId="0" borderId="1" xfId="72" applyNumberFormat="1" applyFont="1" applyFill="1" applyBorder="1" applyAlignment="1">
      <alignment horizontal="left" vertical="top" wrapText="1"/>
    </xf>
    <xf numFmtId="165" fontId="35" fillId="0" borderId="1" xfId="72" applyNumberFormat="1" applyFont="1" applyFill="1" applyBorder="1" applyAlignment="1">
      <alignment horizontal="left" vertical="top" wrapText="1"/>
    </xf>
    <xf numFmtId="165" fontId="35" fillId="0" borderId="1" xfId="72" applyNumberFormat="1" applyFont="1" applyFill="1" applyBorder="1" applyAlignment="1">
      <alignment horizontal="center" vertical="top" wrapText="1"/>
    </xf>
    <xf numFmtId="0" fontId="35" fillId="0" borderId="1" xfId="72" applyFont="1" applyFill="1" applyBorder="1" applyAlignment="1">
      <alignment horizontal="center" vertical="top" wrapText="1"/>
    </xf>
    <xf numFmtId="1" fontId="35" fillId="0" borderId="1" xfId="72" applyNumberFormat="1" applyFont="1" applyFill="1" applyBorder="1" applyAlignment="1">
      <alignment horizontal="right" vertical="top"/>
    </xf>
    <xf numFmtId="0" fontId="35" fillId="26" borderId="1" xfId="72" applyFont="1" applyFill="1" applyBorder="1" applyAlignment="1">
      <alignment vertical="center"/>
    </xf>
    <xf numFmtId="175" fontId="35" fillId="0" borderId="1" xfId="72" applyNumberFormat="1" applyFont="1" applyFill="1" applyBorder="1" applyAlignment="1">
      <alignment vertical="top"/>
    </xf>
    <xf numFmtId="0" fontId="36" fillId="26" borderId="0" xfId="72" applyFont="1" applyFill="1"/>
    <xf numFmtId="174" fontId="35" fillId="0" borderId="1" xfId="72" applyNumberFormat="1" applyFont="1" applyFill="1" applyBorder="1" applyAlignment="1">
      <alignment horizontal="center" vertical="top" wrapText="1"/>
    </xf>
    <xf numFmtId="175" fontId="35" fillId="26" borderId="1" xfId="72" applyNumberFormat="1" applyFont="1" applyFill="1" applyBorder="1" applyAlignment="1" applyProtection="1">
      <alignment vertical="top"/>
      <protection locked="0"/>
    </xf>
    <xf numFmtId="0" fontId="32" fillId="23" borderId="23" xfId="72" applyFont="1" applyBorder="1" applyAlignment="1">
      <alignment vertical="top"/>
    </xf>
    <xf numFmtId="165" fontId="32" fillId="25" borderId="23" xfId="72" applyNumberFormat="1" applyFont="1" applyFill="1" applyBorder="1" applyAlignment="1">
      <alignment horizontal="left" vertical="center" wrapText="1"/>
    </xf>
    <xf numFmtId="1" fontId="12" fillId="23" borderId="22" xfId="72" applyNumberFormat="1" applyBorder="1" applyAlignment="1">
      <alignment horizontal="right" vertical="top"/>
    </xf>
    <xf numFmtId="0" fontId="12" fillId="23" borderId="23" xfId="72" applyBorder="1" applyAlignment="1">
      <alignment horizontal="left" vertical="top"/>
    </xf>
    <xf numFmtId="0" fontId="12" fillId="23" borderId="22" xfId="72" applyBorder="1" applyAlignment="1">
      <alignment vertical="top"/>
    </xf>
    <xf numFmtId="0" fontId="12" fillId="23" borderId="22" xfId="72" applyBorder="1" applyAlignment="1">
      <alignment horizontal="center" vertical="top"/>
    </xf>
    <xf numFmtId="7" fontId="12" fillId="23" borderId="1" xfId="72" applyNumberFormat="1" applyBorder="1" applyAlignment="1">
      <alignment horizontal="right"/>
    </xf>
    <xf numFmtId="7" fontId="12" fillId="23" borderId="25" xfId="72" applyNumberFormat="1" applyBorder="1" applyAlignment="1">
      <alignment horizontal="right"/>
    </xf>
    <xf numFmtId="0" fontId="40" fillId="23" borderId="25" xfId="72" applyFont="1" applyBorder="1" applyAlignment="1">
      <alignment horizontal="center" vertical="center"/>
    </xf>
    <xf numFmtId="165" fontId="40" fillId="25" borderId="23" xfId="72" applyNumberFormat="1" applyFont="1" applyFill="1" applyBorder="1" applyAlignment="1">
      <alignment horizontal="left" vertical="center"/>
    </xf>
    <xf numFmtId="165" fontId="35" fillId="0" borderId="15" xfId="72" applyNumberFormat="1" applyFont="1" applyFill="1" applyBorder="1" applyAlignment="1">
      <alignment horizontal="center" vertical="top" wrapText="1"/>
    </xf>
    <xf numFmtId="1" fontId="35" fillId="0" borderId="15" xfId="72" applyNumberFormat="1" applyFont="1" applyFill="1" applyBorder="1" applyAlignment="1">
      <alignment horizontal="right" vertical="top"/>
    </xf>
    <xf numFmtId="165" fontId="35" fillId="26" borderId="1" xfId="72" applyNumberFormat="1" applyFont="1" applyFill="1" applyBorder="1" applyAlignment="1">
      <alignment horizontal="center" vertical="top" wrapText="1"/>
    </xf>
    <xf numFmtId="7" fontId="12" fillId="23" borderId="19" xfId="72" applyNumberFormat="1" applyBorder="1" applyAlignment="1">
      <alignment horizontal="right"/>
    </xf>
    <xf numFmtId="0" fontId="12" fillId="23" borderId="36" xfId="72" applyBorder="1" applyAlignment="1">
      <alignment vertical="top"/>
    </xf>
    <xf numFmtId="0" fontId="13" fillId="23" borderId="37" xfId="72" applyFont="1" applyBorder="1"/>
    <xf numFmtId="0" fontId="12" fillId="23" borderId="37" xfId="72" applyBorder="1" applyAlignment="1">
      <alignment horizontal="center"/>
    </xf>
    <xf numFmtId="0" fontId="12" fillId="23" borderId="37" xfId="72" applyBorder="1"/>
    <xf numFmtId="0" fontId="12" fillId="23" borderId="0" xfId="72" applyAlignment="1">
      <alignment horizontal="right"/>
    </xf>
    <xf numFmtId="0" fontId="12" fillId="23" borderId="38" xfId="72" applyBorder="1" applyAlignment="1">
      <alignment horizontal="right"/>
    </xf>
    <xf numFmtId="7" fontId="12" fillId="23" borderId="42" xfId="72" applyNumberFormat="1" applyBorder="1" applyAlignment="1">
      <alignment horizontal="right"/>
    </xf>
    <xf numFmtId="0" fontId="12" fillId="23" borderId="47" xfId="72" applyBorder="1" applyAlignment="1">
      <alignment vertical="top"/>
    </xf>
    <xf numFmtId="0" fontId="12" fillId="23" borderId="13" xfId="72" applyBorder="1"/>
    <xf numFmtId="0" fontId="12" fillId="23" borderId="13" xfId="72" applyBorder="1" applyAlignment="1">
      <alignment horizontal="center"/>
    </xf>
    <xf numFmtId="7" fontId="12" fillId="23" borderId="13" xfId="72" applyNumberFormat="1" applyBorder="1" applyAlignment="1">
      <alignment horizontal="right"/>
    </xf>
    <xf numFmtId="0" fontId="12" fillId="23" borderId="48" xfId="72" applyBorder="1" applyAlignment="1">
      <alignment horizontal="right"/>
    </xf>
    <xf numFmtId="0" fontId="12" fillId="23" borderId="0" xfId="72" applyAlignment="1">
      <alignment horizontal="center"/>
    </xf>
    <xf numFmtId="7" fontId="12" fillId="23" borderId="0" xfId="72" applyNumberFormat="1" applyAlignment="1">
      <alignment horizontal="right"/>
    </xf>
    <xf numFmtId="7" fontId="12" fillId="23" borderId="16" xfId="72" applyNumberFormat="1" applyBorder="1" applyAlignment="1">
      <alignment horizontal="center"/>
    </xf>
    <xf numFmtId="7" fontId="12" fillId="23" borderId="49" xfId="72" applyNumberFormat="1" applyBorder="1" applyAlignment="1">
      <alignment horizontal="right"/>
    </xf>
    <xf numFmtId="7" fontId="12" fillId="23" borderId="22" xfId="72" applyNumberFormat="1" applyBorder="1" applyAlignment="1">
      <alignment horizontal="right" vertical="center"/>
    </xf>
    <xf numFmtId="4" fontId="35" fillId="26" borderId="1" xfId="72" applyNumberFormat="1" applyFont="1" applyFill="1" applyBorder="1" applyAlignment="1">
      <alignment horizontal="center" vertical="top"/>
    </xf>
    <xf numFmtId="4" fontId="35" fillId="26" borderId="0" xfId="72" applyNumberFormat="1" applyFont="1" applyFill="1" applyAlignment="1">
      <alignment horizontal="center" vertical="top"/>
    </xf>
    <xf numFmtId="4" fontId="35" fillId="26" borderId="1" xfId="72" applyNumberFormat="1" applyFont="1" applyFill="1" applyBorder="1" applyAlignment="1">
      <alignment horizontal="center" vertical="top" wrapText="1"/>
    </xf>
    <xf numFmtId="7" fontId="12" fillId="23" borderId="25" xfId="72" applyNumberFormat="1" applyBorder="1" applyAlignment="1">
      <alignment horizontal="right" vertical="center"/>
    </xf>
    <xf numFmtId="1" fontId="12" fillId="23" borderId="22" xfId="72" applyNumberFormat="1" applyBorder="1" applyAlignment="1">
      <alignment horizontal="right" vertical="center"/>
    </xf>
    <xf numFmtId="4" fontId="12" fillId="26" borderId="50" xfId="69" applyNumberFormat="1" applyFill="1" applyBorder="1" applyAlignment="1">
      <alignment horizontal="center" vertical="top" wrapText="1"/>
    </xf>
    <xf numFmtId="7" fontId="12" fillId="23" borderId="26" xfId="69" applyNumberFormat="1" applyBorder="1" applyAlignment="1">
      <alignment horizontal="right" vertical="center"/>
    </xf>
    <xf numFmtId="0" fontId="12" fillId="23" borderId="22" xfId="72" applyBorder="1" applyAlignment="1">
      <alignment horizontal="right"/>
    </xf>
    <xf numFmtId="7" fontId="12" fillId="23" borderId="51" xfId="72" applyNumberFormat="1" applyBorder="1" applyAlignment="1">
      <alignment horizontal="right"/>
    </xf>
    <xf numFmtId="1" fontId="41" fillId="23" borderId="26" xfId="72" applyNumberFormat="1" applyFont="1" applyBorder="1" applyAlignment="1">
      <alignment horizontal="left" vertical="center" wrapText="1"/>
    </xf>
    <xf numFmtId="0" fontId="12" fillId="23" borderId="27" xfId="72" applyBorder="1" applyAlignment="1">
      <alignment vertical="center" wrapText="1"/>
    </xf>
    <xf numFmtId="0" fontId="12" fillId="23" borderId="28" xfId="72" applyBorder="1" applyAlignment="1">
      <alignment vertical="center" wrapText="1"/>
    </xf>
    <xf numFmtId="1" fontId="41" fillId="23" borderId="22" xfId="72" applyNumberFormat="1" applyFont="1" applyBorder="1" applyAlignment="1">
      <alignment horizontal="left" vertical="center" wrapText="1"/>
    </xf>
    <xf numFmtId="0" fontId="12" fillId="23" borderId="0" xfId="72" applyAlignment="1">
      <alignment vertical="center" wrapText="1"/>
    </xf>
    <xf numFmtId="0" fontId="12" fillId="23" borderId="24" xfId="72" applyBorder="1" applyAlignment="1">
      <alignment vertical="center" wrapText="1"/>
    </xf>
    <xf numFmtId="1" fontId="42" fillId="23" borderId="39" xfId="72" applyNumberFormat="1" applyFont="1" applyBorder="1" applyAlignment="1">
      <alignment horizontal="left" vertical="center" wrapText="1"/>
    </xf>
    <xf numFmtId="0" fontId="12" fillId="23" borderId="40" xfId="72" applyBorder="1" applyAlignment="1">
      <alignment vertical="center" wrapText="1"/>
    </xf>
    <xf numFmtId="0" fontId="12" fillId="23" borderId="41" xfId="72" applyBorder="1" applyAlignment="1">
      <alignment vertical="center" wrapText="1"/>
    </xf>
    <xf numFmtId="1" fontId="41" fillId="23" borderId="29" xfId="69" applyNumberFormat="1" applyFont="1" applyBorder="1" applyAlignment="1">
      <alignment horizontal="left" vertical="center" wrapText="1"/>
    </xf>
    <xf numFmtId="1" fontId="41" fillId="23" borderId="30" xfId="69" applyNumberFormat="1" applyFont="1" applyBorder="1" applyAlignment="1">
      <alignment horizontal="left" vertical="center" wrapText="1"/>
    </xf>
    <xf numFmtId="1" fontId="41" fillId="23" borderId="31" xfId="69" applyNumberFormat="1" applyFont="1" applyBorder="1" applyAlignment="1">
      <alignment horizontal="left" vertical="center" wrapText="1"/>
    </xf>
    <xf numFmtId="1" fontId="41" fillId="23" borderId="26" xfId="69" applyNumberFormat="1" applyFont="1" applyBorder="1" applyAlignment="1">
      <alignment horizontal="left" vertical="center" wrapText="1"/>
    </xf>
    <xf numFmtId="0" fontId="12" fillId="23" borderId="27" xfId="69" applyBorder="1" applyAlignment="1">
      <alignment vertical="center" wrapText="1"/>
    </xf>
    <xf numFmtId="0" fontId="12" fillId="23" borderId="28" xfId="69" applyBorder="1" applyAlignment="1">
      <alignment vertical="center" wrapText="1"/>
    </xf>
    <xf numFmtId="1" fontId="42" fillId="23" borderId="26" xfId="72" applyNumberFormat="1" applyFont="1" applyBorder="1" applyAlignment="1">
      <alignment horizontal="left" vertical="center" wrapText="1"/>
    </xf>
    <xf numFmtId="1" fontId="43" fillId="23" borderId="39" xfId="72" applyNumberFormat="1" applyFont="1" applyBorder="1" applyAlignment="1">
      <alignment horizontal="left" vertical="center" wrapText="1"/>
    </xf>
    <xf numFmtId="0" fontId="12" fillId="23" borderId="43" xfId="72" applyBorder="1"/>
    <xf numFmtId="0" fontId="12" fillId="23" borderId="44" xfId="72" applyBorder="1"/>
    <xf numFmtId="7" fontId="12" fillId="23" borderId="45" xfId="72" applyNumberFormat="1" applyBorder="1" applyAlignment="1">
      <alignment horizontal="center"/>
    </xf>
    <xf numFmtId="0" fontId="12" fillId="23" borderId="46" xfId="72" applyBorder="1"/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3" xfId="69" xr:uid="{00000000-0005-0000-0000-000036000000}"/>
    <cellStyle name="Normal 3 2" xfId="70" xr:uid="{00000000-0005-0000-0000-000037000000}"/>
    <cellStyle name="Normal 4" xfId="71" xr:uid="{954C46BC-552C-4099-B175-7A09B051A475}"/>
    <cellStyle name="Normal 4 2" xfId="72" xr:uid="{F87D0CC3-1BC4-4C3C-A7F0-5771289B4920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16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A7715-4DBC-44F9-8A36-0E62733E28DC}">
  <sheetPr>
    <tabColor theme="0"/>
  </sheetPr>
  <dimension ref="A1:H195"/>
  <sheetViews>
    <sheetView showZeros="0" tabSelected="1" showOutlineSymbols="0" view="pageBreakPreview" topLeftCell="B34" zoomScale="75" zoomScaleNormal="75" zoomScaleSheetLayoutView="75" workbookViewId="0">
      <selection activeCell="G41" sqref="G41"/>
    </sheetView>
  </sheetViews>
  <sheetFormatPr defaultColWidth="13.5703125" defaultRowHeight="15" x14ac:dyDescent="0.2"/>
  <cols>
    <col min="1" max="1" width="11.28515625" style="74" hidden="1" customWidth="1"/>
    <col min="2" max="2" width="11.28515625" style="22" customWidth="1"/>
    <col min="3" max="3" width="47.28515625" style="18" customWidth="1"/>
    <col min="4" max="4" width="16.42578125" style="82" customWidth="1"/>
    <col min="5" max="5" width="8.7109375" style="18" customWidth="1"/>
    <col min="6" max="6" width="15.140625" style="18" customWidth="1"/>
    <col min="7" max="7" width="15.140625" style="74" customWidth="1"/>
    <col min="8" max="8" width="21.5703125" style="74" customWidth="1"/>
    <col min="9" max="16384" width="13.5703125" style="18"/>
  </cols>
  <sheetData>
    <row r="1" spans="1:8" ht="15.75" x14ac:dyDescent="0.2">
      <c r="A1" s="15"/>
      <c r="B1" s="16" t="s">
        <v>90</v>
      </c>
      <c r="C1" s="17"/>
      <c r="D1" s="17"/>
      <c r="E1" s="17"/>
      <c r="F1" s="17"/>
      <c r="G1" s="15"/>
      <c r="H1" s="17"/>
    </row>
    <row r="2" spans="1:8" x14ac:dyDescent="0.2">
      <c r="A2" s="19"/>
      <c r="B2" s="20" t="s">
        <v>91</v>
      </c>
      <c r="C2" s="21"/>
      <c r="D2" s="21"/>
      <c r="E2" s="21"/>
      <c r="F2" s="21"/>
      <c r="G2" s="19"/>
      <c r="H2" s="21"/>
    </row>
    <row r="3" spans="1:8" x14ac:dyDescent="0.2">
      <c r="A3" s="83"/>
      <c r="B3" s="22" t="s">
        <v>92</v>
      </c>
      <c r="D3" s="18"/>
      <c r="G3" s="23"/>
      <c r="H3" s="24"/>
    </row>
    <row r="4" spans="1:8" x14ac:dyDescent="0.2">
      <c r="A4" s="84" t="s">
        <v>130</v>
      </c>
      <c r="B4" s="25" t="s">
        <v>40</v>
      </c>
      <c r="C4" s="26" t="s">
        <v>41</v>
      </c>
      <c r="D4" s="27" t="s">
        <v>93</v>
      </c>
      <c r="E4" s="28" t="s">
        <v>42</v>
      </c>
      <c r="F4" s="28" t="s">
        <v>94</v>
      </c>
      <c r="G4" s="29" t="s">
        <v>38</v>
      </c>
      <c r="H4" s="28" t="s">
        <v>43</v>
      </c>
    </row>
    <row r="5" spans="1:8" ht="15.75" thickBot="1" x14ac:dyDescent="0.25">
      <c r="A5" s="85"/>
      <c r="B5" s="30"/>
      <c r="C5" s="31"/>
      <c r="D5" s="32" t="s">
        <v>95</v>
      </c>
      <c r="E5" s="33"/>
      <c r="F5" s="34" t="s">
        <v>96</v>
      </c>
      <c r="G5" s="35"/>
      <c r="H5" s="36"/>
    </row>
    <row r="6" spans="1:8" s="39" customFormat="1" ht="30" customHeight="1" thickTop="1" x14ac:dyDescent="0.2">
      <c r="A6" s="86"/>
      <c r="B6" s="37" t="s">
        <v>73</v>
      </c>
      <c r="C6" s="99" t="s">
        <v>97</v>
      </c>
      <c r="D6" s="100"/>
      <c r="E6" s="100"/>
      <c r="F6" s="101"/>
      <c r="G6" s="38"/>
      <c r="H6" s="38" t="s">
        <v>39</v>
      </c>
    </row>
    <row r="7" spans="1:8" ht="36" customHeight="1" x14ac:dyDescent="0.2">
      <c r="A7" s="40"/>
      <c r="B7" s="41"/>
      <c r="C7" s="42" t="s">
        <v>98</v>
      </c>
      <c r="D7" s="43"/>
      <c r="E7" s="44"/>
      <c r="F7" s="43"/>
      <c r="G7" s="45"/>
      <c r="H7" s="45"/>
    </row>
    <row r="8" spans="1:8" s="53" customFormat="1" ht="43.9" customHeight="1" x14ac:dyDescent="0.2">
      <c r="A8" s="87" t="s">
        <v>131</v>
      </c>
      <c r="B8" s="46" t="s">
        <v>50</v>
      </c>
      <c r="C8" s="47" t="s">
        <v>54</v>
      </c>
      <c r="D8" s="48" t="s">
        <v>0</v>
      </c>
      <c r="E8" s="49"/>
      <c r="F8" s="50"/>
      <c r="G8" s="51"/>
      <c r="H8" s="52"/>
    </row>
    <row r="9" spans="1:8" s="53" customFormat="1" ht="30" customHeight="1" x14ac:dyDescent="0.2">
      <c r="A9" s="87" t="s">
        <v>132</v>
      </c>
      <c r="B9" s="54" t="s">
        <v>58</v>
      </c>
      <c r="C9" s="47" t="s">
        <v>2</v>
      </c>
      <c r="D9" s="48" t="s">
        <v>39</v>
      </c>
      <c r="E9" s="49" t="s">
        <v>44</v>
      </c>
      <c r="F9" s="50">
        <v>65</v>
      </c>
      <c r="G9" s="55"/>
      <c r="H9" s="52">
        <f t="shared" ref="H9:H20" si="0">ROUND(G9*F9,2)</f>
        <v>0</v>
      </c>
    </row>
    <row r="10" spans="1:8" s="53" customFormat="1" ht="30" customHeight="1" x14ac:dyDescent="0.2">
      <c r="A10" s="87" t="s">
        <v>133</v>
      </c>
      <c r="B10" s="54" t="s">
        <v>59</v>
      </c>
      <c r="C10" s="47" t="s">
        <v>1</v>
      </c>
      <c r="D10" s="48" t="s">
        <v>39</v>
      </c>
      <c r="E10" s="49" t="s">
        <v>44</v>
      </c>
      <c r="F10" s="50">
        <v>8</v>
      </c>
      <c r="G10" s="55"/>
      <c r="H10" s="52">
        <f t="shared" si="0"/>
        <v>0</v>
      </c>
    </row>
    <row r="11" spans="1:8" ht="36" customHeight="1" x14ac:dyDescent="0.2">
      <c r="A11" s="40"/>
      <c r="B11" s="56" t="s">
        <v>47</v>
      </c>
      <c r="C11" s="57" t="s">
        <v>99</v>
      </c>
      <c r="D11" s="43" t="s">
        <v>72</v>
      </c>
      <c r="E11" s="44" t="s">
        <v>100</v>
      </c>
      <c r="F11" s="58">
        <v>2</v>
      </c>
      <c r="G11" s="55"/>
      <c r="H11" s="52">
        <f t="shared" si="0"/>
        <v>0</v>
      </c>
    </row>
    <row r="12" spans="1:8" ht="36" customHeight="1" x14ac:dyDescent="0.2">
      <c r="A12" s="40"/>
      <c r="B12" s="56" t="s">
        <v>8</v>
      </c>
      <c r="C12" s="57" t="s">
        <v>101</v>
      </c>
      <c r="D12" s="43" t="s">
        <v>72</v>
      </c>
      <c r="E12" s="44" t="s">
        <v>100</v>
      </c>
      <c r="F12" s="58">
        <v>2</v>
      </c>
      <c r="G12" s="55"/>
      <c r="H12" s="52">
        <f t="shared" si="0"/>
        <v>0</v>
      </c>
    </row>
    <row r="13" spans="1:8" s="53" customFormat="1" ht="43.9" customHeight="1" x14ac:dyDescent="0.2">
      <c r="A13" s="87" t="s">
        <v>134</v>
      </c>
      <c r="B13" s="46" t="s">
        <v>9</v>
      </c>
      <c r="C13" s="47" t="s">
        <v>55</v>
      </c>
      <c r="D13" s="48" t="s">
        <v>0</v>
      </c>
      <c r="E13" s="49"/>
      <c r="F13" s="50"/>
      <c r="G13" s="51"/>
      <c r="H13" s="52">
        <f t="shared" si="0"/>
        <v>0</v>
      </c>
    </row>
    <row r="14" spans="1:8" s="53" customFormat="1" ht="30" customHeight="1" x14ac:dyDescent="0.2">
      <c r="A14" s="87" t="s">
        <v>135</v>
      </c>
      <c r="B14" s="54" t="s">
        <v>58</v>
      </c>
      <c r="C14" s="47" t="s">
        <v>2</v>
      </c>
      <c r="D14" s="48" t="s">
        <v>62</v>
      </c>
      <c r="E14" s="49" t="s">
        <v>44</v>
      </c>
      <c r="F14" s="50">
        <v>80</v>
      </c>
      <c r="G14" s="55"/>
      <c r="H14" s="52">
        <f t="shared" si="0"/>
        <v>0</v>
      </c>
    </row>
    <row r="15" spans="1:8" ht="36" customHeight="1" x14ac:dyDescent="0.2">
      <c r="A15" s="40"/>
      <c r="B15" s="41"/>
      <c r="C15" s="42" t="s">
        <v>51</v>
      </c>
      <c r="D15" s="43"/>
      <c r="E15" s="44"/>
      <c r="F15" s="43"/>
      <c r="G15" s="45"/>
      <c r="H15" s="52">
        <f t="shared" si="0"/>
        <v>0</v>
      </c>
    </row>
    <row r="16" spans="1:8" s="53" customFormat="1" ht="30" customHeight="1" x14ac:dyDescent="0.2">
      <c r="A16" s="87" t="s">
        <v>136</v>
      </c>
      <c r="B16" s="46" t="s">
        <v>11</v>
      </c>
      <c r="C16" s="47" t="s">
        <v>32</v>
      </c>
      <c r="D16" s="48" t="s">
        <v>3</v>
      </c>
      <c r="E16" s="49"/>
      <c r="F16" s="50"/>
      <c r="G16" s="51"/>
      <c r="H16" s="52">
        <f t="shared" si="0"/>
        <v>0</v>
      </c>
    </row>
    <row r="17" spans="1:8" s="53" customFormat="1" ht="30" customHeight="1" x14ac:dyDescent="0.2">
      <c r="A17" s="87" t="s">
        <v>137</v>
      </c>
      <c r="B17" s="54" t="s">
        <v>58</v>
      </c>
      <c r="C17" s="47" t="s">
        <v>80</v>
      </c>
      <c r="D17" s="48"/>
      <c r="E17" s="49" t="s">
        <v>44</v>
      </c>
      <c r="F17" s="50">
        <v>60</v>
      </c>
      <c r="G17" s="55"/>
      <c r="H17" s="52">
        <f t="shared" si="0"/>
        <v>0</v>
      </c>
    </row>
    <row r="18" spans="1:8" s="53" customFormat="1" ht="30" customHeight="1" x14ac:dyDescent="0.2">
      <c r="A18" s="87" t="s">
        <v>138</v>
      </c>
      <c r="B18" s="54" t="s">
        <v>59</v>
      </c>
      <c r="C18" s="47" t="s">
        <v>81</v>
      </c>
      <c r="D18" s="48"/>
      <c r="E18" s="49" t="s">
        <v>44</v>
      </c>
      <c r="F18" s="50">
        <v>40</v>
      </c>
      <c r="G18" s="55"/>
      <c r="H18" s="52">
        <f t="shared" si="0"/>
        <v>0</v>
      </c>
    </row>
    <row r="19" spans="1:8" ht="36" customHeight="1" x14ac:dyDescent="0.2">
      <c r="A19" s="40"/>
      <c r="B19" s="59"/>
      <c r="C19" s="42" t="s">
        <v>48</v>
      </c>
      <c r="D19" s="43"/>
      <c r="E19" s="60"/>
      <c r="F19" s="61"/>
      <c r="G19" s="62"/>
      <c r="H19" s="52">
        <f t="shared" si="0"/>
        <v>0</v>
      </c>
    </row>
    <row r="20" spans="1:8" s="53" customFormat="1" ht="30" customHeight="1" x14ac:dyDescent="0.2">
      <c r="A20" s="87"/>
      <c r="B20" s="46" t="s">
        <v>102</v>
      </c>
      <c r="C20" s="47" t="s">
        <v>103</v>
      </c>
      <c r="D20" s="48" t="s">
        <v>125</v>
      </c>
      <c r="E20" s="49" t="s">
        <v>100</v>
      </c>
      <c r="F20" s="50">
        <v>1</v>
      </c>
      <c r="G20" s="55"/>
      <c r="H20" s="52">
        <f t="shared" si="0"/>
        <v>0</v>
      </c>
    </row>
    <row r="21" spans="1:8" ht="30" customHeight="1" thickBot="1" x14ac:dyDescent="0.25">
      <c r="A21" s="63"/>
      <c r="B21" s="64" t="s">
        <v>73</v>
      </c>
      <c r="C21" s="96" t="str">
        <f>C6</f>
        <v>HS21-14-15 - Commonwealth Path &amp; Dr Jose Rizal Way</v>
      </c>
      <c r="D21" s="97"/>
      <c r="E21" s="97"/>
      <c r="F21" s="98"/>
      <c r="G21" s="63" t="s">
        <v>104</v>
      </c>
      <c r="H21" s="63">
        <f>SUM(H6:H20)</f>
        <v>0</v>
      </c>
    </row>
    <row r="22" spans="1:8" s="39" customFormat="1" ht="30" customHeight="1" thickTop="1" x14ac:dyDescent="0.2">
      <c r="A22" s="86"/>
      <c r="B22" s="37" t="s">
        <v>74</v>
      </c>
      <c r="C22" s="99" t="s">
        <v>105</v>
      </c>
      <c r="D22" s="100"/>
      <c r="E22" s="100"/>
      <c r="F22" s="101"/>
      <c r="G22" s="38"/>
      <c r="H22" s="38" t="s">
        <v>39</v>
      </c>
    </row>
    <row r="23" spans="1:8" ht="36" customHeight="1" x14ac:dyDescent="0.2">
      <c r="A23" s="40"/>
      <c r="B23" s="41"/>
      <c r="C23" s="42" t="s">
        <v>98</v>
      </c>
      <c r="D23" s="43"/>
      <c r="E23" s="44"/>
      <c r="F23" s="43"/>
      <c r="G23" s="45"/>
      <c r="H23" s="45"/>
    </row>
    <row r="24" spans="1:8" ht="36" customHeight="1" x14ac:dyDescent="0.2">
      <c r="A24" s="40"/>
      <c r="B24" s="56" t="s">
        <v>127</v>
      </c>
      <c r="C24" s="57" t="s">
        <v>99</v>
      </c>
      <c r="D24" s="43" t="s">
        <v>72</v>
      </c>
      <c r="E24" s="44" t="s">
        <v>100</v>
      </c>
      <c r="F24" s="58">
        <v>1</v>
      </c>
      <c r="G24" s="55"/>
      <c r="H24" s="52">
        <f t="shared" ref="H24:H27" si="1">ROUND(G24*F24,2)</f>
        <v>0</v>
      </c>
    </row>
    <row r="25" spans="1:8" ht="36" customHeight="1" x14ac:dyDescent="0.2">
      <c r="A25" s="40"/>
      <c r="B25" s="56" t="s">
        <v>34</v>
      </c>
      <c r="C25" s="57" t="s">
        <v>101</v>
      </c>
      <c r="D25" s="43" t="s">
        <v>72</v>
      </c>
      <c r="E25" s="44" t="s">
        <v>100</v>
      </c>
      <c r="F25" s="58">
        <v>1</v>
      </c>
      <c r="G25" s="55"/>
      <c r="H25" s="52">
        <f t="shared" si="1"/>
        <v>0</v>
      </c>
    </row>
    <row r="26" spans="1:8" s="53" customFormat="1" ht="43.9" customHeight="1" x14ac:dyDescent="0.2">
      <c r="A26" s="87" t="s">
        <v>134</v>
      </c>
      <c r="B26" s="46" t="s">
        <v>35</v>
      </c>
      <c r="C26" s="47" t="s">
        <v>55</v>
      </c>
      <c r="D26" s="48" t="s">
        <v>0</v>
      </c>
      <c r="E26" s="49"/>
      <c r="F26" s="50"/>
      <c r="G26" s="51"/>
      <c r="H26" s="52">
        <f t="shared" si="1"/>
        <v>0</v>
      </c>
    </row>
    <row r="27" spans="1:8" s="53" customFormat="1" ht="30" customHeight="1" x14ac:dyDescent="0.2">
      <c r="A27" s="87" t="s">
        <v>135</v>
      </c>
      <c r="B27" s="54" t="s">
        <v>58</v>
      </c>
      <c r="C27" s="47" t="s">
        <v>2</v>
      </c>
      <c r="D27" s="48" t="s">
        <v>62</v>
      </c>
      <c r="E27" s="49" t="s">
        <v>44</v>
      </c>
      <c r="F27" s="50">
        <v>50</v>
      </c>
      <c r="G27" s="55"/>
      <c r="H27" s="52">
        <f t="shared" si="1"/>
        <v>0</v>
      </c>
    </row>
    <row r="28" spans="1:8" ht="36" customHeight="1" x14ac:dyDescent="0.2">
      <c r="A28" s="40"/>
      <c r="B28" s="41"/>
      <c r="C28" s="42" t="s">
        <v>51</v>
      </c>
      <c r="D28" s="43"/>
      <c r="E28" s="44"/>
      <c r="F28" s="43"/>
      <c r="G28" s="45"/>
      <c r="H28" s="45"/>
    </row>
    <row r="29" spans="1:8" s="53" customFormat="1" ht="30" customHeight="1" x14ac:dyDescent="0.2">
      <c r="A29" s="87" t="s">
        <v>136</v>
      </c>
      <c r="B29" s="46" t="s">
        <v>36</v>
      </c>
      <c r="C29" s="47" t="s">
        <v>32</v>
      </c>
      <c r="D29" s="48" t="s">
        <v>3</v>
      </c>
      <c r="E29" s="49"/>
      <c r="F29" s="50"/>
      <c r="G29" s="51"/>
      <c r="H29" s="52"/>
    </row>
    <row r="30" spans="1:8" s="53" customFormat="1" ht="30" customHeight="1" x14ac:dyDescent="0.2">
      <c r="A30" s="87" t="s">
        <v>137</v>
      </c>
      <c r="B30" s="54" t="s">
        <v>58</v>
      </c>
      <c r="C30" s="47" t="s">
        <v>80</v>
      </c>
      <c r="D30" s="48"/>
      <c r="E30" s="49" t="s">
        <v>44</v>
      </c>
      <c r="F30" s="50">
        <v>30</v>
      </c>
      <c r="G30" s="55"/>
      <c r="H30" s="52">
        <f>ROUND(G30*F30,2)</f>
        <v>0</v>
      </c>
    </row>
    <row r="31" spans="1:8" s="53" customFormat="1" ht="30" customHeight="1" x14ac:dyDescent="0.2">
      <c r="A31" s="87" t="s">
        <v>138</v>
      </c>
      <c r="B31" s="54" t="s">
        <v>59</v>
      </c>
      <c r="C31" s="47" t="s">
        <v>81</v>
      </c>
      <c r="D31" s="48"/>
      <c r="E31" s="49" t="s">
        <v>44</v>
      </c>
      <c r="F31" s="50">
        <v>20</v>
      </c>
      <c r="G31" s="55"/>
      <c r="H31" s="52">
        <f>ROUND(G31*F31,2)</f>
        <v>0</v>
      </c>
    </row>
    <row r="32" spans="1:8" ht="36" customHeight="1" x14ac:dyDescent="0.2">
      <c r="A32" s="40"/>
      <c r="B32" s="59"/>
      <c r="C32" s="42" t="s">
        <v>48</v>
      </c>
      <c r="D32" s="43"/>
      <c r="E32" s="60"/>
      <c r="F32" s="61"/>
      <c r="G32" s="62"/>
      <c r="H32" s="52">
        <f t="shared" ref="H32:H33" si="2">ROUND(G32*F32,2)</f>
        <v>0</v>
      </c>
    </row>
    <row r="33" spans="1:8" s="53" customFormat="1" ht="30" customHeight="1" x14ac:dyDescent="0.2">
      <c r="A33" s="87"/>
      <c r="B33" s="46" t="s">
        <v>37</v>
      </c>
      <c r="C33" s="47" t="s">
        <v>103</v>
      </c>
      <c r="D33" s="48" t="s">
        <v>125</v>
      </c>
      <c r="E33" s="49" t="s">
        <v>100</v>
      </c>
      <c r="F33" s="50">
        <v>1</v>
      </c>
      <c r="G33" s="55"/>
      <c r="H33" s="52">
        <f t="shared" si="2"/>
        <v>0</v>
      </c>
    </row>
    <row r="34" spans="1:8" ht="30" customHeight="1" thickBot="1" x14ac:dyDescent="0.25">
      <c r="A34" s="63"/>
      <c r="B34" s="64" t="s">
        <v>74</v>
      </c>
      <c r="C34" s="96" t="str">
        <f>C22</f>
        <v>HS21-13 - Adsum Drive &amp; Jefferson Avenue</v>
      </c>
      <c r="D34" s="97"/>
      <c r="E34" s="97"/>
      <c r="F34" s="98"/>
      <c r="G34" s="63" t="s">
        <v>104</v>
      </c>
      <c r="H34" s="63">
        <f>SUM(H22:H33)</f>
        <v>0</v>
      </c>
    </row>
    <row r="35" spans="1:8" s="39" customFormat="1" ht="30" customHeight="1" thickTop="1" x14ac:dyDescent="0.2">
      <c r="A35" s="86"/>
      <c r="B35" s="37" t="s">
        <v>61</v>
      </c>
      <c r="C35" s="99" t="s">
        <v>106</v>
      </c>
      <c r="D35" s="100"/>
      <c r="E35" s="100"/>
      <c r="F35" s="101"/>
      <c r="G35" s="38"/>
      <c r="H35" s="38" t="s">
        <v>39</v>
      </c>
    </row>
    <row r="36" spans="1:8" ht="36" customHeight="1" x14ac:dyDescent="0.2">
      <c r="A36" s="40"/>
      <c r="B36" s="41"/>
      <c r="C36" s="42" t="s">
        <v>98</v>
      </c>
      <c r="D36" s="43"/>
      <c r="E36" s="44"/>
      <c r="F36" s="43"/>
      <c r="G36" s="45"/>
      <c r="H36" s="45"/>
    </row>
    <row r="37" spans="1:8" ht="36" customHeight="1" x14ac:dyDescent="0.2">
      <c r="A37" s="40"/>
      <c r="B37" s="56" t="s">
        <v>10</v>
      </c>
      <c r="C37" s="57" t="s">
        <v>99</v>
      </c>
      <c r="D37" s="43" t="s">
        <v>72</v>
      </c>
      <c r="E37" s="44" t="s">
        <v>100</v>
      </c>
      <c r="F37" s="58">
        <v>1</v>
      </c>
      <c r="G37" s="55"/>
      <c r="H37" s="52">
        <f t="shared" ref="H37:H44" si="3">ROUND(G37*F37,2)</f>
        <v>0</v>
      </c>
    </row>
    <row r="38" spans="1:8" ht="36" customHeight="1" x14ac:dyDescent="0.2">
      <c r="A38" s="40"/>
      <c r="B38" s="56" t="s">
        <v>12</v>
      </c>
      <c r="C38" s="57" t="s">
        <v>101</v>
      </c>
      <c r="D38" s="43" t="s">
        <v>72</v>
      </c>
      <c r="E38" s="44" t="s">
        <v>100</v>
      </c>
      <c r="F38" s="58">
        <v>1</v>
      </c>
      <c r="G38" s="55"/>
      <c r="H38" s="52">
        <f t="shared" si="3"/>
        <v>0</v>
      </c>
    </row>
    <row r="39" spans="1:8" ht="36" customHeight="1" x14ac:dyDescent="0.2">
      <c r="A39" s="40"/>
      <c r="B39" s="41"/>
      <c r="C39" s="42" t="s">
        <v>51</v>
      </c>
      <c r="D39" s="43"/>
      <c r="E39" s="44"/>
      <c r="F39" s="43"/>
      <c r="G39" s="45"/>
      <c r="H39" s="52">
        <f t="shared" si="3"/>
        <v>0</v>
      </c>
    </row>
    <row r="40" spans="1:8" s="53" customFormat="1" ht="30" customHeight="1" x14ac:dyDescent="0.2">
      <c r="A40" s="87" t="s">
        <v>136</v>
      </c>
      <c r="B40" s="46" t="s">
        <v>13</v>
      </c>
      <c r="C40" s="47" t="s">
        <v>32</v>
      </c>
      <c r="D40" s="48" t="s">
        <v>3</v>
      </c>
      <c r="E40" s="49"/>
      <c r="F40" s="50"/>
      <c r="G40" s="45"/>
      <c r="H40" s="52">
        <f t="shared" si="3"/>
        <v>0</v>
      </c>
    </row>
    <row r="41" spans="1:8" s="53" customFormat="1" ht="30" customHeight="1" x14ac:dyDescent="0.2">
      <c r="A41" s="87" t="s">
        <v>137</v>
      </c>
      <c r="B41" s="54" t="s">
        <v>58</v>
      </c>
      <c r="C41" s="47" t="s">
        <v>80</v>
      </c>
      <c r="D41" s="48"/>
      <c r="E41" s="49" t="s">
        <v>44</v>
      </c>
      <c r="F41" s="50">
        <v>10</v>
      </c>
      <c r="G41" s="55"/>
      <c r="H41" s="52">
        <f>ROUND(G41*F41,2)</f>
        <v>0</v>
      </c>
    </row>
    <row r="42" spans="1:8" s="53" customFormat="1" ht="30" customHeight="1" x14ac:dyDescent="0.2">
      <c r="A42" s="87" t="s">
        <v>138</v>
      </c>
      <c r="B42" s="54" t="s">
        <v>59</v>
      </c>
      <c r="C42" s="47" t="s">
        <v>81</v>
      </c>
      <c r="D42" s="48"/>
      <c r="E42" s="49" t="s">
        <v>44</v>
      </c>
      <c r="F42" s="50">
        <v>5</v>
      </c>
      <c r="G42" s="55"/>
      <c r="H42" s="52">
        <f t="shared" si="3"/>
        <v>0</v>
      </c>
    </row>
    <row r="43" spans="1:8" ht="36" customHeight="1" x14ac:dyDescent="0.2">
      <c r="A43" s="40"/>
      <c r="B43" s="59"/>
      <c r="C43" s="42" t="s">
        <v>48</v>
      </c>
      <c r="D43" s="43"/>
      <c r="E43" s="60"/>
      <c r="F43" s="61"/>
      <c r="G43" s="62"/>
      <c r="H43" s="52">
        <f t="shared" si="3"/>
        <v>0</v>
      </c>
    </row>
    <row r="44" spans="1:8" s="53" customFormat="1" ht="30" customHeight="1" x14ac:dyDescent="0.2">
      <c r="A44" s="87"/>
      <c r="B44" s="46" t="s">
        <v>128</v>
      </c>
      <c r="C44" s="47" t="s">
        <v>103</v>
      </c>
      <c r="D44" s="48" t="s">
        <v>125</v>
      </c>
      <c r="E44" s="49" t="s">
        <v>100</v>
      </c>
      <c r="F44" s="50">
        <v>1</v>
      </c>
      <c r="G44" s="55"/>
      <c r="H44" s="52">
        <f t="shared" si="3"/>
        <v>0</v>
      </c>
    </row>
    <row r="45" spans="1:8" ht="30" customHeight="1" thickBot="1" x14ac:dyDescent="0.25">
      <c r="A45" s="63"/>
      <c r="B45" s="64" t="s">
        <v>61</v>
      </c>
      <c r="C45" s="96" t="str">
        <f>C35</f>
        <v>HS21-01 - Ness Avenue &amp; Sturgeon Road</v>
      </c>
      <c r="D45" s="97"/>
      <c r="E45" s="97"/>
      <c r="F45" s="98"/>
      <c r="G45" s="63" t="s">
        <v>104</v>
      </c>
      <c r="H45" s="63">
        <f>SUM(H35:H44)</f>
        <v>0</v>
      </c>
    </row>
    <row r="46" spans="1:8" s="39" customFormat="1" ht="30" customHeight="1" thickTop="1" x14ac:dyDescent="0.2">
      <c r="A46" s="86"/>
      <c r="B46" s="37" t="s">
        <v>4</v>
      </c>
      <c r="C46" s="99" t="s">
        <v>107</v>
      </c>
      <c r="D46" s="100"/>
      <c r="E46" s="100"/>
      <c r="F46" s="101"/>
      <c r="G46" s="38"/>
      <c r="H46" s="38" t="s">
        <v>39</v>
      </c>
    </row>
    <row r="47" spans="1:8" ht="36" customHeight="1" x14ac:dyDescent="0.2">
      <c r="A47" s="40"/>
      <c r="B47" s="41"/>
      <c r="C47" s="42" t="s">
        <v>98</v>
      </c>
      <c r="D47" s="43"/>
      <c r="E47" s="44"/>
      <c r="F47" s="43"/>
      <c r="G47" s="45"/>
      <c r="H47" s="45"/>
    </row>
    <row r="48" spans="1:8" s="53" customFormat="1" ht="43.9" customHeight="1" x14ac:dyDescent="0.2">
      <c r="A48" s="87" t="s">
        <v>131</v>
      </c>
      <c r="B48" s="46" t="s">
        <v>63</v>
      </c>
      <c r="C48" s="47" t="s">
        <v>54</v>
      </c>
      <c r="D48" s="48" t="s">
        <v>0</v>
      </c>
      <c r="E48" s="49"/>
      <c r="F48" s="50"/>
      <c r="G48" s="51"/>
      <c r="H48" s="52"/>
    </row>
    <row r="49" spans="1:8" s="53" customFormat="1" ht="30" customHeight="1" x14ac:dyDescent="0.2">
      <c r="A49" s="87" t="s">
        <v>132</v>
      </c>
      <c r="B49" s="54" t="s">
        <v>58</v>
      </c>
      <c r="C49" s="47" t="s">
        <v>2</v>
      </c>
      <c r="D49" s="48" t="s">
        <v>39</v>
      </c>
      <c r="E49" s="49" t="s">
        <v>44</v>
      </c>
      <c r="F49" s="50">
        <v>25</v>
      </c>
      <c r="G49" s="55"/>
      <c r="H49" s="52">
        <f t="shared" ref="H49:H60" si="4">ROUND(G49*F49,2)</f>
        <v>0</v>
      </c>
    </row>
    <row r="50" spans="1:8" s="53" customFormat="1" ht="30" customHeight="1" x14ac:dyDescent="0.2">
      <c r="A50" s="87" t="s">
        <v>133</v>
      </c>
      <c r="B50" s="54" t="s">
        <v>59</v>
      </c>
      <c r="C50" s="47" t="s">
        <v>1</v>
      </c>
      <c r="D50" s="48" t="s">
        <v>39</v>
      </c>
      <c r="E50" s="49" t="s">
        <v>44</v>
      </c>
      <c r="F50" s="50">
        <v>8</v>
      </c>
      <c r="G50" s="55"/>
      <c r="H50" s="52">
        <f t="shared" si="4"/>
        <v>0</v>
      </c>
    </row>
    <row r="51" spans="1:8" ht="36" customHeight="1" x14ac:dyDescent="0.2">
      <c r="A51" s="40"/>
      <c r="B51" s="56" t="s">
        <v>14</v>
      </c>
      <c r="C51" s="57" t="s">
        <v>99</v>
      </c>
      <c r="D51" s="43" t="s">
        <v>72</v>
      </c>
      <c r="E51" s="44" t="s">
        <v>100</v>
      </c>
      <c r="F51" s="58">
        <v>1</v>
      </c>
      <c r="G51" s="55"/>
      <c r="H51" s="52">
        <f t="shared" si="4"/>
        <v>0</v>
      </c>
    </row>
    <row r="52" spans="1:8" ht="36" customHeight="1" x14ac:dyDescent="0.2">
      <c r="A52" s="40"/>
      <c r="B52" s="56" t="s">
        <v>15</v>
      </c>
      <c r="C52" s="57" t="s">
        <v>101</v>
      </c>
      <c r="D52" s="43" t="s">
        <v>72</v>
      </c>
      <c r="E52" s="44" t="s">
        <v>100</v>
      </c>
      <c r="F52" s="58">
        <v>1</v>
      </c>
      <c r="G52" s="55"/>
      <c r="H52" s="52">
        <f t="shared" si="4"/>
        <v>0</v>
      </c>
    </row>
    <row r="53" spans="1:8" s="53" customFormat="1" ht="43.9" customHeight="1" x14ac:dyDescent="0.2">
      <c r="A53" s="87" t="s">
        <v>134</v>
      </c>
      <c r="B53" s="46" t="s">
        <v>16</v>
      </c>
      <c r="C53" s="47" t="s">
        <v>55</v>
      </c>
      <c r="D53" s="48" t="s">
        <v>0</v>
      </c>
      <c r="E53" s="49"/>
      <c r="F53" s="50"/>
      <c r="G53" s="51"/>
      <c r="H53" s="52">
        <f t="shared" si="4"/>
        <v>0</v>
      </c>
    </row>
    <row r="54" spans="1:8" s="53" customFormat="1" ht="30" customHeight="1" x14ac:dyDescent="0.2">
      <c r="A54" s="87" t="s">
        <v>135</v>
      </c>
      <c r="B54" s="54" t="s">
        <v>58</v>
      </c>
      <c r="C54" s="47" t="s">
        <v>2</v>
      </c>
      <c r="D54" s="48" t="s">
        <v>62</v>
      </c>
      <c r="E54" s="49" t="s">
        <v>44</v>
      </c>
      <c r="F54" s="50">
        <v>28</v>
      </c>
      <c r="G54" s="55"/>
      <c r="H54" s="52">
        <f t="shared" si="4"/>
        <v>0</v>
      </c>
    </row>
    <row r="55" spans="1:8" ht="36" customHeight="1" x14ac:dyDescent="0.2">
      <c r="A55" s="40"/>
      <c r="B55" s="41"/>
      <c r="C55" s="42" t="s">
        <v>51</v>
      </c>
      <c r="D55" s="43"/>
      <c r="E55" s="44"/>
      <c r="F55" s="43"/>
      <c r="G55" s="45"/>
      <c r="H55" s="52">
        <f t="shared" si="4"/>
        <v>0</v>
      </c>
    </row>
    <row r="56" spans="1:8" s="53" customFormat="1" ht="30" customHeight="1" x14ac:dyDescent="0.2">
      <c r="A56" s="87" t="s">
        <v>136</v>
      </c>
      <c r="B56" s="46" t="s">
        <v>108</v>
      </c>
      <c r="C56" s="47" t="s">
        <v>32</v>
      </c>
      <c r="D56" s="48" t="s">
        <v>3</v>
      </c>
      <c r="E56" s="49"/>
      <c r="F56" s="50"/>
      <c r="G56" s="51"/>
      <c r="H56" s="52">
        <f t="shared" si="4"/>
        <v>0</v>
      </c>
    </row>
    <row r="57" spans="1:8" s="53" customFormat="1" ht="30" customHeight="1" x14ac:dyDescent="0.2">
      <c r="A57" s="87" t="s">
        <v>137</v>
      </c>
      <c r="B57" s="54" t="s">
        <v>58</v>
      </c>
      <c r="C57" s="47" t="s">
        <v>80</v>
      </c>
      <c r="D57" s="48"/>
      <c r="E57" s="49" t="s">
        <v>44</v>
      </c>
      <c r="F57" s="50">
        <v>8</v>
      </c>
      <c r="G57" s="55"/>
      <c r="H57" s="52">
        <f t="shared" si="4"/>
        <v>0</v>
      </c>
    </row>
    <row r="58" spans="1:8" s="53" customFormat="1" ht="30" customHeight="1" x14ac:dyDescent="0.2">
      <c r="A58" s="87" t="s">
        <v>138</v>
      </c>
      <c r="B58" s="54" t="s">
        <v>59</v>
      </c>
      <c r="C58" s="47" t="s">
        <v>81</v>
      </c>
      <c r="D58" s="48"/>
      <c r="E58" s="49" t="s">
        <v>44</v>
      </c>
      <c r="F58" s="50">
        <v>5</v>
      </c>
      <c r="G58" s="55"/>
      <c r="H58" s="52">
        <f t="shared" si="4"/>
        <v>0</v>
      </c>
    </row>
    <row r="59" spans="1:8" ht="36" customHeight="1" x14ac:dyDescent="0.2">
      <c r="A59" s="40"/>
      <c r="B59" s="59"/>
      <c r="C59" s="42" t="s">
        <v>48</v>
      </c>
      <c r="D59" s="43"/>
      <c r="E59" s="60"/>
      <c r="F59" s="61"/>
      <c r="G59" s="62"/>
      <c r="H59" s="52">
        <f t="shared" si="4"/>
        <v>0</v>
      </c>
    </row>
    <row r="60" spans="1:8" s="53" customFormat="1" ht="30" customHeight="1" x14ac:dyDescent="0.2">
      <c r="A60" s="87"/>
      <c r="B60" s="46" t="s">
        <v>109</v>
      </c>
      <c r="C60" s="47" t="s">
        <v>103</v>
      </c>
      <c r="D60" s="48" t="s">
        <v>125</v>
      </c>
      <c r="E60" s="49" t="s">
        <v>100</v>
      </c>
      <c r="F60" s="50">
        <v>1</v>
      </c>
      <c r="G60" s="55"/>
      <c r="H60" s="52">
        <f t="shared" si="4"/>
        <v>0</v>
      </c>
    </row>
    <row r="61" spans="1:8" ht="30" customHeight="1" thickBot="1" x14ac:dyDescent="0.25">
      <c r="A61" s="63"/>
      <c r="B61" s="64" t="s">
        <v>4</v>
      </c>
      <c r="C61" s="96" t="str">
        <f>C46</f>
        <v>HS21-03 - Ellice Avenue &amp; St James Street</v>
      </c>
      <c r="D61" s="97"/>
      <c r="E61" s="97"/>
      <c r="F61" s="98"/>
      <c r="G61" s="63" t="s">
        <v>104</v>
      </c>
      <c r="H61" s="63">
        <f>SUM(H46:H60)</f>
        <v>0</v>
      </c>
    </row>
    <row r="62" spans="1:8" s="39" customFormat="1" ht="30" customHeight="1" thickTop="1" x14ac:dyDescent="0.2">
      <c r="A62" s="86"/>
      <c r="B62" s="37" t="s">
        <v>75</v>
      </c>
      <c r="C62" s="99" t="s">
        <v>110</v>
      </c>
      <c r="D62" s="100"/>
      <c r="E62" s="100"/>
      <c r="F62" s="101"/>
      <c r="G62" s="38"/>
      <c r="H62" s="38" t="s">
        <v>39</v>
      </c>
    </row>
    <row r="63" spans="1:8" ht="36" customHeight="1" x14ac:dyDescent="0.2">
      <c r="A63" s="40"/>
      <c r="B63" s="41"/>
      <c r="C63" s="42" t="s">
        <v>98</v>
      </c>
      <c r="D63" s="43"/>
      <c r="E63" s="44"/>
      <c r="F63" s="43"/>
      <c r="G63" s="45"/>
      <c r="H63" s="45"/>
    </row>
    <row r="64" spans="1:8" s="53" customFormat="1" ht="43.9" customHeight="1" x14ac:dyDescent="0.2">
      <c r="A64" s="87" t="s">
        <v>131</v>
      </c>
      <c r="B64" s="46" t="s">
        <v>17</v>
      </c>
      <c r="C64" s="47" t="s">
        <v>54</v>
      </c>
      <c r="D64" s="48" t="s">
        <v>0</v>
      </c>
      <c r="E64" s="49"/>
      <c r="F64" s="50"/>
      <c r="G64" s="51"/>
      <c r="H64" s="52"/>
    </row>
    <row r="65" spans="1:8" s="53" customFormat="1" ht="30" customHeight="1" x14ac:dyDescent="0.2">
      <c r="A65" s="87" t="s">
        <v>132</v>
      </c>
      <c r="B65" s="54" t="s">
        <v>58</v>
      </c>
      <c r="C65" s="47" t="s">
        <v>2</v>
      </c>
      <c r="D65" s="48" t="s">
        <v>39</v>
      </c>
      <c r="E65" s="49" t="s">
        <v>44</v>
      </c>
      <c r="F65" s="50">
        <v>20</v>
      </c>
      <c r="G65" s="55"/>
      <c r="H65" s="52">
        <f t="shared" ref="H65:H67" si="5">ROUND(G65*F65,2)</f>
        <v>0</v>
      </c>
    </row>
    <row r="66" spans="1:8" ht="36" customHeight="1" x14ac:dyDescent="0.2">
      <c r="A66" s="40"/>
      <c r="B66" s="56" t="s">
        <v>18</v>
      </c>
      <c r="C66" s="57" t="s">
        <v>99</v>
      </c>
      <c r="D66" s="43" t="s">
        <v>72</v>
      </c>
      <c r="E66" s="44" t="s">
        <v>100</v>
      </c>
      <c r="F66" s="58">
        <v>1</v>
      </c>
      <c r="G66" s="55"/>
      <c r="H66" s="52">
        <f t="shared" si="5"/>
        <v>0</v>
      </c>
    </row>
    <row r="67" spans="1:8" ht="36" customHeight="1" x14ac:dyDescent="0.2">
      <c r="A67" s="40"/>
      <c r="B67" s="56" t="s">
        <v>19</v>
      </c>
      <c r="C67" s="57" t="s">
        <v>101</v>
      </c>
      <c r="D67" s="43" t="s">
        <v>72</v>
      </c>
      <c r="E67" s="44" t="s">
        <v>100</v>
      </c>
      <c r="F67" s="58">
        <v>1</v>
      </c>
      <c r="G67" s="55"/>
      <c r="H67" s="52">
        <f t="shared" si="5"/>
        <v>0</v>
      </c>
    </row>
    <row r="68" spans="1:8" s="53" customFormat="1" ht="43.9" customHeight="1" x14ac:dyDescent="0.2">
      <c r="A68" s="87" t="s">
        <v>134</v>
      </c>
      <c r="B68" s="46" t="s">
        <v>20</v>
      </c>
      <c r="C68" s="47" t="s">
        <v>55</v>
      </c>
      <c r="D68" s="48" t="s">
        <v>0</v>
      </c>
      <c r="E68" s="49"/>
      <c r="F68" s="50"/>
      <c r="G68" s="51"/>
      <c r="H68" s="52"/>
    </row>
    <row r="69" spans="1:8" s="53" customFormat="1" ht="30" customHeight="1" x14ac:dyDescent="0.2">
      <c r="A69" s="87" t="s">
        <v>135</v>
      </c>
      <c r="B69" s="54" t="s">
        <v>58</v>
      </c>
      <c r="C69" s="47" t="s">
        <v>2</v>
      </c>
      <c r="D69" s="48" t="s">
        <v>62</v>
      </c>
      <c r="E69" s="49" t="s">
        <v>44</v>
      </c>
      <c r="F69" s="50">
        <v>10</v>
      </c>
      <c r="G69" s="55"/>
      <c r="H69" s="52">
        <f t="shared" ref="H69:H71" si="6">ROUND(G69*F69,2)</f>
        <v>0</v>
      </c>
    </row>
    <row r="70" spans="1:8" s="53" customFormat="1" ht="30" customHeight="1" x14ac:dyDescent="0.2">
      <c r="A70" s="88"/>
      <c r="B70" s="46" t="s">
        <v>21</v>
      </c>
      <c r="C70" s="47" t="s">
        <v>85</v>
      </c>
      <c r="D70" s="48" t="s">
        <v>111</v>
      </c>
      <c r="E70" s="49" t="s">
        <v>44</v>
      </c>
      <c r="F70" s="50">
        <v>22</v>
      </c>
      <c r="G70" s="55"/>
      <c r="H70" s="52">
        <f t="shared" si="6"/>
        <v>0</v>
      </c>
    </row>
    <row r="71" spans="1:8" s="53" customFormat="1" ht="30" customHeight="1" x14ac:dyDescent="0.2">
      <c r="A71" s="88"/>
      <c r="B71" s="46" t="s">
        <v>22</v>
      </c>
      <c r="C71" s="47" t="s">
        <v>112</v>
      </c>
      <c r="D71" s="48" t="s">
        <v>126</v>
      </c>
      <c r="E71" s="49" t="s">
        <v>44</v>
      </c>
      <c r="F71" s="50">
        <v>3</v>
      </c>
      <c r="G71" s="55"/>
      <c r="H71" s="52">
        <f t="shared" si="6"/>
        <v>0</v>
      </c>
    </row>
    <row r="72" spans="1:8" ht="36" customHeight="1" x14ac:dyDescent="0.2">
      <c r="A72" s="40"/>
      <c r="B72" s="41"/>
      <c r="C72" s="42" t="s">
        <v>51</v>
      </c>
      <c r="D72" s="43"/>
      <c r="E72" s="44"/>
      <c r="F72" s="43"/>
      <c r="G72" s="45"/>
      <c r="H72" s="45"/>
    </row>
    <row r="73" spans="1:8" s="53" customFormat="1" ht="30" customHeight="1" x14ac:dyDescent="0.2">
      <c r="A73" s="87" t="s">
        <v>136</v>
      </c>
      <c r="B73" s="46" t="s">
        <v>5</v>
      </c>
      <c r="C73" s="47" t="s">
        <v>32</v>
      </c>
      <c r="D73" s="48" t="s">
        <v>3</v>
      </c>
      <c r="E73" s="49"/>
      <c r="F73" s="50"/>
      <c r="G73" s="51"/>
      <c r="H73" s="52"/>
    </row>
    <row r="74" spans="1:8" s="53" customFormat="1" ht="30" customHeight="1" x14ac:dyDescent="0.2">
      <c r="A74" s="87" t="s">
        <v>137</v>
      </c>
      <c r="B74" s="54" t="s">
        <v>58</v>
      </c>
      <c r="C74" s="47" t="s">
        <v>80</v>
      </c>
      <c r="D74" s="48"/>
      <c r="E74" s="49" t="s">
        <v>44</v>
      </c>
      <c r="F74" s="50">
        <v>30</v>
      </c>
      <c r="G74" s="55"/>
      <c r="H74" s="52">
        <f>ROUND(G74*F74,2)</f>
        <v>0</v>
      </c>
    </row>
    <row r="75" spans="1:8" s="53" customFormat="1" ht="30" customHeight="1" x14ac:dyDescent="0.2">
      <c r="A75" s="87" t="s">
        <v>138</v>
      </c>
      <c r="B75" s="54" t="s">
        <v>59</v>
      </c>
      <c r="C75" s="47" t="s">
        <v>81</v>
      </c>
      <c r="D75" s="48"/>
      <c r="E75" s="49" t="s">
        <v>44</v>
      </c>
      <c r="F75" s="50">
        <v>10</v>
      </c>
      <c r="G75" s="55"/>
      <c r="H75" s="52">
        <f>ROUND(G75*F75,2)</f>
        <v>0</v>
      </c>
    </row>
    <row r="76" spans="1:8" ht="36" customHeight="1" x14ac:dyDescent="0.2">
      <c r="A76" s="40"/>
      <c r="B76" s="59"/>
      <c r="C76" s="42" t="s">
        <v>48</v>
      </c>
      <c r="D76" s="43"/>
      <c r="E76" s="60"/>
      <c r="F76" s="61"/>
      <c r="G76" s="45"/>
      <c r="H76" s="52">
        <f t="shared" ref="H76:H78" si="7">ROUND(G76*F76,2)</f>
        <v>0</v>
      </c>
    </row>
    <row r="77" spans="1:8" s="53" customFormat="1" ht="30" customHeight="1" x14ac:dyDescent="0.2">
      <c r="A77" s="87"/>
      <c r="B77" s="46" t="s">
        <v>6</v>
      </c>
      <c r="C77" s="47" t="s">
        <v>114</v>
      </c>
      <c r="D77" s="48" t="s">
        <v>113</v>
      </c>
      <c r="E77" s="49" t="s">
        <v>100</v>
      </c>
      <c r="F77" s="50">
        <v>1</v>
      </c>
      <c r="G77" s="55"/>
      <c r="H77" s="52">
        <f t="shared" si="7"/>
        <v>0</v>
      </c>
    </row>
    <row r="78" spans="1:8" s="53" customFormat="1" ht="30" customHeight="1" x14ac:dyDescent="0.2">
      <c r="A78" s="87"/>
      <c r="B78" s="46" t="s">
        <v>7</v>
      </c>
      <c r="C78" s="47" t="s">
        <v>103</v>
      </c>
      <c r="D78" s="48" t="s">
        <v>125</v>
      </c>
      <c r="E78" s="49" t="s">
        <v>100</v>
      </c>
      <c r="F78" s="50">
        <v>1</v>
      </c>
      <c r="G78" s="55"/>
      <c r="H78" s="52">
        <f t="shared" si="7"/>
        <v>0</v>
      </c>
    </row>
    <row r="79" spans="1:8" ht="30" customHeight="1" thickBot="1" x14ac:dyDescent="0.25">
      <c r="A79" s="63"/>
      <c r="B79" s="64" t="s">
        <v>75</v>
      </c>
      <c r="C79" s="96" t="str">
        <f>C62</f>
        <v>HS21-12 - Centre Street &amp; North Town Road</v>
      </c>
      <c r="D79" s="97"/>
      <c r="E79" s="97"/>
      <c r="F79" s="98"/>
      <c r="G79" s="63" t="s">
        <v>104</v>
      </c>
      <c r="H79" s="63">
        <f>SUM(H62:H78)</f>
        <v>0</v>
      </c>
    </row>
    <row r="80" spans="1:8" s="39" customFormat="1" ht="30" customHeight="1" thickTop="1" x14ac:dyDescent="0.2">
      <c r="A80" s="86"/>
      <c r="B80" s="37" t="s">
        <v>76</v>
      </c>
      <c r="C80" s="99" t="s">
        <v>115</v>
      </c>
      <c r="D80" s="100"/>
      <c r="E80" s="100"/>
      <c r="F80" s="101"/>
      <c r="G80" s="38"/>
      <c r="H80" s="38" t="s">
        <v>39</v>
      </c>
    </row>
    <row r="81" spans="1:8" ht="36" customHeight="1" x14ac:dyDescent="0.2">
      <c r="A81" s="40"/>
      <c r="B81" s="41"/>
      <c r="C81" s="65" t="s">
        <v>49</v>
      </c>
      <c r="D81" s="43"/>
      <c r="E81" s="61" t="s">
        <v>39</v>
      </c>
      <c r="F81" s="61" t="s">
        <v>39</v>
      </c>
      <c r="G81" s="40" t="s">
        <v>39</v>
      </c>
      <c r="H81" s="45"/>
    </row>
    <row r="82" spans="1:8" s="53" customFormat="1" ht="30" customHeight="1" x14ac:dyDescent="0.2">
      <c r="A82" s="89" t="s">
        <v>139</v>
      </c>
      <c r="B82" s="46" t="s">
        <v>23</v>
      </c>
      <c r="C82" s="47" t="s">
        <v>66</v>
      </c>
      <c r="D82" s="48" t="s">
        <v>71</v>
      </c>
      <c r="E82" s="49"/>
      <c r="F82" s="50"/>
      <c r="G82" s="51"/>
      <c r="H82" s="52"/>
    </row>
    <row r="83" spans="1:8" s="53" customFormat="1" ht="43.9" customHeight="1" x14ac:dyDescent="0.2">
      <c r="A83" s="89" t="s">
        <v>140</v>
      </c>
      <c r="B83" s="54" t="s">
        <v>58</v>
      </c>
      <c r="C83" s="47" t="s">
        <v>69</v>
      </c>
      <c r="D83" s="66"/>
      <c r="E83" s="49" t="s">
        <v>45</v>
      </c>
      <c r="F83" s="67">
        <v>20</v>
      </c>
      <c r="G83" s="55"/>
      <c r="H83" s="52">
        <f>ROUND(G83*F83,2)</f>
        <v>0</v>
      </c>
    </row>
    <row r="84" spans="1:8" ht="36" customHeight="1" x14ac:dyDescent="0.2">
      <c r="A84" s="40"/>
      <c r="B84" s="41"/>
      <c r="C84" s="42" t="s">
        <v>98</v>
      </c>
      <c r="D84" s="43"/>
      <c r="E84" s="44"/>
      <c r="F84" s="43"/>
      <c r="G84" s="45"/>
      <c r="H84" s="45"/>
    </row>
    <row r="85" spans="1:8" s="53" customFormat="1" ht="30" customHeight="1" x14ac:dyDescent="0.2">
      <c r="A85" s="87" t="s">
        <v>141</v>
      </c>
      <c r="B85" s="46" t="s">
        <v>24</v>
      </c>
      <c r="C85" s="47" t="s">
        <v>52</v>
      </c>
      <c r="D85" s="68" t="s">
        <v>89</v>
      </c>
      <c r="E85" s="49"/>
      <c r="F85" s="50"/>
      <c r="G85" s="51"/>
      <c r="H85" s="52"/>
    </row>
    <row r="86" spans="1:8" s="53" customFormat="1" ht="30" customHeight="1" x14ac:dyDescent="0.2">
      <c r="A86" s="87" t="s">
        <v>142</v>
      </c>
      <c r="B86" s="54" t="s">
        <v>58</v>
      </c>
      <c r="C86" s="47" t="s">
        <v>53</v>
      </c>
      <c r="D86" s="48" t="s">
        <v>39</v>
      </c>
      <c r="E86" s="49" t="s">
        <v>44</v>
      </c>
      <c r="F86" s="50">
        <v>20</v>
      </c>
      <c r="G86" s="55"/>
      <c r="H86" s="52">
        <f>ROUND(G86*F86,2)</f>
        <v>0</v>
      </c>
    </row>
    <row r="87" spans="1:8" ht="36" customHeight="1" x14ac:dyDescent="0.2">
      <c r="A87" s="40"/>
      <c r="B87" s="56" t="s">
        <v>25</v>
      </c>
      <c r="C87" s="57" t="s">
        <v>99</v>
      </c>
      <c r="D87" s="43" t="s">
        <v>72</v>
      </c>
      <c r="E87" s="44" t="s">
        <v>100</v>
      </c>
      <c r="F87" s="58">
        <v>1</v>
      </c>
      <c r="G87" s="55"/>
      <c r="H87" s="52">
        <f t="shared" ref="H87:H88" si="8">ROUND(G87*F87,2)</f>
        <v>0</v>
      </c>
    </row>
    <row r="88" spans="1:8" ht="36" customHeight="1" x14ac:dyDescent="0.2">
      <c r="A88" s="40"/>
      <c r="B88" s="56" t="s">
        <v>26</v>
      </c>
      <c r="C88" s="57" t="s">
        <v>101</v>
      </c>
      <c r="D88" s="43" t="s">
        <v>72</v>
      </c>
      <c r="E88" s="44" t="s">
        <v>100</v>
      </c>
      <c r="F88" s="58">
        <v>1</v>
      </c>
      <c r="G88" s="55"/>
      <c r="H88" s="52">
        <f t="shared" si="8"/>
        <v>0</v>
      </c>
    </row>
    <row r="89" spans="1:8" s="53" customFormat="1" ht="43.9" customHeight="1" x14ac:dyDescent="0.2">
      <c r="A89" s="87" t="s">
        <v>134</v>
      </c>
      <c r="B89" s="46" t="s">
        <v>27</v>
      </c>
      <c r="C89" s="47" t="s">
        <v>55</v>
      </c>
      <c r="D89" s="48" t="s">
        <v>0</v>
      </c>
      <c r="E89" s="49"/>
      <c r="F89" s="50"/>
      <c r="G89" s="51"/>
      <c r="H89" s="52"/>
    </row>
    <row r="90" spans="1:8" s="53" customFormat="1" ht="30" customHeight="1" x14ac:dyDescent="0.2">
      <c r="A90" s="87" t="s">
        <v>135</v>
      </c>
      <c r="B90" s="54" t="s">
        <v>58</v>
      </c>
      <c r="C90" s="47" t="s">
        <v>2</v>
      </c>
      <c r="D90" s="48" t="s">
        <v>62</v>
      </c>
      <c r="E90" s="49" t="s">
        <v>44</v>
      </c>
      <c r="F90" s="50">
        <v>25</v>
      </c>
      <c r="G90" s="55"/>
      <c r="H90" s="52">
        <f t="shared" ref="H90:H91" si="9">ROUND(G90*F90,2)</f>
        <v>0</v>
      </c>
    </row>
    <row r="91" spans="1:8" s="53" customFormat="1" ht="30" customHeight="1" x14ac:dyDescent="0.2">
      <c r="A91" s="87" t="s">
        <v>143</v>
      </c>
      <c r="B91" s="54" t="s">
        <v>59</v>
      </c>
      <c r="C91" s="47" t="s">
        <v>116</v>
      </c>
      <c r="D91" s="48" t="s">
        <v>57</v>
      </c>
      <c r="E91" s="49" t="s">
        <v>44</v>
      </c>
      <c r="F91" s="50">
        <v>80</v>
      </c>
      <c r="G91" s="55"/>
      <c r="H91" s="52">
        <f t="shared" si="9"/>
        <v>0</v>
      </c>
    </row>
    <row r="92" spans="1:8" s="53" customFormat="1" ht="30" customHeight="1" x14ac:dyDescent="0.2">
      <c r="A92" s="87" t="s">
        <v>144</v>
      </c>
      <c r="B92" s="46" t="s">
        <v>70</v>
      </c>
      <c r="C92" s="47" t="s">
        <v>56</v>
      </c>
      <c r="D92" s="48" t="s">
        <v>82</v>
      </c>
      <c r="E92" s="49"/>
      <c r="F92" s="50"/>
      <c r="G92" s="51"/>
      <c r="H92" s="52"/>
    </row>
    <row r="93" spans="1:8" s="53" customFormat="1" ht="30" customHeight="1" x14ac:dyDescent="0.2">
      <c r="A93" s="87" t="s">
        <v>145</v>
      </c>
      <c r="B93" s="54" t="s">
        <v>58</v>
      </c>
      <c r="C93" s="47" t="s">
        <v>83</v>
      </c>
      <c r="D93" s="48" t="s">
        <v>39</v>
      </c>
      <c r="E93" s="49" t="s">
        <v>46</v>
      </c>
      <c r="F93" s="50">
        <v>10</v>
      </c>
      <c r="G93" s="55"/>
      <c r="H93" s="52">
        <f>ROUND(G93*F93,2)</f>
        <v>0</v>
      </c>
    </row>
    <row r="94" spans="1:8" s="53" customFormat="1" ht="30" customHeight="1" x14ac:dyDescent="0.2">
      <c r="A94" s="87" t="s">
        <v>146</v>
      </c>
      <c r="B94" s="46" t="s">
        <v>28</v>
      </c>
      <c r="C94" s="47" t="s">
        <v>60</v>
      </c>
      <c r="D94" s="48" t="s">
        <v>84</v>
      </c>
      <c r="E94" s="49" t="s">
        <v>44</v>
      </c>
      <c r="F94" s="50">
        <v>20</v>
      </c>
      <c r="G94" s="55"/>
      <c r="H94" s="52">
        <f>ROUND(G94*F94,2)</f>
        <v>0</v>
      </c>
    </row>
    <row r="95" spans="1:8" ht="36" customHeight="1" x14ac:dyDescent="0.2">
      <c r="A95" s="40"/>
      <c r="B95" s="41"/>
      <c r="C95" s="42" t="s">
        <v>51</v>
      </c>
      <c r="D95" s="43"/>
      <c r="E95" s="44"/>
      <c r="F95" s="43">
        <v>0</v>
      </c>
      <c r="G95" s="45"/>
      <c r="H95" s="45"/>
    </row>
    <row r="96" spans="1:8" s="53" customFormat="1" ht="30" customHeight="1" x14ac:dyDescent="0.2">
      <c r="A96" s="87" t="s">
        <v>136</v>
      </c>
      <c r="B96" s="46" t="s">
        <v>29</v>
      </c>
      <c r="C96" s="47" t="s">
        <v>32</v>
      </c>
      <c r="D96" s="48" t="s">
        <v>3</v>
      </c>
      <c r="E96" s="49"/>
      <c r="F96" s="50"/>
      <c r="G96" s="51"/>
      <c r="H96" s="52"/>
    </row>
    <row r="97" spans="1:8" s="53" customFormat="1" ht="30" customHeight="1" x14ac:dyDescent="0.2">
      <c r="A97" s="87" t="s">
        <v>137</v>
      </c>
      <c r="B97" s="54" t="s">
        <v>58</v>
      </c>
      <c r="C97" s="47" t="s">
        <v>80</v>
      </c>
      <c r="D97" s="48"/>
      <c r="E97" s="49" t="s">
        <v>44</v>
      </c>
      <c r="F97" s="50">
        <v>10</v>
      </c>
      <c r="G97" s="55"/>
      <c r="H97" s="52">
        <f>ROUND(G97*F97,2)</f>
        <v>0</v>
      </c>
    </row>
    <row r="98" spans="1:8" s="53" customFormat="1" ht="30" customHeight="1" x14ac:dyDescent="0.2">
      <c r="A98" s="87" t="s">
        <v>138</v>
      </c>
      <c r="B98" s="54" t="s">
        <v>59</v>
      </c>
      <c r="C98" s="47" t="s">
        <v>81</v>
      </c>
      <c r="D98" s="48"/>
      <c r="E98" s="49" t="s">
        <v>44</v>
      </c>
      <c r="F98" s="50">
        <v>120</v>
      </c>
      <c r="G98" s="55"/>
      <c r="H98" s="52">
        <f>ROUND(G98*F98,2)</f>
        <v>0</v>
      </c>
    </row>
    <row r="99" spans="1:8" ht="36" customHeight="1" x14ac:dyDescent="0.2">
      <c r="A99" s="40"/>
      <c r="B99" s="59"/>
      <c r="C99" s="42" t="s">
        <v>48</v>
      </c>
      <c r="D99" s="43"/>
      <c r="E99" s="60"/>
      <c r="F99" s="61"/>
      <c r="G99" s="45"/>
      <c r="H99" s="52">
        <f t="shared" ref="H99:H100" si="10">ROUND(G99*F99,2)</f>
        <v>0</v>
      </c>
    </row>
    <row r="100" spans="1:8" s="53" customFormat="1" ht="30" customHeight="1" x14ac:dyDescent="0.2">
      <c r="A100" s="87"/>
      <c r="B100" s="46" t="s">
        <v>64</v>
      </c>
      <c r="C100" s="47" t="s">
        <v>103</v>
      </c>
      <c r="D100" s="48" t="s">
        <v>125</v>
      </c>
      <c r="E100" s="49" t="s">
        <v>100</v>
      </c>
      <c r="F100" s="50">
        <v>1</v>
      </c>
      <c r="G100" s="55"/>
      <c r="H100" s="52">
        <f t="shared" si="10"/>
        <v>0</v>
      </c>
    </row>
    <row r="101" spans="1:8" ht="30" customHeight="1" thickBot="1" x14ac:dyDescent="0.25">
      <c r="A101" s="63"/>
      <c r="B101" s="64" t="s">
        <v>76</v>
      </c>
      <c r="C101" s="96" t="str">
        <f>C80</f>
        <v>HS21-07-08 - Bison Drive</v>
      </c>
      <c r="D101" s="97"/>
      <c r="E101" s="97"/>
      <c r="F101" s="98"/>
      <c r="G101" s="69" t="s">
        <v>104</v>
      </c>
      <c r="H101" s="63">
        <f>SUM(H80:H100)</f>
        <v>0</v>
      </c>
    </row>
    <row r="102" spans="1:8" s="39" customFormat="1" ht="30" customHeight="1" thickTop="1" x14ac:dyDescent="0.2">
      <c r="A102" s="86"/>
      <c r="B102" s="37" t="s">
        <v>77</v>
      </c>
      <c r="C102" s="99" t="s">
        <v>117</v>
      </c>
      <c r="D102" s="100"/>
      <c r="E102" s="100"/>
      <c r="F102" s="101"/>
      <c r="G102" s="38"/>
      <c r="H102" s="38" t="s">
        <v>39</v>
      </c>
    </row>
    <row r="103" spans="1:8" ht="36" customHeight="1" x14ac:dyDescent="0.2">
      <c r="A103" s="40"/>
      <c r="B103" s="41"/>
      <c r="C103" s="42" t="s">
        <v>98</v>
      </c>
      <c r="D103" s="43"/>
      <c r="E103" s="44"/>
      <c r="F103" s="43"/>
      <c r="G103" s="45"/>
      <c r="H103" s="45"/>
    </row>
    <row r="104" spans="1:8" s="53" customFormat="1" ht="43.9" customHeight="1" x14ac:dyDescent="0.2">
      <c r="A104" s="87" t="s">
        <v>131</v>
      </c>
      <c r="B104" s="46" t="s">
        <v>30</v>
      </c>
      <c r="C104" s="47" t="s">
        <v>54</v>
      </c>
      <c r="D104" s="48" t="s">
        <v>0</v>
      </c>
      <c r="E104" s="49"/>
      <c r="F104" s="50"/>
      <c r="G104" s="51"/>
      <c r="H104" s="52"/>
    </row>
    <row r="105" spans="1:8" s="53" customFormat="1" ht="30" customHeight="1" x14ac:dyDescent="0.2">
      <c r="A105" s="87" t="s">
        <v>132</v>
      </c>
      <c r="B105" s="54" t="s">
        <v>58</v>
      </c>
      <c r="C105" s="47" t="s">
        <v>2</v>
      </c>
      <c r="D105" s="48" t="s">
        <v>39</v>
      </c>
      <c r="E105" s="49" t="s">
        <v>44</v>
      </c>
      <c r="F105" s="50">
        <v>10</v>
      </c>
      <c r="G105" s="55"/>
      <c r="H105" s="52">
        <f t="shared" ref="H105:H108" si="11">ROUND(G105*F105,2)</f>
        <v>0</v>
      </c>
    </row>
    <row r="106" spans="1:8" s="53" customFormat="1" ht="30" customHeight="1" x14ac:dyDescent="0.2">
      <c r="A106" s="87" t="s">
        <v>133</v>
      </c>
      <c r="B106" s="54" t="s">
        <v>59</v>
      </c>
      <c r="C106" s="47" t="s">
        <v>1</v>
      </c>
      <c r="D106" s="48" t="s">
        <v>39</v>
      </c>
      <c r="E106" s="49" t="s">
        <v>44</v>
      </c>
      <c r="F106" s="50">
        <v>8</v>
      </c>
      <c r="G106" s="55"/>
      <c r="H106" s="52">
        <f t="shared" si="11"/>
        <v>0</v>
      </c>
    </row>
    <row r="107" spans="1:8" ht="36" customHeight="1" x14ac:dyDescent="0.2">
      <c r="A107" s="40"/>
      <c r="B107" s="56" t="s">
        <v>31</v>
      </c>
      <c r="C107" s="57" t="s">
        <v>99</v>
      </c>
      <c r="D107" s="43" t="s">
        <v>72</v>
      </c>
      <c r="E107" s="44" t="s">
        <v>100</v>
      </c>
      <c r="F107" s="58">
        <v>1</v>
      </c>
      <c r="G107" s="55"/>
      <c r="H107" s="52">
        <f t="shared" si="11"/>
        <v>0</v>
      </c>
    </row>
    <row r="108" spans="1:8" ht="36" customHeight="1" x14ac:dyDescent="0.2">
      <c r="A108" s="40"/>
      <c r="B108" s="56" t="s">
        <v>79</v>
      </c>
      <c r="C108" s="57" t="s">
        <v>101</v>
      </c>
      <c r="D108" s="43" t="s">
        <v>72</v>
      </c>
      <c r="E108" s="44" t="s">
        <v>100</v>
      </c>
      <c r="F108" s="58">
        <v>1</v>
      </c>
      <c r="G108" s="55"/>
      <c r="H108" s="52">
        <f t="shared" si="11"/>
        <v>0</v>
      </c>
    </row>
    <row r="109" spans="1:8" s="53" customFormat="1" ht="43.9" customHeight="1" x14ac:dyDescent="0.2">
      <c r="A109" s="87" t="s">
        <v>134</v>
      </c>
      <c r="B109" s="46" t="s">
        <v>118</v>
      </c>
      <c r="C109" s="47" t="s">
        <v>55</v>
      </c>
      <c r="D109" s="48" t="s">
        <v>0</v>
      </c>
      <c r="E109" s="49"/>
      <c r="F109" s="50"/>
      <c r="G109" s="51"/>
      <c r="H109" s="52"/>
    </row>
    <row r="110" spans="1:8" s="53" customFormat="1" ht="30" customHeight="1" x14ac:dyDescent="0.2">
      <c r="A110" s="87" t="s">
        <v>135</v>
      </c>
      <c r="B110" s="54" t="s">
        <v>58</v>
      </c>
      <c r="C110" s="47" t="s">
        <v>2</v>
      </c>
      <c r="D110" s="48" t="s">
        <v>62</v>
      </c>
      <c r="E110" s="49" t="s">
        <v>44</v>
      </c>
      <c r="F110" s="50">
        <v>10</v>
      </c>
      <c r="G110" s="55"/>
      <c r="H110" s="52">
        <f t="shared" ref="H110" si="12">ROUND(G110*F110,2)</f>
        <v>0</v>
      </c>
    </row>
    <row r="111" spans="1:8" ht="36" customHeight="1" x14ac:dyDescent="0.2">
      <c r="A111" s="40"/>
      <c r="B111" s="41"/>
      <c r="C111" s="42" t="s">
        <v>51</v>
      </c>
      <c r="D111" s="43"/>
      <c r="E111" s="44"/>
      <c r="F111" s="43">
        <v>0</v>
      </c>
      <c r="G111" s="45"/>
      <c r="H111" s="45"/>
    </row>
    <row r="112" spans="1:8" s="53" customFormat="1" ht="30" customHeight="1" x14ac:dyDescent="0.2">
      <c r="A112" s="87" t="s">
        <v>136</v>
      </c>
      <c r="B112" s="46" t="s">
        <v>119</v>
      </c>
      <c r="C112" s="47" t="s">
        <v>32</v>
      </c>
      <c r="D112" s="48" t="s">
        <v>3</v>
      </c>
      <c r="E112" s="49"/>
      <c r="F112" s="50"/>
      <c r="G112" s="51"/>
      <c r="H112" s="52"/>
    </row>
    <row r="113" spans="1:8" s="53" customFormat="1" ht="30" customHeight="1" x14ac:dyDescent="0.2">
      <c r="A113" s="87" t="s">
        <v>137</v>
      </c>
      <c r="B113" s="54" t="s">
        <v>58</v>
      </c>
      <c r="C113" s="47" t="s">
        <v>80</v>
      </c>
      <c r="D113" s="48"/>
      <c r="E113" s="49" t="s">
        <v>44</v>
      </c>
      <c r="F113" s="50">
        <v>10</v>
      </c>
      <c r="G113" s="55"/>
      <c r="H113" s="52">
        <f>ROUND(G113*F113,2)</f>
        <v>0</v>
      </c>
    </row>
    <row r="114" spans="1:8" s="53" customFormat="1" ht="30" customHeight="1" x14ac:dyDescent="0.2">
      <c r="A114" s="87" t="s">
        <v>138</v>
      </c>
      <c r="B114" s="54" t="s">
        <v>59</v>
      </c>
      <c r="C114" s="47" t="s">
        <v>81</v>
      </c>
      <c r="D114" s="48"/>
      <c r="E114" s="49" t="s">
        <v>44</v>
      </c>
      <c r="F114" s="50">
        <v>10</v>
      </c>
      <c r="G114" s="55"/>
      <c r="H114" s="52">
        <f t="shared" ref="H114:H116" si="13">ROUND(G114*F114,2)</f>
        <v>0</v>
      </c>
    </row>
    <row r="115" spans="1:8" ht="36" customHeight="1" x14ac:dyDescent="0.2">
      <c r="A115" s="40"/>
      <c r="B115" s="59"/>
      <c r="C115" s="42" t="s">
        <v>48</v>
      </c>
      <c r="D115" s="43"/>
      <c r="E115" s="60"/>
      <c r="F115" s="61"/>
      <c r="G115" s="45"/>
      <c r="H115" s="52">
        <f t="shared" si="13"/>
        <v>0</v>
      </c>
    </row>
    <row r="116" spans="1:8" s="53" customFormat="1" ht="30" customHeight="1" x14ac:dyDescent="0.2">
      <c r="A116" s="87"/>
      <c r="B116" s="46" t="s">
        <v>120</v>
      </c>
      <c r="C116" s="47" t="s">
        <v>103</v>
      </c>
      <c r="D116" s="48" t="s">
        <v>125</v>
      </c>
      <c r="E116" s="49" t="s">
        <v>100</v>
      </c>
      <c r="F116" s="50">
        <v>1</v>
      </c>
      <c r="G116" s="55"/>
      <c r="H116" s="52">
        <f t="shared" si="13"/>
        <v>0</v>
      </c>
    </row>
    <row r="117" spans="1:8" ht="30" customHeight="1" thickBot="1" x14ac:dyDescent="0.25">
      <c r="A117" s="63"/>
      <c r="B117" s="64" t="s">
        <v>77</v>
      </c>
      <c r="C117" s="96" t="str">
        <f>C102</f>
        <v>HS21-09 - Bishop Grandin and Dakota Street</v>
      </c>
      <c r="D117" s="97"/>
      <c r="E117" s="97"/>
      <c r="F117" s="98"/>
      <c r="G117" s="69" t="s">
        <v>104</v>
      </c>
      <c r="H117" s="63">
        <f>SUM(H102:H116)</f>
        <v>0</v>
      </c>
    </row>
    <row r="118" spans="1:8" s="39" customFormat="1" ht="30" customHeight="1" thickTop="1" x14ac:dyDescent="0.2">
      <c r="A118" s="86"/>
      <c r="B118" s="37" t="s">
        <v>78</v>
      </c>
      <c r="C118" s="99" t="s">
        <v>121</v>
      </c>
      <c r="D118" s="100"/>
      <c r="E118" s="100"/>
      <c r="F118" s="101"/>
      <c r="G118" s="38"/>
      <c r="H118" s="38" t="s">
        <v>39</v>
      </c>
    </row>
    <row r="119" spans="1:8" ht="36" customHeight="1" x14ac:dyDescent="0.2">
      <c r="A119" s="40"/>
      <c r="B119" s="41"/>
      <c r="C119" s="42" t="s">
        <v>98</v>
      </c>
      <c r="D119" s="43"/>
      <c r="E119" s="44"/>
      <c r="F119" s="43"/>
      <c r="G119" s="45"/>
      <c r="H119" s="45"/>
    </row>
    <row r="120" spans="1:8" s="53" customFormat="1" ht="43.9" customHeight="1" x14ac:dyDescent="0.2">
      <c r="A120" s="87" t="s">
        <v>131</v>
      </c>
      <c r="B120" s="46" t="s">
        <v>65</v>
      </c>
      <c r="C120" s="47" t="s">
        <v>54</v>
      </c>
      <c r="D120" s="48" t="s">
        <v>0</v>
      </c>
      <c r="E120" s="49"/>
      <c r="F120" s="50"/>
      <c r="G120" s="51"/>
      <c r="H120" s="52"/>
    </row>
    <row r="121" spans="1:8" s="53" customFormat="1" ht="30" customHeight="1" x14ac:dyDescent="0.2">
      <c r="A121" s="87" t="s">
        <v>133</v>
      </c>
      <c r="B121" s="54" t="s">
        <v>58</v>
      </c>
      <c r="C121" s="47" t="s">
        <v>1</v>
      </c>
      <c r="D121" s="48" t="s">
        <v>39</v>
      </c>
      <c r="E121" s="49" t="s">
        <v>44</v>
      </c>
      <c r="F121" s="50">
        <v>18</v>
      </c>
      <c r="G121" s="55"/>
      <c r="H121" s="52">
        <f t="shared" ref="H121:H123" si="14">ROUND(G121*F121,2)</f>
        <v>0</v>
      </c>
    </row>
    <row r="122" spans="1:8" ht="36" customHeight="1" x14ac:dyDescent="0.2">
      <c r="A122" s="40"/>
      <c r="B122" s="56" t="s">
        <v>33</v>
      </c>
      <c r="C122" s="57" t="s">
        <v>99</v>
      </c>
      <c r="D122" s="43" t="s">
        <v>72</v>
      </c>
      <c r="E122" s="44" t="s">
        <v>100</v>
      </c>
      <c r="F122" s="58">
        <v>2</v>
      </c>
      <c r="G122" s="55"/>
      <c r="H122" s="52">
        <f t="shared" si="14"/>
        <v>0</v>
      </c>
    </row>
    <row r="123" spans="1:8" ht="36" customHeight="1" x14ac:dyDescent="0.2">
      <c r="A123" s="40"/>
      <c r="B123" s="56" t="s">
        <v>67</v>
      </c>
      <c r="C123" s="57" t="s">
        <v>101</v>
      </c>
      <c r="D123" s="43" t="s">
        <v>72</v>
      </c>
      <c r="E123" s="44" t="s">
        <v>100</v>
      </c>
      <c r="F123" s="58">
        <v>2</v>
      </c>
      <c r="G123" s="55"/>
      <c r="H123" s="52">
        <f t="shared" si="14"/>
        <v>0</v>
      </c>
    </row>
    <row r="124" spans="1:8" s="53" customFormat="1" ht="43.9" customHeight="1" x14ac:dyDescent="0.2">
      <c r="A124" s="87" t="s">
        <v>134</v>
      </c>
      <c r="B124" s="46" t="s">
        <v>68</v>
      </c>
      <c r="C124" s="47" t="s">
        <v>55</v>
      </c>
      <c r="D124" s="48" t="s">
        <v>0</v>
      </c>
      <c r="E124" s="49"/>
      <c r="F124" s="50"/>
      <c r="G124" s="51"/>
      <c r="H124" s="52"/>
    </row>
    <row r="125" spans="1:8" s="53" customFormat="1" ht="30" customHeight="1" x14ac:dyDescent="0.2">
      <c r="A125" s="87" t="s">
        <v>135</v>
      </c>
      <c r="B125" s="54" t="s">
        <v>58</v>
      </c>
      <c r="C125" s="47" t="s">
        <v>2</v>
      </c>
      <c r="D125" s="48" t="s">
        <v>62</v>
      </c>
      <c r="E125" s="49" t="s">
        <v>44</v>
      </c>
      <c r="F125" s="50">
        <v>65</v>
      </c>
      <c r="G125" s="55"/>
      <c r="H125" s="52">
        <f t="shared" ref="H125:H127" si="15">ROUND(G125*F125,2)</f>
        <v>0</v>
      </c>
    </row>
    <row r="126" spans="1:8" ht="36" customHeight="1" x14ac:dyDescent="0.2">
      <c r="A126" s="40"/>
      <c r="B126" s="59"/>
      <c r="C126" s="42" t="s">
        <v>48</v>
      </c>
      <c r="D126" s="43"/>
      <c r="E126" s="60"/>
      <c r="F126" s="61"/>
      <c r="G126" s="62"/>
      <c r="H126" s="52">
        <f t="shared" si="15"/>
        <v>0</v>
      </c>
    </row>
    <row r="127" spans="1:8" s="53" customFormat="1" ht="30" customHeight="1" x14ac:dyDescent="0.2">
      <c r="A127" s="87"/>
      <c r="B127" s="46" t="s">
        <v>129</v>
      </c>
      <c r="C127" s="47" t="s">
        <v>103</v>
      </c>
      <c r="D127" s="48" t="s">
        <v>125</v>
      </c>
      <c r="E127" s="49" t="s">
        <v>100</v>
      </c>
      <c r="F127" s="50">
        <v>1</v>
      </c>
      <c r="G127" s="55"/>
      <c r="H127" s="52">
        <f t="shared" si="15"/>
        <v>0</v>
      </c>
    </row>
    <row r="128" spans="1:8" ht="30" customHeight="1" thickBot="1" x14ac:dyDescent="0.25">
      <c r="A128" s="63"/>
      <c r="B128" s="64" t="s">
        <v>78</v>
      </c>
      <c r="C128" s="96" t="str">
        <f>C118</f>
        <v>HS21-10-11 - Bishop Grandin and St Annes</v>
      </c>
      <c r="D128" s="97"/>
      <c r="E128" s="97"/>
      <c r="F128" s="98"/>
      <c r="G128" s="69" t="s">
        <v>104</v>
      </c>
      <c r="H128" s="63">
        <f>SUM(H118:H127)</f>
        <v>0</v>
      </c>
    </row>
    <row r="129" spans="1:8" s="4" customFormat="1" ht="30" customHeight="1" thickTop="1" x14ac:dyDescent="0.2">
      <c r="A129" s="86"/>
      <c r="B129" s="2" t="s">
        <v>86</v>
      </c>
      <c r="C129" s="105" t="s">
        <v>122</v>
      </c>
      <c r="D129" s="106"/>
      <c r="E129" s="106"/>
      <c r="F129" s="107"/>
      <c r="G129" s="1"/>
      <c r="H129" s="3"/>
    </row>
    <row r="130" spans="1:8" s="11" customFormat="1" ht="30" customHeight="1" x14ac:dyDescent="0.2">
      <c r="A130" s="40"/>
      <c r="B130" s="5" t="s">
        <v>148</v>
      </c>
      <c r="C130" s="6" t="s">
        <v>88</v>
      </c>
      <c r="D130" s="7" t="s">
        <v>113</v>
      </c>
      <c r="E130" s="8" t="s">
        <v>87</v>
      </c>
      <c r="F130" s="9">
        <v>1</v>
      </c>
      <c r="G130" s="10"/>
      <c r="H130" s="52">
        <f t="shared" ref="H130" si="16">ROUND(G130*F130,2)</f>
        <v>0</v>
      </c>
    </row>
    <row r="131" spans="1:8" s="4" customFormat="1" ht="30" customHeight="1" thickBot="1" x14ac:dyDescent="0.25">
      <c r="A131" s="40"/>
      <c r="B131" s="12" t="s">
        <v>86</v>
      </c>
      <c r="C131" s="108" t="str">
        <f>C129</f>
        <v>MOBILIZATION /DEMOLIBIZATION</v>
      </c>
      <c r="D131" s="109"/>
      <c r="E131" s="109"/>
      <c r="F131" s="110"/>
      <c r="G131" s="13" t="s">
        <v>104</v>
      </c>
      <c r="H131" s="14">
        <f>H130</f>
        <v>0</v>
      </c>
    </row>
    <row r="132" spans="1:8" ht="36" customHeight="1" thickTop="1" x14ac:dyDescent="0.25">
      <c r="A132" s="40"/>
      <c r="B132" s="70"/>
      <c r="C132" s="71" t="s">
        <v>123</v>
      </c>
      <c r="D132" s="72"/>
      <c r="E132" s="73"/>
      <c r="F132" s="73"/>
      <c r="H132" s="75"/>
    </row>
    <row r="133" spans="1:8" ht="30" customHeight="1" thickBot="1" x14ac:dyDescent="0.25">
      <c r="A133" s="40"/>
      <c r="B133" s="64" t="str">
        <f>B6</f>
        <v>A</v>
      </c>
      <c r="C133" s="111" t="str">
        <f>C6</f>
        <v>HS21-14-15 - Commonwealth Path &amp; Dr Jose Rizal Way</v>
      </c>
      <c r="D133" s="97"/>
      <c r="E133" s="97"/>
      <c r="F133" s="98"/>
      <c r="G133" s="63" t="s">
        <v>104</v>
      </c>
      <c r="H133" s="63">
        <f>H21</f>
        <v>0</v>
      </c>
    </row>
    <row r="134" spans="1:8" ht="30" customHeight="1" thickTop="1" thickBot="1" x14ac:dyDescent="0.25">
      <c r="A134" s="40"/>
      <c r="B134" s="64" t="str">
        <f>B22</f>
        <v>B</v>
      </c>
      <c r="C134" s="102" t="str">
        <f>C22</f>
        <v>HS21-13 - Adsum Drive &amp; Jefferson Avenue</v>
      </c>
      <c r="D134" s="103"/>
      <c r="E134" s="103"/>
      <c r="F134" s="104"/>
      <c r="G134" s="63" t="s">
        <v>104</v>
      </c>
      <c r="H134" s="63">
        <f>H34</f>
        <v>0</v>
      </c>
    </row>
    <row r="135" spans="1:8" ht="30" customHeight="1" thickTop="1" thickBot="1" x14ac:dyDescent="0.25">
      <c r="A135" s="40"/>
      <c r="B135" s="64" t="str">
        <f>B35</f>
        <v>C</v>
      </c>
      <c r="C135" s="102" t="str">
        <f>C35</f>
        <v>HS21-01 - Ness Avenue &amp; Sturgeon Road</v>
      </c>
      <c r="D135" s="103"/>
      <c r="E135" s="103"/>
      <c r="F135" s="104"/>
      <c r="G135" s="63" t="s">
        <v>104</v>
      </c>
      <c r="H135" s="63">
        <f>H45</f>
        <v>0</v>
      </c>
    </row>
    <row r="136" spans="1:8" ht="30" customHeight="1" thickTop="1" thickBot="1" x14ac:dyDescent="0.25">
      <c r="A136" s="40"/>
      <c r="B136" s="64" t="str">
        <f>B46</f>
        <v>D</v>
      </c>
      <c r="C136" s="102" t="str">
        <f>C46</f>
        <v>HS21-03 - Ellice Avenue &amp; St James Street</v>
      </c>
      <c r="D136" s="103"/>
      <c r="E136" s="103"/>
      <c r="F136" s="104"/>
      <c r="G136" s="63" t="s">
        <v>104</v>
      </c>
      <c r="H136" s="63">
        <f>H61</f>
        <v>0</v>
      </c>
    </row>
    <row r="137" spans="1:8" ht="30" customHeight="1" thickTop="1" thickBot="1" x14ac:dyDescent="0.25">
      <c r="A137" s="40"/>
      <c r="B137" s="64" t="str">
        <f>B62</f>
        <v>E</v>
      </c>
      <c r="C137" s="102" t="str">
        <f>C62</f>
        <v>HS21-12 - Centre Street &amp; North Town Road</v>
      </c>
      <c r="D137" s="103"/>
      <c r="E137" s="103"/>
      <c r="F137" s="104"/>
      <c r="G137" s="63" t="s">
        <v>104</v>
      </c>
      <c r="H137" s="63">
        <f>H79</f>
        <v>0</v>
      </c>
    </row>
    <row r="138" spans="1:8" ht="30" customHeight="1" thickTop="1" thickBot="1" x14ac:dyDescent="0.25">
      <c r="A138" s="40"/>
      <c r="B138" s="64" t="str">
        <f>B80</f>
        <v>F</v>
      </c>
      <c r="C138" s="102" t="str">
        <f>C80</f>
        <v>HS21-07-08 - Bison Drive</v>
      </c>
      <c r="D138" s="103"/>
      <c r="E138" s="103"/>
      <c r="F138" s="104"/>
      <c r="G138" s="63" t="s">
        <v>104</v>
      </c>
      <c r="H138" s="63">
        <f>H101</f>
        <v>0</v>
      </c>
    </row>
    <row r="139" spans="1:8" ht="30" customHeight="1" thickTop="1" thickBot="1" x14ac:dyDescent="0.25">
      <c r="A139" s="90"/>
      <c r="B139" s="64" t="str">
        <f>B102</f>
        <v>G</v>
      </c>
      <c r="C139" s="102" t="str">
        <f>C102</f>
        <v>HS21-09 - Bishop Grandin and Dakota Street</v>
      </c>
      <c r="D139" s="103"/>
      <c r="E139" s="103"/>
      <c r="F139" s="104"/>
      <c r="G139" s="63" t="s">
        <v>104</v>
      </c>
      <c r="H139" s="63">
        <f>H117</f>
        <v>0</v>
      </c>
    </row>
    <row r="140" spans="1:8" ht="30" customHeight="1" thickTop="1" thickBot="1" x14ac:dyDescent="0.25">
      <c r="A140" s="86"/>
      <c r="B140" s="64" t="str">
        <f>B118</f>
        <v>H</v>
      </c>
      <c r="C140" s="102" t="str">
        <f>C118</f>
        <v>HS21-10-11 - Bishop Grandin and St Annes</v>
      </c>
      <c r="D140" s="103"/>
      <c r="E140" s="103"/>
      <c r="F140" s="104"/>
      <c r="G140" s="63" t="s">
        <v>104</v>
      </c>
      <c r="H140" s="63">
        <f>H128</f>
        <v>0</v>
      </c>
    </row>
    <row r="141" spans="1:8" ht="30" customHeight="1" thickTop="1" thickBot="1" x14ac:dyDescent="0.25">
      <c r="A141" s="40"/>
      <c r="B141" s="64" t="str">
        <f>B131</f>
        <v>I</v>
      </c>
      <c r="C141" s="112" t="str">
        <f>C131</f>
        <v>MOBILIZATION /DEMOLIBIZATION</v>
      </c>
      <c r="D141" s="103"/>
      <c r="E141" s="103"/>
      <c r="F141" s="104"/>
      <c r="G141" s="76" t="s">
        <v>104</v>
      </c>
      <c r="H141" s="76">
        <f>H131</f>
        <v>0</v>
      </c>
    </row>
    <row r="142" spans="1:8" ht="37.9" customHeight="1" thickTop="1" x14ac:dyDescent="0.2">
      <c r="A142" s="40"/>
      <c r="B142" s="113" t="s">
        <v>124</v>
      </c>
      <c r="C142" s="114"/>
      <c r="D142" s="114"/>
      <c r="E142" s="114"/>
      <c r="F142" s="114"/>
      <c r="G142" s="115">
        <f>SUM(H133:H141)</f>
        <v>0</v>
      </c>
      <c r="H142" s="116"/>
    </row>
    <row r="143" spans="1:8" ht="15.95" customHeight="1" x14ac:dyDescent="0.2">
      <c r="A143" s="40"/>
      <c r="B143" s="77"/>
      <c r="C143" s="78"/>
      <c r="D143" s="79"/>
      <c r="E143" s="78"/>
      <c r="F143" s="78"/>
      <c r="G143" s="80"/>
      <c r="H143" s="81"/>
    </row>
    <row r="144" spans="1:8" x14ac:dyDescent="0.2">
      <c r="A144" s="40"/>
    </row>
    <row r="145" spans="1:1" x14ac:dyDescent="0.2">
      <c r="A145" s="40"/>
    </row>
    <row r="146" spans="1:1" x14ac:dyDescent="0.2">
      <c r="A146" s="40"/>
    </row>
    <row r="147" spans="1:1" x14ac:dyDescent="0.2">
      <c r="A147" s="40"/>
    </row>
    <row r="148" spans="1:1" x14ac:dyDescent="0.2">
      <c r="A148" s="40"/>
    </row>
    <row r="149" spans="1:1" x14ac:dyDescent="0.2">
      <c r="A149" s="40"/>
    </row>
    <row r="150" spans="1:1" ht="15.75" thickBot="1" x14ac:dyDescent="0.25">
      <c r="A150" s="90"/>
    </row>
    <row r="151" spans="1:1" ht="15.75" thickTop="1" x14ac:dyDescent="0.2">
      <c r="A151" s="86"/>
    </row>
    <row r="152" spans="1:1" x14ac:dyDescent="0.2">
      <c r="A152" s="40"/>
    </row>
    <row r="153" spans="1:1" x14ac:dyDescent="0.2">
      <c r="A153" s="40"/>
    </row>
    <row r="154" spans="1:1" x14ac:dyDescent="0.2">
      <c r="A154" s="40"/>
    </row>
    <row r="155" spans="1:1" ht="15.75" thickBot="1" x14ac:dyDescent="0.25">
      <c r="A155" s="90"/>
    </row>
    <row r="156" spans="1:1" ht="15.75" thickTop="1" x14ac:dyDescent="0.2">
      <c r="A156" s="40"/>
    </row>
    <row r="157" spans="1:1" x14ac:dyDescent="0.2">
      <c r="A157" s="86"/>
    </row>
    <row r="158" spans="1:1" x14ac:dyDescent="0.2">
      <c r="A158" s="40"/>
    </row>
    <row r="159" spans="1:1" x14ac:dyDescent="0.2">
      <c r="A159" s="40"/>
    </row>
    <row r="160" spans="1:1" x14ac:dyDescent="0.2">
      <c r="A160" s="40"/>
    </row>
    <row r="161" spans="1:1" x14ac:dyDescent="0.2">
      <c r="A161" s="40"/>
    </row>
    <row r="162" spans="1:1" x14ac:dyDescent="0.2">
      <c r="A162" s="40"/>
    </row>
    <row r="163" spans="1:1" x14ac:dyDescent="0.2">
      <c r="A163" s="40"/>
    </row>
    <row r="164" spans="1:1" x14ac:dyDescent="0.2">
      <c r="A164" s="40"/>
    </row>
    <row r="165" spans="1:1" x14ac:dyDescent="0.2">
      <c r="A165" s="40"/>
    </row>
    <row r="166" spans="1:1" x14ac:dyDescent="0.2">
      <c r="A166" s="40"/>
    </row>
    <row r="167" spans="1:1" ht="15.75" thickBot="1" x14ac:dyDescent="0.25">
      <c r="A167" s="90"/>
    </row>
    <row r="168" spans="1:1" ht="15.75" thickTop="1" x14ac:dyDescent="0.2">
      <c r="A168" s="91"/>
    </row>
    <row r="169" spans="1:1" x14ac:dyDescent="0.2">
      <c r="A169" s="40"/>
    </row>
    <row r="170" spans="1:1" x14ac:dyDescent="0.2">
      <c r="A170" s="40"/>
    </row>
    <row r="171" spans="1:1" x14ac:dyDescent="0.2">
      <c r="A171" s="40"/>
    </row>
    <row r="172" spans="1:1" x14ac:dyDescent="0.2">
      <c r="A172" s="40"/>
    </row>
    <row r="173" spans="1:1" x14ac:dyDescent="0.2">
      <c r="A173" s="40"/>
    </row>
    <row r="174" spans="1:1" x14ac:dyDescent="0.2">
      <c r="A174" s="40"/>
    </row>
    <row r="175" spans="1:1" x14ac:dyDescent="0.2">
      <c r="A175" s="40"/>
    </row>
    <row r="176" spans="1:1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5"/>
    </row>
    <row r="180" spans="1:1" x14ac:dyDescent="0.2">
      <c r="A180" s="38"/>
    </row>
    <row r="181" spans="1:1" x14ac:dyDescent="0.2">
      <c r="A181" s="1"/>
    </row>
    <row r="182" spans="1:1" x14ac:dyDescent="0.2">
      <c r="A182" s="92" t="s">
        <v>147</v>
      </c>
    </row>
    <row r="183" spans="1:1" ht="15.75" thickBot="1" x14ac:dyDescent="0.25">
      <c r="A183" s="93"/>
    </row>
    <row r="184" spans="1:1" ht="15.75" thickTop="1" x14ac:dyDescent="0.2">
      <c r="A184" s="94"/>
    </row>
    <row r="185" spans="1:1" ht="15.75" thickBot="1" x14ac:dyDescent="0.25">
      <c r="A185" s="63"/>
    </row>
    <row r="186" spans="1:1" ht="16.5" thickTop="1" thickBot="1" x14ac:dyDescent="0.25">
      <c r="A186" s="63"/>
    </row>
    <row r="187" spans="1:1" ht="16.5" thickTop="1" thickBot="1" x14ac:dyDescent="0.25">
      <c r="A187" s="63"/>
    </row>
    <row r="188" spans="1:1" ht="16.5" thickTop="1" thickBot="1" x14ac:dyDescent="0.25">
      <c r="A188" s="63"/>
    </row>
    <row r="189" spans="1:1" ht="16.5" thickTop="1" thickBot="1" x14ac:dyDescent="0.25">
      <c r="A189" s="63"/>
    </row>
    <row r="190" spans="1:1" ht="16.5" thickTop="1" thickBot="1" x14ac:dyDescent="0.25">
      <c r="A190" s="63"/>
    </row>
    <row r="191" spans="1:1" ht="16.5" thickTop="1" thickBot="1" x14ac:dyDescent="0.25">
      <c r="A191" s="63"/>
    </row>
    <row r="192" spans="1:1" ht="16.5" thickTop="1" thickBot="1" x14ac:dyDescent="0.25">
      <c r="A192" s="63"/>
    </row>
    <row r="193" spans="1:1" ht="16.5" thickTop="1" thickBot="1" x14ac:dyDescent="0.25">
      <c r="A193" s="76"/>
    </row>
    <row r="194" spans="1:1" ht="15.75" thickTop="1" x14ac:dyDescent="0.2">
      <c r="A194" s="40"/>
    </row>
    <row r="195" spans="1:1" x14ac:dyDescent="0.2">
      <c r="A195" s="95"/>
    </row>
  </sheetData>
  <sheetProtection algorithmName="SHA-512" hashValue="CoX/8Rc6yZDPUuxIWEwuKTpZs0o4t9LHo2p0RHw9XW+cAr8/vImNAnDCpY4JHbYCA6/q9DiQqRquv06uErvWNw==" saltValue="56gByJ83678u7lmXiyjBZg==" spinCount="100000" sheet="1" objects="1" scenarios="1" selectLockedCells="1"/>
  <mergeCells count="29">
    <mergeCell ref="C139:F139"/>
    <mergeCell ref="C140:F140"/>
    <mergeCell ref="C141:F141"/>
    <mergeCell ref="B142:F142"/>
    <mergeCell ref="G142:H142"/>
    <mergeCell ref="C138:F138"/>
    <mergeCell ref="C102:F102"/>
    <mergeCell ref="C117:F117"/>
    <mergeCell ref="C118:F118"/>
    <mergeCell ref="C128:F128"/>
    <mergeCell ref="C129:F129"/>
    <mergeCell ref="C131:F131"/>
    <mergeCell ref="C133:F133"/>
    <mergeCell ref="C134:F134"/>
    <mergeCell ref="C135:F135"/>
    <mergeCell ref="C136:F136"/>
    <mergeCell ref="C137:F137"/>
    <mergeCell ref="C101:F101"/>
    <mergeCell ref="C6:F6"/>
    <mergeCell ref="C21:F21"/>
    <mergeCell ref="C22:F22"/>
    <mergeCell ref="C34:F34"/>
    <mergeCell ref="C35:F35"/>
    <mergeCell ref="C45:F45"/>
    <mergeCell ref="C46:F46"/>
    <mergeCell ref="C61:F61"/>
    <mergeCell ref="C62:F62"/>
    <mergeCell ref="C79:F79"/>
    <mergeCell ref="C80:F80"/>
  </mergeCells>
  <conditionalFormatting sqref="D110">
    <cfRule type="cellIs" dxfId="162" priority="127" stopIfTrue="1" operator="equal">
      <formula>"CW 2130-R11"</formula>
    </cfRule>
    <cfRule type="cellIs" dxfId="161" priority="128" stopIfTrue="1" operator="equal">
      <formula>"CW 3120-R2"</formula>
    </cfRule>
    <cfRule type="cellIs" dxfId="160" priority="129" stopIfTrue="1" operator="equal">
      <formula>"CW 3240-R7"</formula>
    </cfRule>
  </conditionalFormatting>
  <conditionalFormatting sqref="D40:D42">
    <cfRule type="cellIs" dxfId="159" priority="115" stopIfTrue="1" operator="equal">
      <formula>"CW 2130-R11"</formula>
    </cfRule>
    <cfRule type="cellIs" dxfId="158" priority="116" stopIfTrue="1" operator="equal">
      <formula>"CW 3120-R2"</formula>
    </cfRule>
    <cfRule type="cellIs" dxfId="157" priority="117" stopIfTrue="1" operator="equal">
      <formula>"CW 3240-R7"</formula>
    </cfRule>
  </conditionalFormatting>
  <conditionalFormatting sqref="D94">
    <cfRule type="cellIs" dxfId="156" priority="34" stopIfTrue="1" operator="equal">
      <formula>"CW 2130-R11"</formula>
    </cfRule>
    <cfRule type="cellIs" dxfId="155" priority="35" stopIfTrue="1" operator="equal">
      <formula>"CW 3120-R2"</formula>
    </cfRule>
    <cfRule type="cellIs" dxfId="154" priority="36" stopIfTrue="1" operator="equal">
      <formula>"CW 3240-R7"</formula>
    </cfRule>
  </conditionalFormatting>
  <conditionalFormatting sqref="D13">
    <cfRule type="cellIs" dxfId="153" priority="160" stopIfTrue="1" operator="equal">
      <formula>"CW 2130-R11"</formula>
    </cfRule>
    <cfRule type="cellIs" dxfId="152" priority="161" stopIfTrue="1" operator="equal">
      <formula>"CW 3120-R2"</formula>
    </cfRule>
    <cfRule type="cellIs" dxfId="151" priority="162" stopIfTrue="1" operator="equal">
      <formula>"CW 3240-R7"</formula>
    </cfRule>
  </conditionalFormatting>
  <conditionalFormatting sqref="D14">
    <cfRule type="cellIs" dxfId="150" priority="157" stopIfTrue="1" operator="equal">
      <formula>"CW 2130-R11"</formula>
    </cfRule>
    <cfRule type="cellIs" dxfId="149" priority="158" stopIfTrue="1" operator="equal">
      <formula>"CW 3120-R2"</formula>
    </cfRule>
    <cfRule type="cellIs" dxfId="148" priority="159" stopIfTrue="1" operator="equal">
      <formula>"CW 3240-R7"</formula>
    </cfRule>
  </conditionalFormatting>
  <conditionalFormatting sqref="D16:D18">
    <cfRule type="cellIs" dxfId="147" priority="154" stopIfTrue="1" operator="equal">
      <formula>"CW 2130-R11"</formula>
    </cfRule>
    <cfRule type="cellIs" dxfId="146" priority="155" stopIfTrue="1" operator="equal">
      <formula>"CW 3120-R2"</formula>
    </cfRule>
    <cfRule type="cellIs" dxfId="145" priority="156" stopIfTrue="1" operator="equal">
      <formula>"CW 3240-R7"</formula>
    </cfRule>
  </conditionalFormatting>
  <conditionalFormatting sqref="D8">
    <cfRule type="cellIs" dxfId="144" priority="151" stopIfTrue="1" operator="equal">
      <formula>"CW 2130-R11"</formula>
    </cfRule>
    <cfRule type="cellIs" dxfId="143" priority="152" stopIfTrue="1" operator="equal">
      <formula>"CW 3120-R2"</formula>
    </cfRule>
    <cfRule type="cellIs" dxfId="142" priority="153" stopIfTrue="1" operator="equal">
      <formula>"CW 3240-R7"</formula>
    </cfRule>
  </conditionalFormatting>
  <conditionalFormatting sqref="D10">
    <cfRule type="cellIs" dxfId="141" priority="148" stopIfTrue="1" operator="equal">
      <formula>"CW 2130-R11"</formula>
    </cfRule>
    <cfRule type="cellIs" dxfId="140" priority="149" stopIfTrue="1" operator="equal">
      <formula>"CW 3120-R2"</formula>
    </cfRule>
    <cfRule type="cellIs" dxfId="139" priority="150" stopIfTrue="1" operator="equal">
      <formula>"CW 3240-R7"</formula>
    </cfRule>
  </conditionalFormatting>
  <conditionalFormatting sqref="D9">
    <cfRule type="cellIs" dxfId="138" priority="145" stopIfTrue="1" operator="equal">
      <formula>"CW 2130-R11"</formula>
    </cfRule>
    <cfRule type="cellIs" dxfId="137" priority="146" stopIfTrue="1" operator="equal">
      <formula>"CW 3120-R2"</formula>
    </cfRule>
    <cfRule type="cellIs" dxfId="136" priority="147" stopIfTrue="1" operator="equal">
      <formula>"CW 3240-R7"</formula>
    </cfRule>
  </conditionalFormatting>
  <conditionalFormatting sqref="D26">
    <cfRule type="cellIs" dxfId="135" priority="142" stopIfTrue="1" operator="equal">
      <formula>"CW 2130-R11"</formula>
    </cfRule>
    <cfRule type="cellIs" dxfId="134" priority="143" stopIfTrue="1" operator="equal">
      <formula>"CW 3120-R2"</formula>
    </cfRule>
    <cfRule type="cellIs" dxfId="133" priority="144" stopIfTrue="1" operator="equal">
      <formula>"CW 3240-R7"</formula>
    </cfRule>
  </conditionalFormatting>
  <conditionalFormatting sqref="D27">
    <cfRule type="cellIs" dxfId="132" priority="139" stopIfTrue="1" operator="equal">
      <formula>"CW 2130-R11"</formula>
    </cfRule>
    <cfRule type="cellIs" dxfId="131" priority="140" stopIfTrue="1" operator="equal">
      <formula>"CW 3120-R2"</formula>
    </cfRule>
    <cfRule type="cellIs" dxfId="130" priority="141" stopIfTrue="1" operator="equal">
      <formula>"CW 3240-R7"</formula>
    </cfRule>
  </conditionalFormatting>
  <conditionalFormatting sqref="D29:D31">
    <cfRule type="cellIs" dxfId="129" priority="136" stopIfTrue="1" operator="equal">
      <formula>"CW 2130-R11"</formula>
    </cfRule>
    <cfRule type="cellIs" dxfId="128" priority="137" stopIfTrue="1" operator="equal">
      <formula>"CW 3120-R2"</formula>
    </cfRule>
    <cfRule type="cellIs" dxfId="127" priority="138" stopIfTrue="1" operator="equal">
      <formula>"CW 3240-R7"</formula>
    </cfRule>
  </conditionalFormatting>
  <conditionalFormatting sqref="D130">
    <cfRule type="cellIs" dxfId="126" priority="133" stopIfTrue="1" operator="equal">
      <formula>"CW 2130-R11"</formula>
    </cfRule>
    <cfRule type="cellIs" dxfId="125" priority="134" stopIfTrue="1" operator="equal">
      <formula>"CW 3120-R2"</formula>
    </cfRule>
    <cfRule type="cellIs" dxfId="124" priority="135" stopIfTrue="1" operator="equal">
      <formula>"CW 3240-R7"</formula>
    </cfRule>
  </conditionalFormatting>
  <conditionalFormatting sqref="D109">
    <cfRule type="cellIs" dxfId="123" priority="130" stopIfTrue="1" operator="equal">
      <formula>"CW 2130-R11"</formula>
    </cfRule>
    <cfRule type="cellIs" dxfId="122" priority="131" stopIfTrue="1" operator="equal">
      <formula>"CW 3120-R2"</formula>
    </cfRule>
    <cfRule type="cellIs" dxfId="121" priority="132" stopIfTrue="1" operator="equal">
      <formula>"CW 3240-R7"</formula>
    </cfRule>
  </conditionalFormatting>
  <conditionalFormatting sqref="D112:D114">
    <cfRule type="cellIs" dxfId="120" priority="124" stopIfTrue="1" operator="equal">
      <formula>"CW 2130-R11"</formula>
    </cfRule>
    <cfRule type="cellIs" dxfId="119" priority="125" stopIfTrue="1" operator="equal">
      <formula>"CW 3120-R2"</formula>
    </cfRule>
    <cfRule type="cellIs" dxfId="118" priority="126" stopIfTrue="1" operator="equal">
      <formula>"CW 3240-R7"</formula>
    </cfRule>
  </conditionalFormatting>
  <conditionalFormatting sqref="D104">
    <cfRule type="cellIs" dxfId="117" priority="121" stopIfTrue="1" operator="equal">
      <formula>"CW 2130-R11"</formula>
    </cfRule>
    <cfRule type="cellIs" dxfId="116" priority="122" stopIfTrue="1" operator="equal">
      <formula>"CW 3120-R2"</formula>
    </cfRule>
    <cfRule type="cellIs" dxfId="115" priority="123" stopIfTrue="1" operator="equal">
      <formula>"CW 3240-R7"</formula>
    </cfRule>
  </conditionalFormatting>
  <conditionalFormatting sqref="D106">
    <cfRule type="cellIs" dxfId="114" priority="118" stopIfTrue="1" operator="equal">
      <formula>"CW 2130-R11"</formula>
    </cfRule>
    <cfRule type="cellIs" dxfId="113" priority="119" stopIfTrue="1" operator="equal">
      <formula>"CW 3120-R2"</formula>
    </cfRule>
    <cfRule type="cellIs" dxfId="112" priority="120" stopIfTrue="1" operator="equal">
      <formula>"CW 3240-R7"</formula>
    </cfRule>
  </conditionalFormatting>
  <conditionalFormatting sqref="D50">
    <cfRule type="cellIs" dxfId="111" priority="100" stopIfTrue="1" operator="equal">
      <formula>"CW 2130-R11"</formula>
    </cfRule>
    <cfRule type="cellIs" dxfId="110" priority="101" stopIfTrue="1" operator="equal">
      <formula>"CW 3120-R2"</formula>
    </cfRule>
    <cfRule type="cellIs" dxfId="109" priority="102" stopIfTrue="1" operator="equal">
      <formula>"CW 3240-R7"</formula>
    </cfRule>
  </conditionalFormatting>
  <conditionalFormatting sqref="D54">
    <cfRule type="cellIs" dxfId="108" priority="109" stopIfTrue="1" operator="equal">
      <formula>"CW 2130-R11"</formula>
    </cfRule>
    <cfRule type="cellIs" dxfId="107" priority="110" stopIfTrue="1" operator="equal">
      <formula>"CW 3120-R2"</formula>
    </cfRule>
    <cfRule type="cellIs" dxfId="106" priority="111" stopIfTrue="1" operator="equal">
      <formula>"CW 3240-R7"</formula>
    </cfRule>
  </conditionalFormatting>
  <conditionalFormatting sqref="D68">
    <cfRule type="cellIs" dxfId="105" priority="94" stopIfTrue="1" operator="equal">
      <formula>"CW 2130-R11"</formula>
    </cfRule>
    <cfRule type="cellIs" dxfId="104" priority="95" stopIfTrue="1" operator="equal">
      <formula>"CW 3120-R2"</formula>
    </cfRule>
    <cfRule type="cellIs" dxfId="103" priority="96" stopIfTrue="1" operator="equal">
      <formula>"CW 3240-R7"</formula>
    </cfRule>
  </conditionalFormatting>
  <conditionalFormatting sqref="D56:D58">
    <cfRule type="cellIs" dxfId="102" priority="106" stopIfTrue="1" operator="equal">
      <formula>"CW 2130-R11"</formula>
    </cfRule>
    <cfRule type="cellIs" dxfId="101" priority="107" stopIfTrue="1" operator="equal">
      <formula>"CW 3120-R2"</formula>
    </cfRule>
    <cfRule type="cellIs" dxfId="100" priority="108" stopIfTrue="1" operator="equal">
      <formula>"CW 3240-R7"</formula>
    </cfRule>
  </conditionalFormatting>
  <conditionalFormatting sqref="D53">
    <cfRule type="cellIs" dxfId="99" priority="112" stopIfTrue="1" operator="equal">
      <formula>"CW 2130-R11"</formula>
    </cfRule>
    <cfRule type="cellIs" dxfId="98" priority="113" stopIfTrue="1" operator="equal">
      <formula>"CW 3120-R2"</formula>
    </cfRule>
    <cfRule type="cellIs" dxfId="97" priority="114" stopIfTrue="1" operator="equal">
      <formula>"CW 3240-R7"</formula>
    </cfRule>
  </conditionalFormatting>
  <conditionalFormatting sqref="D49">
    <cfRule type="cellIs" dxfId="96" priority="97" stopIfTrue="1" operator="equal">
      <formula>"CW 2130-R11"</formula>
    </cfRule>
    <cfRule type="cellIs" dxfId="95" priority="98" stopIfTrue="1" operator="equal">
      <formula>"CW 3120-R2"</formula>
    </cfRule>
    <cfRule type="cellIs" dxfId="94" priority="99" stopIfTrue="1" operator="equal">
      <formula>"CW 3240-R7"</formula>
    </cfRule>
  </conditionalFormatting>
  <conditionalFormatting sqref="D69">
    <cfRule type="cellIs" dxfId="93" priority="91" stopIfTrue="1" operator="equal">
      <formula>"CW 2130-R11"</formula>
    </cfRule>
    <cfRule type="cellIs" dxfId="92" priority="92" stopIfTrue="1" operator="equal">
      <formula>"CW 3120-R2"</formula>
    </cfRule>
    <cfRule type="cellIs" dxfId="91" priority="93" stopIfTrue="1" operator="equal">
      <formula>"CW 3240-R7"</formula>
    </cfRule>
  </conditionalFormatting>
  <conditionalFormatting sqref="D73:D75">
    <cfRule type="cellIs" dxfId="90" priority="88" stopIfTrue="1" operator="equal">
      <formula>"CW 2130-R11"</formula>
    </cfRule>
    <cfRule type="cellIs" dxfId="89" priority="89" stopIfTrue="1" operator="equal">
      <formula>"CW 3120-R2"</formula>
    </cfRule>
    <cfRule type="cellIs" dxfId="88" priority="90" stopIfTrue="1" operator="equal">
      <formula>"CW 3240-R7"</formula>
    </cfRule>
  </conditionalFormatting>
  <conditionalFormatting sqref="D48">
    <cfRule type="cellIs" dxfId="87" priority="103" stopIfTrue="1" operator="equal">
      <formula>"CW 2130-R11"</formula>
    </cfRule>
    <cfRule type="cellIs" dxfId="86" priority="104" stopIfTrue="1" operator="equal">
      <formula>"CW 3120-R2"</formula>
    </cfRule>
    <cfRule type="cellIs" dxfId="85" priority="105" stopIfTrue="1" operator="equal">
      <formula>"CW 3240-R7"</formula>
    </cfRule>
  </conditionalFormatting>
  <conditionalFormatting sqref="D64">
    <cfRule type="cellIs" dxfId="84" priority="85" stopIfTrue="1" operator="equal">
      <formula>"CW 2130-R11"</formula>
    </cfRule>
    <cfRule type="cellIs" dxfId="83" priority="86" stopIfTrue="1" operator="equal">
      <formula>"CW 3120-R2"</formula>
    </cfRule>
    <cfRule type="cellIs" dxfId="82" priority="87" stopIfTrue="1" operator="equal">
      <formula>"CW 3240-R7"</formula>
    </cfRule>
  </conditionalFormatting>
  <conditionalFormatting sqref="D105">
    <cfRule type="cellIs" dxfId="81" priority="73" stopIfTrue="1" operator="equal">
      <formula>"CW 2130-R11"</formula>
    </cfRule>
    <cfRule type="cellIs" dxfId="80" priority="74" stopIfTrue="1" operator="equal">
      <formula>"CW 3120-R2"</formula>
    </cfRule>
    <cfRule type="cellIs" dxfId="79" priority="75" stopIfTrue="1" operator="equal">
      <formula>"CW 3240-R7"</formula>
    </cfRule>
  </conditionalFormatting>
  <conditionalFormatting sqref="D71">
    <cfRule type="cellIs" dxfId="78" priority="79" stopIfTrue="1" operator="equal">
      <formula>"CW 2130-R11"</formula>
    </cfRule>
    <cfRule type="cellIs" dxfId="77" priority="80" stopIfTrue="1" operator="equal">
      <formula>"CW 3120-R2"</formula>
    </cfRule>
    <cfRule type="cellIs" dxfId="76" priority="81" stopIfTrue="1" operator="equal">
      <formula>"CW 3240-R7"</formula>
    </cfRule>
  </conditionalFormatting>
  <conditionalFormatting sqref="D70">
    <cfRule type="cellIs" dxfId="75" priority="82" stopIfTrue="1" operator="equal">
      <formula>"CW 2130-R11"</formula>
    </cfRule>
    <cfRule type="cellIs" dxfId="74" priority="83" stopIfTrue="1" operator="equal">
      <formula>"CW 3120-R2"</formula>
    </cfRule>
    <cfRule type="cellIs" dxfId="73" priority="84" stopIfTrue="1" operator="equal">
      <formula>"CW 3240-R7"</formula>
    </cfRule>
  </conditionalFormatting>
  <conditionalFormatting sqref="D65">
    <cfRule type="cellIs" dxfId="72" priority="76" stopIfTrue="1" operator="equal">
      <formula>"CW 2130-R11"</formula>
    </cfRule>
    <cfRule type="cellIs" dxfId="71" priority="77" stopIfTrue="1" operator="equal">
      <formula>"CW 3120-R2"</formula>
    </cfRule>
    <cfRule type="cellIs" dxfId="70" priority="78" stopIfTrue="1" operator="equal">
      <formula>"CW 3240-R7"</formula>
    </cfRule>
  </conditionalFormatting>
  <conditionalFormatting sqref="D90">
    <cfRule type="cellIs" dxfId="69" priority="67" stopIfTrue="1" operator="equal">
      <formula>"CW 2130-R11"</formula>
    </cfRule>
    <cfRule type="cellIs" dxfId="68" priority="68" stopIfTrue="1" operator="equal">
      <formula>"CW 3120-R2"</formula>
    </cfRule>
    <cfRule type="cellIs" dxfId="67" priority="69" stopIfTrue="1" operator="equal">
      <formula>"CW 3240-R7"</formula>
    </cfRule>
  </conditionalFormatting>
  <conditionalFormatting sqref="D91">
    <cfRule type="cellIs" dxfId="66" priority="55" stopIfTrue="1" operator="equal">
      <formula>"CW 2130-R11"</formula>
    </cfRule>
    <cfRule type="cellIs" dxfId="65" priority="56" stopIfTrue="1" operator="equal">
      <formula>"CW 3120-R2"</formula>
    </cfRule>
    <cfRule type="cellIs" dxfId="64" priority="57" stopIfTrue="1" operator="equal">
      <formula>"CW 3240-R7"</formula>
    </cfRule>
  </conditionalFormatting>
  <conditionalFormatting sqref="D89">
    <cfRule type="cellIs" dxfId="63" priority="70" stopIfTrue="1" operator="equal">
      <formula>"CW 2130-R11"</formula>
    </cfRule>
    <cfRule type="cellIs" dxfId="62" priority="71" stopIfTrue="1" operator="equal">
      <formula>"CW 3120-R2"</formula>
    </cfRule>
    <cfRule type="cellIs" dxfId="61" priority="72" stopIfTrue="1" operator="equal">
      <formula>"CW 3240-R7"</formula>
    </cfRule>
  </conditionalFormatting>
  <conditionalFormatting sqref="D85">
    <cfRule type="cellIs" dxfId="60" priority="61" stopIfTrue="1" operator="equal">
      <formula>"CW 2130-R11"</formula>
    </cfRule>
    <cfRule type="cellIs" dxfId="59" priority="62" stopIfTrue="1" operator="equal">
      <formula>"CW 3120-R2"</formula>
    </cfRule>
    <cfRule type="cellIs" dxfId="58" priority="63" stopIfTrue="1" operator="equal">
      <formula>"CW 3240-R7"</formula>
    </cfRule>
  </conditionalFormatting>
  <conditionalFormatting sqref="D96:D98">
    <cfRule type="cellIs" dxfId="57" priority="64" stopIfTrue="1" operator="equal">
      <formula>"CW 2130-R11"</formula>
    </cfRule>
    <cfRule type="cellIs" dxfId="56" priority="65" stopIfTrue="1" operator="equal">
      <formula>"CW 3120-R2"</formula>
    </cfRule>
    <cfRule type="cellIs" dxfId="55" priority="66" stopIfTrue="1" operator="equal">
      <formula>"CW 3240-R7"</formula>
    </cfRule>
  </conditionalFormatting>
  <conditionalFormatting sqref="D86">
    <cfRule type="cellIs" dxfId="54" priority="58" stopIfTrue="1" operator="equal">
      <formula>"CW 2130-R11"</formula>
    </cfRule>
    <cfRule type="cellIs" dxfId="53" priority="59" stopIfTrue="1" operator="equal">
      <formula>"CW 3120-R2"</formula>
    </cfRule>
    <cfRule type="cellIs" dxfId="52" priority="60" stopIfTrue="1" operator="equal">
      <formula>"CW 3240-R7"</formula>
    </cfRule>
  </conditionalFormatting>
  <conditionalFormatting sqref="D83">
    <cfRule type="cellIs" dxfId="51" priority="49" stopIfTrue="1" operator="equal">
      <formula>"CW 2130-R11"</formula>
    </cfRule>
    <cfRule type="cellIs" dxfId="50" priority="50" stopIfTrue="1" operator="equal">
      <formula>"CW 3120-R2"</formula>
    </cfRule>
    <cfRule type="cellIs" dxfId="49" priority="51" stopIfTrue="1" operator="equal">
      <formula>"CW 3240-R7"</formula>
    </cfRule>
  </conditionalFormatting>
  <conditionalFormatting sqref="D82">
    <cfRule type="cellIs" dxfId="48" priority="52" stopIfTrue="1" operator="equal">
      <formula>"CW 2130-R11"</formula>
    </cfRule>
    <cfRule type="cellIs" dxfId="47" priority="53" stopIfTrue="1" operator="equal">
      <formula>"CW 3120-R2"</formula>
    </cfRule>
    <cfRule type="cellIs" dxfId="46" priority="54" stopIfTrue="1" operator="equal">
      <formula>"CW 3240-R7"</formula>
    </cfRule>
  </conditionalFormatting>
  <conditionalFormatting sqref="D124">
    <cfRule type="cellIs" dxfId="45" priority="46" stopIfTrue="1" operator="equal">
      <formula>"CW 2130-R11"</formula>
    </cfRule>
    <cfRule type="cellIs" dxfId="44" priority="47" stopIfTrue="1" operator="equal">
      <formula>"CW 3120-R2"</formula>
    </cfRule>
    <cfRule type="cellIs" dxfId="43" priority="48" stopIfTrue="1" operator="equal">
      <formula>"CW 3240-R7"</formula>
    </cfRule>
  </conditionalFormatting>
  <conditionalFormatting sqref="D125">
    <cfRule type="cellIs" dxfId="42" priority="43" stopIfTrue="1" operator="equal">
      <formula>"CW 2130-R11"</formula>
    </cfRule>
    <cfRule type="cellIs" dxfId="41" priority="44" stopIfTrue="1" operator="equal">
      <formula>"CW 3120-R2"</formula>
    </cfRule>
    <cfRule type="cellIs" dxfId="40" priority="45" stopIfTrue="1" operator="equal">
      <formula>"CW 3240-R7"</formula>
    </cfRule>
  </conditionalFormatting>
  <conditionalFormatting sqref="D120">
    <cfRule type="cellIs" dxfId="39" priority="40" stopIfTrue="1" operator="equal">
      <formula>"CW 2130-R11"</formula>
    </cfRule>
    <cfRule type="cellIs" dxfId="38" priority="41" stopIfTrue="1" operator="equal">
      <formula>"CW 3120-R2"</formula>
    </cfRule>
    <cfRule type="cellIs" dxfId="37" priority="42" stopIfTrue="1" operator="equal">
      <formula>"CW 3240-R7"</formula>
    </cfRule>
  </conditionalFormatting>
  <conditionalFormatting sqref="D121">
    <cfRule type="cellIs" dxfId="36" priority="37" stopIfTrue="1" operator="equal">
      <formula>"CW 2130-R11"</formula>
    </cfRule>
    <cfRule type="cellIs" dxfId="35" priority="38" stopIfTrue="1" operator="equal">
      <formula>"CW 3120-R2"</formula>
    </cfRule>
    <cfRule type="cellIs" dxfId="34" priority="39" stopIfTrue="1" operator="equal">
      <formula>"CW 3240-R7"</formula>
    </cfRule>
  </conditionalFormatting>
  <conditionalFormatting sqref="D92">
    <cfRule type="cellIs" dxfId="33" priority="31" stopIfTrue="1" operator="equal">
      <formula>"CW 2130-R11"</formula>
    </cfRule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G130">
    <cfRule type="expression" dxfId="30" priority="163">
      <formula>G130&gt;#REF!*0.05</formula>
    </cfRule>
  </conditionalFormatting>
  <conditionalFormatting sqref="D93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20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33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44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6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7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0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16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2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7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4 G17:G18 G9:G12 G30:G31 G113:G114 G105:G108 G54 G57:G58 G49:G52 G69:G71 G74:G75 G65:G67 G86:G88 G97:G98 G110 G83 G125 G121:G123 G90:G91 G93:G94 G20 G33 G44 G60 G100 G116 G127 G77:G78 G27 G24:G25 G37:G38 G41:G42" xr:uid="{AAFBA677-8666-477A-B000-821DDEA744F0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3 G16 G8 G85 G29 G92 G109 G112 G96 G53 G56 G48 G68 G73 G64 G120 G82 G104 G124 G89 G26" xr:uid="{395994BA-8DD5-482E-B72E-3156794E799A}">
      <formula1>"isblank(G3)"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30" xr:uid="{9F80DB22-1243-4140-85A8-5560D1EAAB10}">
      <formula1>IF(AND(G130&gt;=0.01,G130&lt;=G142*0.05),ROUND(G130,2),0.01)</formula1>
    </dataValidation>
  </dataValidations>
  <pageMargins left="0.5" right="0.5" top="0.75" bottom="0.75" header="0.25" footer="0.25"/>
  <pageSetup scale="64" orientation="portrait" r:id="rId1"/>
  <headerFooter alignWithMargins="0">
    <oddHeader>&amp;L&amp;10The City of Winnipeg
Tender No. 601-2021 
&amp;R&amp;10Bid Submission
&amp;P of &amp;N</oddHeader>
    <oddFooter xml:space="preserve">&amp;R                    </oddFooter>
  </headerFooter>
  <rowBreaks count="8" manualBreakCount="8">
    <brk id="21" min="1" max="7" man="1"/>
    <brk id="34" min="1" max="7" man="1"/>
    <brk id="45" min="1" max="7" man="1"/>
    <brk id="61" min="1" max="7" man="1"/>
    <brk id="79" min="1" max="7" man="1"/>
    <brk id="101" min="1" max="7" man="1"/>
    <brk id="117" min="1" max="7" man="1"/>
    <brk id="128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Sept. 2, 2021
by C. Humbert
File size = 30.7 Kb</dc:description>
  <cp:lastModifiedBy>Edgar, Mark</cp:lastModifiedBy>
  <cp:lastPrinted>2017-01-16T17:15:47Z</cp:lastPrinted>
  <dcterms:created xsi:type="dcterms:W3CDTF">2000-01-26T18:56:05Z</dcterms:created>
  <dcterms:modified xsi:type="dcterms:W3CDTF">2021-09-08T13:19:39Z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