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623985\500-Deliverables\501 Bid Opportunity\387-2020\"/>
    </mc:Choice>
  </mc:AlternateContent>
  <xr:revisionPtr revIDLastSave="0" documentId="8_{000AB508-2EA7-4308-AACF-67AAC3ACE533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prices'!$A$1:$G$113</definedName>
    <definedName name="Print_Area_1">'Unit prices'!$A$6:$G$133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2" l="1"/>
  <c r="E28" i="2"/>
  <c r="E27" i="2"/>
  <c r="E23" i="2"/>
  <c r="E22" i="2"/>
  <c r="E21" i="2"/>
  <c r="A9" i="2"/>
  <c r="A18" i="2" s="1"/>
  <c r="A31" i="2" s="1"/>
  <c r="A52" i="2" s="1"/>
  <c r="A57" i="2" s="1"/>
  <c r="A59" i="2" s="1"/>
  <c r="A64" i="2" s="1"/>
  <c r="A67" i="2" s="1"/>
  <c r="A71" i="2" s="1"/>
  <c r="A75" i="2" s="1"/>
  <c r="A79" i="2" s="1"/>
  <c r="A80" i="2" l="1"/>
  <c r="A91" i="2" s="1"/>
  <c r="A93" i="2" s="1"/>
  <c r="A96" i="2" s="1"/>
  <c r="A99" i="2" s="1"/>
  <c r="A102" i="2"/>
  <c r="A104" i="2" s="1"/>
  <c r="G36" i="2" l="1"/>
  <c r="G39" i="2"/>
  <c r="G40" i="2"/>
  <c r="G41" i="2"/>
  <c r="G44" i="2"/>
  <c r="G45" i="2"/>
  <c r="G46" i="2"/>
  <c r="G49" i="2"/>
  <c r="G50" i="2"/>
  <c r="G53" i="2"/>
  <c r="G54" i="2"/>
  <c r="G55" i="2"/>
  <c r="G57" i="2"/>
  <c r="G60" i="2"/>
  <c r="G61" i="2"/>
  <c r="G62" i="2"/>
  <c r="G64" i="2"/>
  <c r="G68" i="2"/>
  <c r="G69" i="2"/>
  <c r="G72" i="2"/>
  <c r="G73" i="2"/>
  <c r="G76" i="2"/>
  <c r="G77" i="2"/>
  <c r="G82" i="2"/>
  <c r="G83" i="2"/>
  <c r="G84" i="2"/>
  <c r="G86" i="2"/>
  <c r="G87" i="2"/>
  <c r="G88" i="2"/>
  <c r="G89" i="2"/>
  <c r="G91" i="2"/>
  <c r="G94" i="2"/>
  <c r="G96" i="2"/>
  <c r="G97" i="2"/>
  <c r="G100" i="2"/>
  <c r="G102" i="2"/>
  <c r="G104" i="2"/>
  <c r="G7" i="2"/>
  <c r="G11" i="2"/>
  <c r="G12" i="2"/>
  <c r="G15" i="2"/>
  <c r="G16" i="2"/>
  <c r="G20" i="2"/>
  <c r="G21" i="2"/>
  <c r="G22" i="2"/>
  <c r="G23" i="2"/>
  <c r="G26" i="2"/>
  <c r="G27" i="2"/>
  <c r="G28" i="2"/>
  <c r="G29" i="2"/>
  <c r="G33" i="2"/>
  <c r="F10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<sst xmlns="http://schemas.openxmlformats.org/spreadsheetml/2006/main" count="172" uniqueCount="94">
  <si>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</si>
  <si>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</si>
  <si>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</si>
  <si>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</si>
  <si>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</si>
  <si>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</si>
  <si>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</si>
  <si>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</si>
  <si>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</si>
  <si>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</si>
  <si>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</si>
  <si>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vert. m</t>
  </si>
  <si>
    <t>(See "Prices" clause in tender document)</t>
  </si>
  <si>
    <t>Mobilization and Demobilization</t>
  </si>
  <si>
    <t>E9</t>
  </si>
  <si>
    <t>L.S.</t>
  </si>
  <si>
    <t xml:space="preserve"> </t>
  </si>
  <si>
    <t>Sewer Cleaning</t>
  </si>
  <si>
    <t>CW 2140</t>
  </si>
  <si>
    <t>a) 200-300mm</t>
  </si>
  <si>
    <t>i) Pre-Lining (38 sewers)</t>
  </si>
  <si>
    <t>m</t>
  </si>
  <si>
    <t>ii) Warranty (6 sewers)</t>
  </si>
  <si>
    <t>b) 375-450mm</t>
  </si>
  <si>
    <t>i) Pre-Lining (18 sewers)</t>
  </si>
  <si>
    <t>ii) Warranty (4 sewers)</t>
  </si>
  <si>
    <t>Sewer Inspection</t>
  </si>
  <si>
    <t>E6/CW 2145</t>
  </si>
  <si>
    <t>i) Pre-Repair (3 sewers)</t>
  </si>
  <si>
    <t>ii) Pre-Lining (39 sewers)</t>
  </si>
  <si>
    <t>iii) Post-Lining (39 sewers)</t>
  </si>
  <si>
    <t>iv) Warranty (6 sewers)</t>
  </si>
  <si>
    <t>i) Pre-Repair (1 sewer)</t>
  </si>
  <si>
    <t>i) Pre-Lining (17 sewers)</t>
  </si>
  <si>
    <t>ii) Post-Lining (17 sewers)</t>
  </si>
  <si>
    <t>iii) Warranty (4 sewers)</t>
  </si>
  <si>
    <t>Full Segment CIPP Lining</t>
  </si>
  <si>
    <t>a) 225 mm</t>
  </si>
  <si>
    <t>i) LDS Sewer S-MA20019409 (2.05 m deep)</t>
  </si>
  <si>
    <t>b) 250mm</t>
  </si>
  <si>
    <t>i) 2.00m - 5.00m deep (2 sewers)</t>
  </si>
  <si>
    <t>c) 300mm</t>
  </si>
  <si>
    <t>i) 2.50m - 5.00m deep (32 sewers)</t>
  </si>
  <si>
    <t>ii) 5.01m - 6.00mm deep (3 sewers)</t>
  </si>
  <si>
    <t>iii) LDS Sewer S-MA20004248 (2.50 m deep)</t>
  </si>
  <si>
    <t>d) 375mm</t>
  </si>
  <si>
    <t>i) 2.00m - 5.00m deep (7 sewers)</t>
  </si>
  <si>
    <t>ii) 5.01m - 6.00mm deep (2 sewers)</t>
  </si>
  <si>
    <t>iii) LDS Sewer S-MA20003720 (2.93 m deep)</t>
  </si>
  <si>
    <t>e) 450mm</t>
  </si>
  <si>
    <t>i) 3.00m - 5.00m deep (7 sewers)</t>
  </si>
  <si>
    <t>ii) 5.01m - 6.00m deep (2 sewers)</t>
  </si>
  <si>
    <t>Flow Control (by Sewer Segment)</t>
  </si>
  <si>
    <t>E5</t>
  </si>
  <si>
    <t>c) S-MA20001755 - Lumsden Ave (300 mm)</t>
  </si>
  <si>
    <t>Reinstatement of Sewer Services</t>
  </si>
  <si>
    <t>Solid Debris Cutting</t>
  </si>
  <si>
    <t>a) First 3 metres (46 sewers)</t>
  </si>
  <si>
    <t>b) Longer than 3 Metres (18 sewers)</t>
  </si>
  <si>
    <t>c) At Pipe Joints and Services (45 sewers)</t>
  </si>
  <si>
    <t>Removal of Intruding Sewer Services</t>
  </si>
  <si>
    <t>a) 200-300mm (27 sewers)</t>
  </si>
  <si>
    <t>b) 375-450mm (14 sewers)</t>
  </si>
  <si>
    <t>Manhole Stabilization</t>
  </si>
  <si>
    <t>E8</t>
  </si>
  <si>
    <t>a) Grout voids around pipe connection at
    manhole S-MH20014508</t>
  </si>
  <si>
    <t>b) Grout voids around pipe connection at
    manhole S-MH20014350</t>
  </si>
  <si>
    <t>External Point Repairs</t>
  </si>
  <si>
    <t>E8 / CW2130</t>
  </si>
  <si>
    <t>a) EPR S-MA20018747 up to 3.0m (375 mm)</t>
  </si>
  <si>
    <t>b) EPR S-MA70017850 up to 6.0m (300 mm)</t>
  </si>
  <si>
    <t>Provisional Items</t>
  </si>
  <si>
    <t>Manhole and Catch Basin Repairs</t>
  </si>
  <si>
    <t>E8/CW 2130</t>
  </si>
  <si>
    <t>a) Repairs</t>
  </si>
  <si>
    <t>i) Patching Existing Manholes</t>
  </si>
  <si>
    <t>ii) Re-Pointing Brickwork</t>
  </si>
  <si>
    <t>iii) Repair of Concrete Benching (up to 0.5 m3)</t>
  </si>
  <si>
    <t>b) Replace Existing Standard Covers</t>
  </si>
  <si>
    <t>i) AP-004 - Standard Manhole Frame</t>
  </si>
  <si>
    <t>ii) AP-005 - Standard Solid Cover</t>
  </si>
  <si>
    <t>iii) AP-006 - Open Grate Cover</t>
  </si>
  <si>
    <t>c) Replacing Existing Manhole or 
    Catch Basin Rungs</t>
  </si>
  <si>
    <t>Manhole Inspections</t>
  </si>
  <si>
    <t>CW 2145</t>
  </si>
  <si>
    <t>Catchbasin Lead Cleaning</t>
  </si>
  <si>
    <t>a) 150mm-250mm Ø</t>
  </si>
  <si>
    <t>Catchbasin Lead Inspection</t>
  </si>
  <si>
    <t>E10/CW 2145</t>
  </si>
  <si>
    <t>a) EPR S-MA00013721 up to 3 m (450 mm)</t>
  </si>
  <si>
    <t>Cash Allowance for Provisional Manhole 
Construction</t>
  </si>
  <si>
    <t>Cash Allowance for Provisional External Point Repairs</t>
  </si>
  <si>
    <t>Removal of Excessive Grease and/or Roots per Sewer Segment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</si>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</sst>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"/>
    <numFmt numFmtId="177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7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165" fontId="31" fillId="0" borderId="12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31" fillId="0" borderId="19" xfId="0" applyFont="1" applyBorder="1"/>
    <xf numFmtId="0" fontId="31" fillId="0" borderId="19" xfId="0" applyFont="1" applyBorder="1" applyAlignment="1">
      <alignment vertical="top" wrapText="1"/>
    </xf>
    <xf numFmtId="0" fontId="31" fillId="0" borderId="19" xfId="0" applyFont="1" applyBorder="1" applyAlignment="1">
      <alignment horizontal="center" vertical="center"/>
    </xf>
    <xf numFmtId="176" fontId="31" fillId="0" borderId="19" xfId="0" applyNumberFormat="1" applyFont="1" applyBorder="1" applyAlignment="1">
      <alignment horizontal="center" vertical="center"/>
    </xf>
    <xf numFmtId="0" fontId="37" fillId="24" borderId="22" xfId="1" applyNumberFormat="1" applyFont="1" applyBorder="1" applyAlignment="1"/>
    <xf numFmtId="165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4" fontId="3" fillId="0" borderId="25" xfId="0" applyNumberFormat="1" applyFont="1" applyBorder="1" applyAlignment="1" applyProtection="1">
      <alignment horizontal="right"/>
      <protection locked="0"/>
    </xf>
    <xf numFmtId="165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/>
    </xf>
    <xf numFmtId="177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37" fillId="24" borderId="17" xfId="1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0" fontId="3" fillId="0" borderId="12" xfId="0" applyNumberFormat="1" applyFont="1" applyBorder="1" applyAlignment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5" fontId="0" fillId="0" borderId="20" xfId="0" applyNumberFormat="1" applyBorder="1" applyAlignment="1" applyProtection="1"/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8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  <xf numFmtId="176" fontId="3" fillId="0" borderId="12" xfId="0" applyNumberFormat="1" applyFont="1" applyBorder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3"/>
  <sheetViews>
    <sheetView showGridLines="0" tabSelected="1" zoomScaleNormal="100" zoomScaleSheetLayoutView="100" workbookViewId="0">
      <selection activeCell="F7" sqref="F7"/>
    </sheetView>
  </sheetViews>
  <sheetFormatPr defaultRowHeight="12.9" x14ac:dyDescent="0.2"/>
  <cols>
    <col min="1" max="1" width="5.625" style="31" customWidth="1"/>
    <col min="2" max="2" width="31.125" style="31" customWidth="1"/>
    <col min="3" max="3" width="12.5" style="31" customWidth="1"/>
    <col min="4" max="4" width="13.625" style="20" customWidth="1"/>
    <col min="5" max="5" width="10.625" style="11" customWidth="1"/>
    <col min="6" max="6" width="12.5" style="1" customWidth="1"/>
    <col min="7" max="7" width="13.875" style="1" customWidth="1"/>
  </cols>
  <sheetData>
    <row r="1" spans="1:7" x14ac:dyDescent="0.2">
      <c r="A1" s="72"/>
      <c r="B1" s="72"/>
      <c r="C1" s="71" t="s">
        <v>9</v>
      </c>
      <c r="D1" s="71"/>
      <c r="G1" s="6"/>
    </row>
    <row r="2" spans="1:7" x14ac:dyDescent="0.2">
      <c r="A2" s="70"/>
      <c r="B2" s="70"/>
      <c r="C2" s="32" t="s">
        <v>12</v>
      </c>
      <c r="D2" s="32"/>
      <c r="F2" s="2"/>
      <c r="G2" s="7"/>
    </row>
    <row r="3" spans="1:7" x14ac:dyDescent="0.2">
      <c r="A3" s="75"/>
      <c r="B3" s="70"/>
      <c r="C3" s="30"/>
      <c r="D3" s="21"/>
      <c r="F3" s="2"/>
      <c r="G3" s="7"/>
    </row>
    <row r="4" spans="1:7" x14ac:dyDescent="0.2">
      <c r="A4" s="31" t="s">
        <v>10</v>
      </c>
      <c r="F4" s="2"/>
      <c r="G4" s="7"/>
    </row>
    <row r="5" spans="1:7" ht="21.75" x14ac:dyDescent="0.2">
      <c r="A5" s="15" t="s">
        <v>0</v>
      </c>
      <c r="B5" s="15" t="s">
        <v>1</v>
      </c>
      <c r="C5" s="16" t="s">
        <v>8</v>
      </c>
      <c r="D5" s="16" t="s">
        <v>3</v>
      </c>
      <c r="E5" s="17" t="s">
        <v>2</v>
      </c>
      <c r="F5" s="18" t="s">
        <v>4</v>
      </c>
      <c r="G5" s="19" t="s">
        <v>5</v>
      </c>
    </row>
    <row r="6" spans="1:7" x14ac:dyDescent="0.2">
      <c r="A6" s="33"/>
      <c r="B6" s="34"/>
      <c r="C6" s="35"/>
      <c r="D6" s="35"/>
      <c r="E6" s="36"/>
      <c r="F6" s="56"/>
      <c r="G6" s="26"/>
    </row>
    <row r="7" spans="1:7" ht="13.6" x14ac:dyDescent="0.2">
      <c r="A7" s="42">
        <v>1</v>
      </c>
      <c r="B7" s="43" t="s">
        <v>13</v>
      </c>
      <c r="C7" s="48" t="s">
        <v>14</v>
      </c>
      <c r="D7" s="48" t="s">
        <v>15</v>
      </c>
      <c r="E7" s="58">
        <v>1</v>
      </c>
      <c r="F7" s="44"/>
      <c r="G7" s="26">
        <f t="shared" ref="G7:G69" si="0">ROUND(E7*F7,2)</f>
        <v>0</v>
      </c>
    </row>
    <row r="8" spans="1:7" ht="13.6" x14ac:dyDescent="0.2">
      <c r="A8" s="42"/>
      <c r="B8" s="43"/>
      <c r="C8" s="48"/>
      <c r="D8" s="48"/>
      <c r="E8" s="58"/>
      <c r="F8" s="57"/>
      <c r="G8" s="26"/>
    </row>
    <row r="9" spans="1:7" ht="13.6" x14ac:dyDescent="0.2">
      <c r="A9" s="42">
        <f>A7+1</f>
        <v>2</v>
      </c>
      <c r="B9" s="43" t="s">
        <v>17</v>
      </c>
      <c r="C9" s="48" t="s">
        <v>18</v>
      </c>
      <c r="D9" s="48" t="s">
        <v>16</v>
      </c>
      <c r="E9" s="58"/>
      <c r="F9" s="57"/>
      <c r="G9" s="26"/>
    </row>
    <row r="10" spans="1:7" x14ac:dyDescent="0.2">
      <c r="A10" s="45"/>
      <c r="B10" s="46" t="s">
        <v>19</v>
      </c>
      <c r="C10" s="48" t="s">
        <v>16</v>
      </c>
      <c r="D10" s="48" t="s">
        <v>16</v>
      </c>
      <c r="E10" s="58"/>
      <c r="F10" s="57"/>
      <c r="G10" s="26"/>
    </row>
    <row r="11" spans="1:7" x14ac:dyDescent="0.2">
      <c r="A11" s="45"/>
      <c r="B11" s="47" t="s">
        <v>20</v>
      </c>
      <c r="C11" s="48"/>
      <c r="D11" s="48" t="s">
        <v>21</v>
      </c>
      <c r="E11" s="58">
        <v>2738.5</v>
      </c>
      <c r="F11" s="44"/>
      <c r="G11" s="26">
        <f t="shared" si="0"/>
        <v>0</v>
      </c>
    </row>
    <row r="12" spans="1:7" x14ac:dyDescent="0.2">
      <c r="A12" s="45"/>
      <c r="B12" s="47" t="s">
        <v>22</v>
      </c>
      <c r="C12" s="48"/>
      <c r="D12" s="48" t="s">
        <v>21</v>
      </c>
      <c r="E12" s="58">
        <v>414.2</v>
      </c>
      <c r="F12" s="44"/>
      <c r="G12" s="26">
        <f t="shared" si="0"/>
        <v>0</v>
      </c>
    </row>
    <row r="13" spans="1:7" x14ac:dyDescent="0.2">
      <c r="A13" s="45"/>
      <c r="B13" s="47"/>
      <c r="C13" s="48"/>
      <c r="D13" s="48"/>
      <c r="E13" s="58"/>
      <c r="F13" s="57"/>
      <c r="G13" s="26"/>
    </row>
    <row r="14" spans="1:7" x14ac:dyDescent="0.2">
      <c r="A14" s="45"/>
      <c r="B14" s="46" t="s">
        <v>23</v>
      </c>
      <c r="C14" s="48" t="s">
        <v>16</v>
      </c>
      <c r="D14" s="48" t="s">
        <v>16</v>
      </c>
      <c r="E14" s="58"/>
      <c r="F14" s="57"/>
      <c r="G14" s="26"/>
    </row>
    <row r="15" spans="1:7" x14ac:dyDescent="0.2">
      <c r="A15" s="45"/>
      <c r="B15" s="47" t="s">
        <v>24</v>
      </c>
      <c r="C15" s="48"/>
      <c r="D15" s="48" t="s">
        <v>21</v>
      </c>
      <c r="E15" s="58">
        <v>1319.2</v>
      </c>
      <c r="F15" s="44"/>
      <c r="G15" s="26">
        <f t="shared" si="0"/>
        <v>0</v>
      </c>
    </row>
    <row r="16" spans="1:7" x14ac:dyDescent="0.2">
      <c r="A16" s="45"/>
      <c r="B16" s="47" t="s">
        <v>25</v>
      </c>
      <c r="C16" s="48"/>
      <c r="D16" s="48" t="s">
        <v>21</v>
      </c>
      <c r="E16" s="58">
        <v>346.1</v>
      </c>
      <c r="F16" s="44"/>
      <c r="G16" s="26">
        <f t="shared" si="0"/>
        <v>0</v>
      </c>
    </row>
    <row r="17" spans="1:7" x14ac:dyDescent="0.2">
      <c r="A17" s="45"/>
      <c r="B17" s="47"/>
      <c r="C17" s="48"/>
      <c r="D17" s="48"/>
      <c r="E17" s="58"/>
      <c r="F17" s="57"/>
      <c r="G17" s="26"/>
    </row>
    <row r="18" spans="1:7" ht="13.6" x14ac:dyDescent="0.2">
      <c r="A18" s="42">
        <f>A9+1</f>
        <v>3</v>
      </c>
      <c r="B18" s="43" t="s">
        <v>26</v>
      </c>
      <c r="C18" s="48" t="s">
        <v>27</v>
      </c>
      <c r="D18" s="48" t="s">
        <v>16</v>
      </c>
      <c r="E18" s="58"/>
      <c r="F18" s="57"/>
      <c r="G18" s="26"/>
    </row>
    <row r="19" spans="1:7" x14ac:dyDescent="0.2">
      <c r="A19" s="45"/>
      <c r="B19" s="46" t="s">
        <v>19</v>
      </c>
      <c r="C19" s="48" t="s">
        <v>16</v>
      </c>
      <c r="D19" s="48" t="s">
        <v>16</v>
      </c>
      <c r="E19" s="58"/>
      <c r="F19" s="57"/>
      <c r="G19" s="26"/>
    </row>
    <row r="20" spans="1:7" x14ac:dyDescent="0.2">
      <c r="A20" s="45"/>
      <c r="B20" s="47" t="s">
        <v>28</v>
      </c>
      <c r="C20" s="48"/>
      <c r="D20" s="48" t="s">
        <v>21</v>
      </c>
      <c r="E20" s="58">
        <v>170.7</v>
      </c>
      <c r="F20" s="44"/>
      <c r="G20" s="26">
        <f t="shared" si="0"/>
        <v>0</v>
      </c>
    </row>
    <row r="21" spans="1:7" x14ac:dyDescent="0.2">
      <c r="A21" s="45"/>
      <c r="B21" s="47" t="s">
        <v>29</v>
      </c>
      <c r="C21" s="48" t="s">
        <v>16</v>
      </c>
      <c r="D21" s="48" t="s">
        <v>21</v>
      </c>
      <c r="E21" s="58">
        <f>E11</f>
        <v>2738.5</v>
      </c>
      <c r="F21" s="44"/>
      <c r="G21" s="26">
        <f t="shared" si="0"/>
        <v>0</v>
      </c>
    </row>
    <row r="22" spans="1:7" x14ac:dyDescent="0.2">
      <c r="A22" s="45"/>
      <c r="B22" s="47" t="s">
        <v>30</v>
      </c>
      <c r="C22" s="48" t="s">
        <v>16</v>
      </c>
      <c r="D22" s="48" t="s">
        <v>21</v>
      </c>
      <c r="E22" s="58">
        <f>E11</f>
        <v>2738.5</v>
      </c>
      <c r="F22" s="44"/>
      <c r="G22" s="26">
        <f t="shared" si="0"/>
        <v>0</v>
      </c>
    </row>
    <row r="23" spans="1:7" x14ac:dyDescent="0.2">
      <c r="A23" s="45"/>
      <c r="B23" s="47" t="s">
        <v>31</v>
      </c>
      <c r="C23" s="48" t="s">
        <v>16</v>
      </c>
      <c r="D23" s="48" t="s">
        <v>21</v>
      </c>
      <c r="E23" s="58">
        <f>E12</f>
        <v>414.2</v>
      </c>
      <c r="F23" s="44"/>
      <c r="G23" s="26">
        <f t="shared" si="0"/>
        <v>0</v>
      </c>
    </row>
    <row r="24" spans="1:7" x14ac:dyDescent="0.2">
      <c r="A24" s="45"/>
      <c r="B24" s="47"/>
      <c r="C24" s="48"/>
      <c r="D24" s="48"/>
      <c r="E24" s="58"/>
      <c r="F24" s="57"/>
      <c r="G24" s="26"/>
    </row>
    <row r="25" spans="1:7" x14ac:dyDescent="0.2">
      <c r="A25" s="45"/>
      <c r="B25" s="46" t="s">
        <v>23</v>
      </c>
      <c r="C25" s="48"/>
      <c r="D25" s="48"/>
      <c r="E25" s="58"/>
      <c r="F25" s="57"/>
      <c r="G25" s="26"/>
    </row>
    <row r="26" spans="1:7" x14ac:dyDescent="0.2">
      <c r="A26" s="45"/>
      <c r="B26" s="47" t="s">
        <v>32</v>
      </c>
      <c r="C26" s="48"/>
      <c r="D26" s="48" t="s">
        <v>21</v>
      </c>
      <c r="E26" s="58">
        <v>60.1</v>
      </c>
      <c r="F26" s="44"/>
      <c r="G26" s="26">
        <f t="shared" si="0"/>
        <v>0</v>
      </c>
    </row>
    <row r="27" spans="1:7" x14ac:dyDescent="0.2">
      <c r="A27" s="45"/>
      <c r="B27" s="47" t="s">
        <v>33</v>
      </c>
      <c r="C27" s="48"/>
      <c r="D27" s="48" t="s">
        <v>21</v>
      </c>
      <c r="E27" s="58">
        <f>E15</f>
        <v>1319.2</v>
      </c>
      <c r="F27" s="44"/>
      <c r="G27" s="26">
        <f t="shared" si="0"/>
        <v>0</v>
      </c>
    </row>
    <row r="28" spans="1:7" ht="13.6" x14ac:dyDescent="0.2">
      <c r="A28" s="42"/>
      <c r="B28" s="47" t="s">
        <v>34</v>
      </c>
      <c r="C28" s="48"/>
      <c r="D28" s="48" t="s">
        <v>21</v>
      </c>
      <c r="E28" s="58">
        <f>E15</f>
        <v>1319.2</v>
      </c>
      <c r="F28" s="44"/>
      <c r="G28" s="26">
        <f t="shared" si="0"/>
        <v>0</v>
      </c>
    </row>
    <row r="29" spans="1:7" x14ac:dyDescent="0.2">
      <c r="A29" s="45"/>
      <c r="B29" s="47" t="s">
        <v>35</v>
      </c>
      <c r="C29" s="48"/>
      <c r="D29" s="48" t="s">
        <v>21</v>
      </c>
      <c r="E29" s="58">
        <f>E16</f>
        <v>346.1</v>
      </c>
      <c r="F29" s="44"/>
      <c r="G29" s="26">
        <f t="shared" si="0"/>
        <v>0</v>
      </c>
    </row>
    <row r="30" spans="1:7" x14ac:dyDescent="0.2">
      <c r="A30" s="45"/>
      <c r="B30" s="47"/>
      <c r="C30" s="48"/>
      <c r="D30" s="48"/>
      <c r="E30" s="58"/>
      <c r="F30" s="57"/>
      <c r="G30" s="26"/>
    </row>
    <row r="31" spans="1:7" ht="13.6" x14ac:dyDescent="0.2">
      <c r="A31" s="42">
        <f>A18+1</f>
        <v>4</v>
      </c>
      <c r="B31" s="43" t="s">
        <v>36</v>
      </c>
      <c r="C31" s="48" t="s">
        <v>14</v>
      </c>
      <c r="D31" s="48" t="s">
        <v>16</v>
      </c>
      <c r="E31" s="58"/>
      <c r="F31" s="57"/>
      <c r="G31" s="26"/>
    </row>
    <row r="32" spans="1:7" ht="13.6" x14ac:dyDescent="0.2">
      <c r="A32" s="42"/>
      <c r="B32" s="46" t="s">
        <v>37</v>
      </c>
      <c r="C32" s="48"/>
      <c r="D32" s="48"/>
      <c r="E32" s="58"/>
      <c r="F32" s="57"/>
      <c r="G32" s="26"/>
    </row>
    <row r="33" spans="1:7" ht="25.85" x14ac:dyDescent="0.2">
      <c r="A33" s="42"/>
      <c r="B33" s="47" t="s">
        <v>38</v>
      </c>
      <c r="C33" s="48"/>
      <c r="D33" s="48" t="s">
        <v>21</v>
      </c>
      <c r="E33" s="58">
        <v>18.600000000000001</v>
      </c>
      <c r="F33" s="44"/>
      <c r="G33" s="26">
        <f t="shared" si="0"/>
        <v>0</v>
      </c>
    </row>
    <row r="34" spans="1:7" ht="13.6" x14ac:dyDescent="0.2">
      <c r="A34" s="42"/>
      <c r="B34" s="43"/>
      <c r="C34" s="48"/>
      <c r="D34" s="48"/>
      <c r="E34" s="58"/>
      <c r="F34" s="57"/>
      <c r="G34" s="26"/>
    </row>
    <row r="35" spans="1:7" x14ac:dyDescent="0.2">
      <c r="A35" s="45"/>
      <c r="B35" s="46" t="s">
        <v>39</v>
      </c>
      <c r="C35" s="48"/>
      <c r="D35" s="48" t="s">
        <v>16</v>
      </c>
      <c r="E35" s="58"/>
      <c r="F35" s="57"/>
      <c r="G35" s="26"/>
    </row>
    <row r="36" spans="1:7" x14ac:dyDescent="0.2">
      <c r="A36" s="45"/>
      <c r="B36" s="47" t="s">
        <v>40</v>
      </c>
      <c r="C36" s="48"/>
      <c r="D36" s="48" t="s">
        <v>21</v>
      </c>
      <c r="E36" s="58">
        <v>219.6</v>
      </c>
      <c r="F36" s="44"/>
      <c r="G36" s="26">
        <f t="shared" si="0"/>
        <v>0</v>
      </c>
    </row>
    <row r="37" spans="1:7" x14ac:dyDescent="0.2">
      <c r="A37" s="45"/>
      <c r="B37" s="47"/>
      <c r="C37" s="48"/>
      <c r="D37" s="48"/>
      <c r="E37" s="58"/>
      <c r="F37" s="57"/>
      <c r="G37" s="26"/>
    </row>
    <row r="38" spans="1:7" x14ac:dyDescent="0.2">
      <c r="A38" s="45"/>
      <c r="B38" s="46" t="s">
        <v>41</v>
      </c>
      <c r="C38" s="48"/>
      <c r="D38" s="48" t="s">
        <v>16</v>
      </c>
      <c r="E38" s="58"/>
      <c r="F38" s="57"/>
      <c r="G38" s="26"/>
    </row>
    <row r="39" spans="1:7" x14ac:dyDescent="0.2">
      <c r="A39" s="45"/>
      <c r="B39" s="47" t="s">
        <v>42</v>
      </c>
      <c r="C39" s="48"/>
      <c r="D39" s="48" t="s">
        <v>21</v>
      </c>
      <c r="E39" s="58">
        <v>2200.3000000000002</v>
      </c>
      <c r="F39" s="44"/>
      <c r="G39" s="26">
        <f t="shared" si="0"/>
        <v>0</v>
      </c>
    </row>
    <row r="40" spans="1:7" ht="25.85" x14ac:dyDescent="0.2">
      <c r="A40" s="45"/>
      <c r="B40" s="47" t="s">
        <v>43</v>
      </c>
      <c r="C40" s="48"/>
      <c r="D40" s="48" t="s">
        <v>21</v>
      </c>
      <c r="E40" s="58">
        <v>246</v>
      </c>
      <c r="F40" s="44"/>
      <c r="G40" s="26">
        <f t="shared" si="0"/>
        <v>0</v>
      </c>
    </row>
    <row r="41" spans="1:7" ht="25.85" x14ac:dyDescent="0.2">
      <c r="A41" s="45"/>
      <c r="B41" s="47" t="s">
        <v>44</v>
      </c>
      <c r="C41" s="48"/>
      <c r="D41" s="48" t="s">
        <v>21</v>
      </c>
      <c r="E41" s="58">
        <v>54.1</v>
      </c>
      <c r="F41" s="44"/>
      <c r="G41" s="26">
        <f t="shared" si="0"/>
        <v>0</v>
      </c>
    </row>
    <row r="42" spans="1:7" x14ac:dyDescent="0.2">
      <c r="A42" s="45"/>
      <c r="B42" s="47"/>
      <c r="C42" s="48"/>
      <c r="D42" s="48"/>
      <c r="E42" s="58"/>
      <c r="F42" s="57"/>
      <c r="G42" s="26"/>
    </row>
    <row r="43" spans="1:7" x14ac:dyDescent="0.2">
      <c r="A43" s="45"/>
      <c r="B43" s="46" t="s">
        <v>45</v>
      </c>
      <c r="C43" s="48"/>
      <c r="D43" s="48" t="s">
        <v>16</v>
      </c>
      <c r="E43" s="58"/>
      <c r="F43" s="57"/>
      <c r="G43" s="26"/>
    </row>
    <row r="44" spans="1:7" x14ac:dyDescent="0.2">
      <c r="A44" s="45"/>
      <c r="B44" s="47" t="s">
        <v>46</v>
      </c>
      <c r="C44" s="48"/>
      <c r="D44" s="48" t="s">
        <v>21</v>
      </c>
      <c r="E44" s="58">
        <v>381.9</v>
      </c>
      <c r="F44" s="44"/>
      <c r="G44" s="26">
        <f t="shared" si="0"/>
        <v>0</v>
      </c>
    </row>
    <row r="45" spans="1:7" ht="25.85" x14ac:dyDescent="0.2">
      <c r="A45" s="45"/>
      <c r="B45" s="47" t="s">
        <v>47</v>
      </c>
      <c r="C45" s="48"/>
      <c r="D45" s="48" t="s">
        <v>21</v>
      </c>
      <c r="E45" s="58">
        <v>184.6</v>
      </c>
      <c r="F45" s="44"/>
      <c r="G45" s="26">
        <f t="shared" si="0"/>
        <v>0</v>
      </c>
    </row>
    <row r="46" spans="1:7" ht="25.85" x14ac:dyDescent="0.2">
      <c r="A46" s="45"/>
      <c r="B46" s="47" t="s">
        <v>48</v>
      </c>
      <c r="C46" s="48"/>
      <c r="D46" s="48" t="s">
        <v>21</v>
      </c>
      <c r="E46" s="58">
        <v>80.400000000000006</v>
      </c>
      <c r="F46" s="44"/>
      <c r="G46" s="26">
        <f t="shared" si="0"/>
        <v>0</v>
      </c>
    </row>
    <row r="47" spans="1:7" x14ac:dyDescent="0.2">
      <c r="A47" s="45"/>
      <c r="B47" s="47"/>
      <c r="C47" s="48"/>
      <c r="D47" s="48"/>
      <c r="E47" s="58"/>
      <c r="F47" s="57"/>
      <c r="G47" s="26"/>
    </row>
    <row r="48" spans="1:7" ht="13.6" x14ac:dyDescent="0.2">
      <c r="A48" s="42"/>
      <c r="B48" s="46" t="s">
        <v>49</v>
      </c>
      <c r="C48" s="80"/>
      <c r="D48" s="48" t="s">
        <v>16</v>
      </c>
      <c r="E48" s="58"/>
      <c r="F48" s="57"/>
      <c r="G48" s="26"/>
    </row>
    <row r="49" spans="1:7" ht="13.6" x14ac:dyDescent="0.2">
      <c r="A49" s="42"/>
      <c r="B49" s="47" t="s">
        <v>50</v>
      </c>
      <c r="C49" s="48"/>
      <c r="D49" s="48" t="s">
        <v>21</v>
      </c>
      <c r="E49" s="58">
        <v>481.9</v>
      </c>
      <c r="F49" s="44"/>
      <c r="G49" s="26">
        <f t="shared" si="0"/>
        <v>0</v>
      </c>
    </row>
    <row r="50" spans="1:7" x14ac:dyDescent="0.2">
      <c r="A50" s="45"/>
      <c r="B50" s="47" t="s">
        <v>51</v>
      </c>
      <c r="C50" s="48"/>
      <c r="D50" s="48" t="s">
        <v>21</v>
      </c>
      <c r="E50" s="58">
        <v>190.5</v>
      </c>
      <c r="F50" s="44"/>
      <c r="G50" s="26">
        <f t="shared" si="0"/>
        <v>0</v>
      </c>
    </row>
    <row r="51" spans="1:7" x14ac:dyDescent="0.2">
      <c r="A51" s="45"/>
      <c r="B51" s="47"/>
      <c r="C51" s="48"/>
      <c r="D51" s="48"/>
      <c r="E51" s="58"/>
      <c r="F51" s="57"/>
      <c r="G51" s="26"/>
    </row>
    <row r="52" spans="1:7" ht="13.6" x14ac:dyDescent="0.2">
      <c r="A52" s="42">
        <f>A31+1</f>
        <v>5</v>
      </c>
      <c r="B52" s="43" t="s">
        <v>52</v>
      </c>
      <c r="C52" s="48" t="s">
        <v>53</v>
      </c>
      <c r="D52" s="48"/>
      <c r="E52" s="58"/>
      <c r="F52" s="57"/>
      <c r="G52" s="26"/>
    </row>
    <row r="53" spans="1:7" x14ac:dyDescent="0.2">
      <c r="A53" s="45"/>
      <c r="B53" s="46" t="s">
        <v>19</v>
      </c>
      <c r="C53" s="48"/>
      <c r="D53" s="48" t="s">
        <v>6</v>
      </c>
      <c r="E53" s="58">
        <v>37</v>
      </c>
      <c r="F53" s="44"/>
      <c r="G53" s="26">
        <f t="shared" si="0"/>
        <v>0</v>
      </c>
    </row>
    <row r="54" spans="1:7" x14ac:dyDescent="0.2">
      <c r="A54" s="45"/>
      <c r="B54" s="46" t="s">
        <v>23</v>
      </c>
      <c r="C54" s="48"/>
      <c r="D54" s="48" t="s">
        <v>6</v>
      </c>
      <c r="E54" s="58">
        <v>18</v>
      </c>
      <c r="F54" s="44"/>
      <c r="G54" s="26">
        <f t="shared" si="0"/>
        <v>0</v>
      </c>
    </row>
    <row r="55" spans="1:7" ht="25.85" x14ac:dyDescent="0.2">
      <c r="A55" s="45"/>
      <c r="B55" s="46" t="s">
        <v>54</v>
      </c>
      <c r="C55" s="48"/>
      <c r="D55" s="48" t="s">
        <v>15</v>
      </c>
      <c r="E55" s="58">
        <v>1</v>
      </c>
      <c r="F55" s="44"/>
      <c r="G55" s="26">
        <f t="shared" si="0"/>
        <v>0</v>
      </c>
    </row>
    <row r="56" spans="1:7" x14ac:dyDescent="0.2">
      <c r="A56" s="45"/>
      <c r="B56" s="47"/>
      <c r="C56" s="48"/>
      <c r="D56" s="48"/>
      <c r="E56" s="58"/>
      <c r="F56" s="57"/>
      <c r="G56" s="26"/>
    </row>
    <row r="57" spans="1:7" ht="13.6" x14ac:dyDescent="0.2">
      <c r="A57" s="42">
        <f>A52+1</f>
        <v>6</v>
      </c>
      <c r="B57" s="43" t="s">
        <v>55</v>
      </c>
      <c r="C57" s="48" t="s">
        <v>14</v>
      </c>
      <c r="D57" s="48" t="s">
        <v>6</v>
      </c>
      <c r="E57" s="58">
        <v>603</v>
      </c>
      <c r="F57" s="44"/>
      <c r="G57" s="26">
        <f t="shared" si="0"/>
        <v>0</v>
      </c>
    </row>
    <row r="58" spans="1:7" x14ac:dyDescent="0.2">
      <c r="A58" s="45"/>
      <c r="B58" s="47"/>
      <c r="C58" s="48"/>
      <c r="D58" s="48"/>
      <c r="E58" s="58"/>
      <c r="F58" s="57"/>
      <c r="G58" s="26"/>
    </row>
    <row r="59" spans="1:7" ht="13.6" x14ac:dyDescent="0.2">
      <c r="A59" s="42">
        <f>A57+1</f>
        <v>7</v>
      </c>
      <c r="B59" s="43" t="s">
        <v>56</v>
      </c>
      <c r="C59" s="48" t="s">
        <v>18</v>
      </c>
      <c r="D59" s="48"/>
      <c r="E59" s="58"/>
      <c r="F59" s="57"/>
      <c r="G59" s="26"/>
    </row>
    <row r="60" spans="1:7" x14ac:dyDescent="0.2">
      <c r="A60" s="45"/>
      <c r="B60" s="46" t="s">
        <v>57</v>
      </c>
      <c r="C60" s="48"/>
      <c r="D60" s="48" t="s">
        <v>6</v>
      </c>
      <c r="E60" s="58">
        <v>46</v>
      </c>
      <c r="F60" s="44"/>
      <c r="G60" s="26">
        <f t="shared" si="0"/>
        <v>0</v>
      </c>
    </row>
    <row r="61" spans="1:7" x14ac:dyDescent="0.2">
      <c r="A61" s="45"/>
      <c r="B61" s="46" t="s">
        <v>58</v>
      </c>
      <c r="C61" s="48"/>
      <c r="D61" s="48" t="s">
        <v>21</v>
      </c>
      <c r="E61" s="58">
        <v>58.4</v>
      </c>
      <c r="F61" s="44"/>
      <c r="G61" s="26">
        <f t="shared" si="0"/>
        <v>0</v>
      </c>
    </row>
    <row r="62" spans="1:7" ht="25.85" x14ac:dyDescent="0.2">
      <c r="A62" s="45"/>
      <c r="B62" s="46" t="s">
        <v>59</v>
      </c>
      <c r="C62" s="48"/>
      <c r="D62" s="48" t="s">
        <v>6</v>
      </c>
      <c r="E62" s="58">
        <v>365</v>
      </c>
      <c r="F62" s="44"/>
      <c r="G62" s="26">
        <f t="shared" si="0"/>
        <v>0</v>
      </c>
    </row>
    <row r="63" spans="1:7" x14ac:dyDescent="0.2">
      <c r="A63" s="45"/>
      <c r="B63" s="46"/>
      <c r="C63" s="48"/>
      <c r="D63" s="48"/>
      <c r="E63" s="58"/>
      <c r="F63" s="57"/>
      <c r="G63" s="26"/>
    </row>
    <row r="64" spans="1:7" ht="27.2" x14ac:dyDescent="0.2">
      <c r="A64" s="42">
        <f>A59+1</f>
        <v>8</v>
      </c>
      <c r="B64" s="43" t="s">
        <v>92</v>
      </c>
      <c r="C64" s="48" t="s">
        <v>18</v>
      </c>
      <c r="D64" s="48" t="s">
        <v>6</v>
      </c>
      <c r="E64" s="58">
        <v>22</v>
      </c>
      <c r="F64" s="44"/>
      <c r="G64" s="26">
        <f t="shared" si="0"/>
        <v>0</v>
      </c>
    </row>
    <row r="65" spans="1:7" ht="13.6" x14ac:dyDescent="0.2">
      <c r="A65" s="42"/>
      <c r="B65" s="43"/>
      <c r="C65" s="48"/>
      <c r="D65" s="48"/>
      <c r="E65" s="58"/>
      <c r="F65" s="57"/>
      <c r="G65" s="26"/>
    </row>
    <row r="66" spans="1:7" x14ac:dyDescent="0.2">
      <c r="A66" s="45"/>
      <c r="B66" s="47"/>
      <c r="C66" s="48"/>
      <c r="D66" s="48"/>
      <c r="E66" s="58"/>
      <c r="F66" s="57"/>
      <c r="G66" s="26"/>
    </row>
    <row r="67" spans="1:7" ht="27.2" x14ac:dyDescent="0.2">
      <c r="A67" s="42">
        <f>A64+1</f>
        <v>9</v>
      </c>
      <c r="B67" s="43" t="s">
        <v>60</v>
      </c>
      <c r="C67" s="48" t="s">
        <v>18</v>
      </c>
      <c r="D67" s="48"/>
      <c r="E67" s="58"/>
      <c r="F67" s="57"/>
      <c r="G67" s="26"/>
    </row>
    <row r="68" spans="1:7" x14ac:dyDescent="0.2">
      <c r="A68" s="45"/>
      <c r="B68" s="46" t="s">
        <v>61</v>
      </c>
      <c r="C68" s="48"/>
      <c r="D68" s="48" t="s">
        <v>6</v>
      </c>
      <c r="E68" s="58">
        <v>60</v>
      </c>
      <c r="F68" s="44"/>
      <c r="G68" s="26">
        <f t="shared" si="0"/>
        <v>0</v>
      </c>
    </row>
    <row r="69" spans="1:7" x14ac:dyDescent="0.2">
      <c r="A69" s="45"/>
      <c r="B69" s="46" t="s">
        <v>62</v>
      </c>
      <c r="C69" s="48"/>
      <c r="D69" s="48" t="s">
        <v>6</v>
      </c>
      <c r="E69" s="58">
        <v>28</v>
      </c>
      <c r="F69" s="44"/>
      <c r="G69" s="26">
        <f t="shared" si="0"/>
        <v>0</v>
      </c>
    </row>
    <row r="70" spans="1:7" x14ac:dyDescent="0.2">
      <c r="A70" s="45"/>
      <c r="B70" s="47"/>
      <c r="C70" s="48"/>
      <c r="D70" s="48"/>
      <c r="E70" s="58"/>
      <c r="F70" s="57"/>
      <c r="G70" s="26"/>
    </row>
    <row r="71" spans="1:7" ht="13.6" x14ac:dyDescent="0.2">
      <c r="A71" s="42">
        <f>A67+1</f>
        <v>10</v>
      </c>
      <c r="B71" s="43" t="s">
        <v>63</v>
      </c>
      <c r="C71" s="48" t="s">
        <v>64</v>
      </c>
      <c r="D71" s="48"/>
      <c r="E71" s="58"/>
      <c r="F71" s="57"/>
      <c r="G71" s="26"/>
    </row>
    <row r="72" spans="1:7" ht="38.75" x14ac:dyDescent="0.2">
      <c r="A72" s="42"/>
      <c r="B72" s="46" t="s">
        <v>65</v>
      </c>
      <c r="C72" s="48"/>
      <c r="D72" s="48" t="s">
        <v>15</v>
      </c>
      <c r="E72" s="58">
        <v>1</v>
      </c>
      <c r="F72" s="44"/>
      <c r="G72" s="26">
        <f t="shared" ref="G72:G104" si="1">ROUND(E72*F72,2)</f>
        <v>0</v>
      </c>
    </row>
    <row r="73" spans="1:7" ht="38.75" x14ac:dyDescent="0.2">
      <c r="A73" s="42"/>
      <c r="B73" s="46" t="s">
        <v>66</v>
      </c>
      <c r="C73" s="48"/>
      <c r="D73" s="48" t="s">
        <v>15</v>
      </c>
      <c r="E73" s="58">
        <v>1</v>
      </c>
      <c r="F73" s="44"/>
      <c r="G73" s="26">
        <f t="shared" si="1"/>
        <v>0</v>
      </c>
    </row>
    <row r="74" spans="1:7" ht="13.6" x14ac:dyDescent="0.2">
      <c r="A74" s="42"/>
      <c r="B74" s="46"/>
      <c r="C74" s="48"/>
      <c r="D74" s="48"/>
      <c r="E74" s="58"/>
      <c r="F74" s="57"/>
      <c r="G74" s="26"/>
    </row>
    <row r="75" spans="1:7" ht="13.6" x14ac:dyDescent="0.2">
      <c r="A75" s="42">
        <f>A71+1</f>
        <v>11</v>
      </c>
      <c r="B75" s="43" t="s">
        <v>67</v>
      </c>
      <c r="C75" s="48" t="s">
        <v>68</v>
      </c>
      <c r="D75" s="48"/>
      <c r="E75" s="58"/>
      <c r="F75" s="57"/>
      <c r="G75" s="26"/>
    </row>
    <row r="76" spans="1:7" ht="25.85" x14ac:dyDescent="0.2">
      <c r="A76" s="42"/>
      <c r="B76" s="46" t="s">
        <v>69</v>
      </c>
      <c r="C76" s="48"/>
      <c r="D76" s="48" t="s">
        <v>15</v>
      </c>
      <c r="E76" s="58">
        <v>1</v>
      </c>
      <c r="F76" s="44"/>
      <c r="G76" s="26">
        <f t="shared" si="1"/>
        <v>0</v>
      </c>
    </row>
    <row r="77" spans="1:7" ht="25.85" x14ac:dyDescent="0.2">
      <c r="A77" s="42"/>
      <c r="B77" s="46" t="s">
        <v>70</v>
      </c>
      <c r="C77" s="48"/>
      <c r="D77" s="48" t="s">
        <v>15</v>
      </c>
      <c r="E77" s="58">
        <v>1</v>
      </c>
      <c r="F77" s="44"/>
      <c r="G77" s="26">
        <f t="shared" si="1"/>
        <v>0</v>
      </c>
    </row>
    <row r="78" spans="1:7" x14ac:dyDescent="0.2">
      <c r="A78" s="45"/>
      <c r="B78" s="47"/>
      <c r="C78" s="48"/>
      <c r="D78" s="48"/>
      <c r="E78" s="58"/>
      <c r="F78" s="57"/>
      <c r="G78" s="26"/>
    </row>
    <row r="79" spans="1:7" ht="13.6" x14ac:dyDescent="0.2">
      <c r="A79" s="42">
        <f>A75+1</f>
        <v>12</v>
      </c>
      <c r="B79" s="43" t="s">
        <v>71</v>
      </c>
      <c r="C79" s="48"/>
      <c r="D79" s="48"/>
      <c r="E79" s="58"/>
      <c r="F79" s="57"/>
      <c r="G79" s="26"/>
    </row>
    <row r="80" spans="1:7" x14ac:dyDescent="0.2">
      <c r="A80" s="49">
        <f>A79+0.1</f>
        <v>12.1</v>
      </c>
      <c r="B80" s="46" t="s">
        <v>72</v>
      </c>
      <c r="C80" s="48" t="s">
        <v>73</v>
      </c>
      <c r="D80" s="48" t="s">
        <v>16</v>
      </c>
      <c r="E80" s="58"/>
      <c r="F80" s="57"/>
      <c r="G80" s="26"/>
    </row>
    <row r="81" spans="1:7" x14ac:dyDescent="0.2">
      <c r="A81" s="45"/>
      <c r="B81" s="46" t="s">
        <v>74</v>
      </c>
      <c r="C81" s="48"/>
      <c r="D81" s="48"/>
      <c r="E81" s="58"/>
      <c r="F81" s="57"/>
      <c r="G81" s="26"/>
    </row>
    <row r="82" spans="1:7" x14ac:dyDescent="0.2">
      <c r="A82" s="45"/>
      <c r="B82" s="47" t="s">
        <v>75</v>
      </c>
      <c r="C82" s="48"/>
      <c r="D82" s="48" t="s">
        <v>11</v>
      </c>
      <c r="E82" s="58">
        <v>3</v>
      </c>
      <c r="F82" s="44"/>
      <c r="G82" s="26">
        <f t="shared" si="1"/>
        <v>0</v>
      </c>
    </row>
    <row r="83" spans="1:7" x14ac:dyDescent="0.2">
      <c r="A83" s="45"/>
      <c r="B83" s="47" t="s">
        <v>76</v>
      </c>
      <c r="C83" s="48"/>
      <c r="D83" s="48" t="s">
        <v>11</v>
      </c>
      <c r="E83" s="58">
        <v>3</v>
      </c>
      <c r="F83" s="44"/>
      <c r="G83" s="26">
        <f t="shared" si="1"/>
        <v>0</v>
      </c>
    </row>
    <row r="84" spans="1:7" ht="25.85" x14ac:dyDescent="0.2">
      <c r="A84" s="45"/>
      <c r="B84" s="47" t="s">
        <v>77</v>
      </c>
      <c r="C84" s="48" t="s">
        <v>16</v>
      </c>
      <c r="D84" s="48" t="s">
        <v>6</v>
      </c>
      <c r="E84" s="58">
        <v>3</v>
      </c>
      <c r="F84" s="44"/>
      <c r="G84" s="26">
        <f t="shared" si="1"/>
        <v>0</v>
      </c>
    </row>
    <row r="85" spans="1:7" ht="25.85" x14ac:dyDescent="0.2">
      <c r="A85" s="42"/>
      <c r="B85" s="46" t="s">
        <v>78</v>
      </c>
      <c r="C85" s="48"/>
      <c r="D85" s="48"/>
      <c r="E85" s="58"/>
      <c r="F85" s="57"/>
      <c r="G85" s="26"/>
    </row>
    <row r="86" spans="1:7" ht="25.85" x14ac:dyDescent="0.2">
      <c r="A86" s="42"/>
      <c r="B86" s="47" t="s">
        <v>79</v>
      </c>
      <c r="C86" s="48"/>
      <c r="D86" s="48" t="s">
        <v>6</v>
      </c>
      <c r="E86" s="58">
        <v>2</v>
      </c>
      <c r="F86" s="44"/>
      <c r="G86" s="26">
        <f t="shared" si="1"/>
        <v>0</v>
      </c>
    </row>
    <row r="87" spans="1:7" ht="13.6" x14ac:dyDescent="0.2">
      <c r="A87" s="42"/>
      <c r="B87" s="47" t="s">
        <v>80</v>
      </c>
      <c r="C87" s="48"/>
      <c r="D87" s="48" t="s">
        <v>6</v>
      </c>
      <c r="E87" s="58">
        <v>5</v>
      </c>
      <c r="F87" s="44"/>
      <c r="G87" s="26">
        <f t="shared" si="1"/>
        <v>0</v>
      </c>
    </row>
    <row r="88" spans="1:7" ht="13.6" x14ac:dyDescent="0.2">
      <c r="A88" s="42"/>
      <c r="B88" s="47" t="s">
        <v>81</v>
      </c>
      <c r="C88" s="48"/>
      <c r="D88" s="48" t="s">
        <v>6</v>
      </c>
      <c r="E88" s="58">
        <v>5</v>
      </c>
      <c r="F88" s="44"/>
      <c r="G88" s="26">
        <f t="shared" si="1"/>
        <v>0</v>
      </c>
    </row>
    <row r="89" spans="1:7" ht="25.85" x14ac:dyDescent="0.2">
      <c r="A89" s="42"/>
      <c r="B89" s="46" t="s">
        <v>82</v>
      </c>
      <c r="C89" s="48"/>
      <c r="D89" s="48" t="s">
        <v>6</v>
      </c>
      <c r="E89" s="58">
        <v>10</v>
      </c>
      <c r="F89" s="44"/>
      <c r="G89" s="26">
        <f t="shared" si="1"/>
        <v>0</v>
      </c>
    </row>
    <row r="90" spans="1:7" ht="13.6" x14ac:dyDescent="0.2">
      <c r="A90" s="42"/>
      <c r="B90" s="46"/>
      <c r="C90" s="48"/>
      <c r="D90" s="48"/>
      <c r="E90" s="58"/>
      <c r="F90" s="57"/>
      <c r="G90" s="26"/>
    </row>
    <row r="91" spans="1:7" x14ac:dyDescent="0.2">
      <c r="A91" s="49">
        <f>A80+0.1</f>
        <v>12.2</v>
      </c>
      <c r="B91" s="46" t="s">
        <v>83</v>
      </c>
      <c r="C91" s="48" t="s">
        <v>84</v>
      </c>
      <c r="D91" s="48" t="s">
        <v>6</v>
      </c>
      <c r="E91" s="58">
        <v>6</v>
      </c>
      <c r="F91" s="44"/>
      <c r="G91" s="26">
        <f t="shared" si="1"/>
        <v>0</v>
      </c>
    </row>
    <row r="92" spans="1:7" ht="13.6" x14ac:dyDescent="0.2">
      <c r="A92" s="42"/>
      <c r="B92" s="46"/>
      <c r="C92" s="48"/>
      <c r="D92" s="48"/>
      <c r="E92" s="58"/>
      <c r="F92" s="57"/>
      <c r="G92" s="26"/>
    </row>
    <row r="93" spans="1:7" x14ac:dyDescent="0.2">
      <c r="A93" s="49">
        <f>A91+0.1</f>
        <v>12.299999999999999</v>
      </c>
      <c r="B93" s="50" t="s">
        <v>85</v>
      </c>
      <c r="C93" s="48" t="s">
        <v>18</v>
      </c>
      <c r="D93" s="48"/>
      <c r="E93" s="58"/>
      <c r="F93" s="57"/>
      <c r="G93" s="26"/>
    </row>
    <row r="94" spans="1:7" x14ac:dyDescent="0.2">
      <c r="A94" s="45"/>
      <c r="B94" s="51" t="s">
        <v>86</v>
      </c>
      <c r="C94" s="48"/>
      <c r="D94" s="48" t="s">
        <v>21</v>
      </c>
      <c r="E94" s="58">
        <v>50</v>
      </c>
      <c r="F94" s="44"/>
      <c r="G94" s="26">
        <f t="shared" si="1"/>
        <v>0</v>
      </c>
    </row>
    <row r="95" spans="1:7" x14ac:dyDescent="0.2">
      <c r="A95" s="45"/>
      <c r="B95" s="51"/>
      <c r="C95" s="48"/>
      <c r="D95" s="48"/>
      <c r="E95" s="58"/>
      <c r="F95" s="57"/>
      <c r="G95" s="26"/>
    </row>
    <row r="96" spans="1:7" x14ac:dyDescent="0.2">
      <c r="A96" s="49">
        <f>A93+0.1</f>
        <v>12.399999999999999</v>
      </c>
      <c r="B96" s="51" t="s">
        <v>87</v>
      </c>
      <c r="C96" s="48" t="s">
        <v>88</v>
      </c>
      <c r="D96" s="48"/>
      <c r="E96" s="58"/>
      <c r="F96" s="57"/>
      <c r="G96" s="26">
        <f t="shared" si="1"/>
        <v>0</v>
      </c>
    </row>
    <row r="97" spans="1:7" x14ac:dyDescent="0.2">
      <c r="A97" s="45"/>
      <c r="B97" s="51" t="s">
        <v>86</v>
      </c>
      <c r="C97" s="48"/>
      <c r="D97" s="48" t="s">
        <v>21</v>
      </c>
      <c r="E97" s="58">
        <v>50</v>
      </c>
      <c r="F97" s="44"/>
      <c r="G97" s="26">
        <f t="shared" si="1"/>
        <v>0</v>
      </c>
    </row>
    <row r="98" spans="1:7" x14ac:dyDescent="0.2">
      <c r="A98" s="45"/>
      <c r="B98" s="51"/>
      <c r="C98" s="48"/>
      <c r="D98" s="48"/>
      <c r="E98" s="58"/>
      <c r="F98" s="57"/>
      <c r="G98" s="26"/>
    </row>
    <row r="99" spans="1:7" x14ac:dyDescent="0.2">
      <c r="A99" s="49">
        <f>A96+0.1</f>
        <v>12.499999999999998</v>
      </c>
      <c r="B99" s="51" t="s">
        <v>67</v>
      </c>
      <c r="C99" s="48" t="s">
        <v>68</v>
      </c>
      <c r="D99" s="48"/>
      <c r="E99" s="58"/>
      <c r="F99" s="57"/>
      <c r="G99" s="26"/>
    </row>
    <row r="100" spans="1:7" ht="25.85" x14ac:dyDescent="0.2">
      <c r="A100" s="45"/>
      <c r="B100" s="51" t="s">
        <v>89</v>
      </c>
      <c r="C100" s="48"/>
      <c r="D100" s="48" t="s">
        <v>15</v>
      </c>
      <c r="E100" s="58">
        <v>1</v>
      </c>
      <c r="F100" s="44"/>
      <c r="G100" s="26">
        <f t="shared" si="1"/>
        <v>0</v>
      </c>
    </row>
    <row r="101" spans="1:7" x14ac:dyDescent="0.2">
      <c r="A101" s="45"/>
      <c r="B101" s="51"/>
      <c r="C101" s="48"/>
      <c r="D101" s="48"/>
      <c r="E101" s="58"/>
      <c r="F101" s="57"/>
      <c r="G101" s="26"/>
    </row>
    <row r="102" spans="1:7" ht="40.75" x14ac:dyDescent="0.2">
      <c r="A102" s="42">
        <f>A79+1</f>
        <v>13</v>
      </c>
      <c r="B102" s="52" t="s">
        <v>90</v>
      </c>
      <c r="C102" s="48" t="s">
        <v>64</v>
      </c>
      <c r="D102" s="48" t="s">
        <v>15</v>
      </c>
      <c r="E102" s="58">
        <v>1</v>
      </c>
      <c r="F102" s="57">
        <v>100000</v>
      </c>
      <c r="G102" s="26">
        <f t="shared" si="1"/>
        <v>100000</v>
      </c>
    </row>
    <row r="103" spans="1:7" ht="13.6" x14ac:dyDescent="0.2">
      <c r="A103" s="42"/>
      <c r="B103" s="52"/>
      <c r="C103" s="48"/>
      <c r="D103" s="48"/>
      <c r="E103" s="58"/>
      <c r="F103" s="57"/>
      <c r="G103" s="26"/>
    </row>
    <row r="104" spans="1:7" ht="27.2" x14ac:dyDescent="0.2">
      <c r="A104" s="42">
        <f>A102+1</f>
        <v>14</v>
      </c>
      <c r="B104" s="52" t="s">
        <v>91</v>
      </c>
      <c r="C104" s="48" t="s">
        <v>64</v>
      </c>
      <c r="D104" s="48" t="s">
        <v>15</v>
      </c>
      <c r="E104" s="58">
        <v>1</v>
      </c>
      <c r="F104" s="57">
        <v>100000</v>
      </c>
      <c r="G104" s="26">
        <f t="shared" si="1"/>
        <v>100000</v>
      </c>
    </row>
    <row r="105" spans="1:7" ht="13.6" thickBot="1" x14ac:dyDescent="0.25">
      <c r="A105" s="37"/>
      <c r="B105" s="38"/>
      <c r="C105" s="39"/>
      <c r="D105" s="39"/>
      <c r="E105" s="40"/>
      <c r="F105" s="57"/>
      <c r="G105" s="26"/>
    </row>
    <row r="106" spans="1:7" ht="14.3" thickTop="1" x14ac:dyDescent="0.2">
      <c r="A106" s="59"/>
      <c r="B106" s="60"/>
      <c r="C106" s="60"/>
      <c r="D106" s="61"/>
      <c r="E106" s="53"/>
      <c r="F106" s="8"/>
      <c r="G106" s="25"/>
    </row>
    <row r="107" spans="1:7" ht="13.6" x14ac:dyDescent="0.2">
      <c r="A107" s="59"/>
      <c r="B107" s="60"/>
      <c r="C107" s="60"/>
      <c r="D107" s="61"/>
      <c r="E107" s="12"/>
      <c r="F107" s="73"/>
      <c r="G107" s="74"/>
    </row>
    <row r="108" spans="1:7" ht="13.6" x14ac:dyDescent="0.2">
      <c r="A108" s="59" t="s">
        <v>93</v>
      </c>
      <c r="B108" s="29"/>
      <c r="C108" s="29"/>
      <c r="D108" s="61"/>
      <c r="E108" s="12"/>
      <c r="F108" s="76">
        <f>SUM(G6:G105)</f>
        <v>200000</v>
      </c>
      <c r="G108" s="77"/>
    </row>
    <row r="109" spans="1:7" ht="13.6" x14ac:dyDescent="0.2">
      <c r="A109" s="62"/>
      <c r="B109" s="63"/>
      <c r="C109" s="63"/>
      <c r="D109" s="64"/>
      <c r="E109" s="13"/>
      <c r="F109" s="9"/>
      <c r="G109" s="41"/>
    </row>
    <row r="110" spans="1:7" x14ac:dyDescent="0.2">
      <c r="A110" s="65"/>
      <c r="B110" s="27"/>
      <c r="C110" s="27"/>
      <c r="D110" s="28"/>
      <c r="E110" s="54"/>
      <c r="F110" s="55"/>
      <c r="G110" s="22"/>
    </row>
    <row r="111" spans="1:7" x14ac:dyDescent="0.2">
      <c r="A111" s="66"/>
      <c r="B111" s="27"/>
      <c r="C111" s="27"/>
      <c r="D111" s="28"/>
      <c r="E111" s="14"/>
      <c r="F111" s="10"/>
      <c r="G111" s="23"/>
    </row>
    <row r="112" spans="1:7" x14ac:dyDescent="0.2">
      <c r="A112" s="66"/>
      <c r="B112" s="27"/>
      <c r="C112" s="27"/>
      <c r="D112" s="28"/>
      <c r="E112" s="78" t="s">
        <v>7</v>
      </c>
      <c r="F112" s="78"/>
      <c r="G112" s="24"/>
    </row>
    <row r="113" spans="1:7" x14ac:dyDescent="0.2">
      <c r="A113" s="67"/>
      <c r="B113" s="68"/>
      <c r="C113" s="68"/>
      <c r="D113" s="69"/>
      <c r="E113" s="14"/>
      <c r="F113" s="10"/>
      <c r="G113" s="23"/>
    </row>
    <row r="115" spans="1:7" ht="13.6" x14ac:dyDescent="0.25">
      <c r="A115" s="3"/>
    </row>
    <row r="116" spans="1:7" x14ac:dyDescent="0.2">
      <c r="A116" s="4"/>
      <c r="B116" s="79"/>
      <c r="C116" s="79"/>
      <c r="D116" s="79"/>
      <c r="E116" s="79"/>
      <c r="F116" s="5"/>
      <c r="G116" s="5"/>
    </row>
    <row r="117" spans="1:7" x14ac:dyDescent="0.2">
      <c r="A117" s="4"/>
      <c r="B117" s="79"/>
      <c r="C117" s="79"/>
      <c r="D117" s="79"/>
      <c r="E117" s="79"/>
      <c r="F117" s="5"/>
      <c r="G117" s="5"/>
    </row>
    <row r="118" spans="1:7" x14ac:dyDescent="0.2">
      <c r="A118" s="4"/>
      <c r="B118" s="79"/>
      <c r="C118" s="79"/>
      <c r="D118" s="79"/>
      <c r="E118" s="79"/>
      <c r="F118" s="5"/>
      <c r="G118" s="5"/>
    </row>
    <row r="119" spans="1:7" x14ac:dyDescent="0.2">
      <c r="A119" s="4"/>
      <c r="B119" s="79"/>
      <c r="C119" s="79"/>
      <c r="D119" s="79"/>
      <c r="E119" s="79"/>
      <c r="F119" s="5"/>
      <c r="G119" s="5"/>
    </row>
    <row r="120" spans="1:7" x14ac:dyDescent="0.2">
      <c r="A120" s="4"/>
      <c r="B120" s="79"/>
      <c r="C120" s="79"/>
      <c r="D120" s="79"/>
      <c r="E120" s="79"/>
      <c r="F120" s="5"/>
      <c r="G120" s="5"/>
    </row>
    <row r="121" spans="1:7" x14ac:dyDescent="0.2">
      <c r="A121" s="4"/>
      <c r="B121" s="79"/>
      <c r="C121" s="79"/>
      <c r="D121" s="79"/>
      <c r="E121" s="79"/>
      <c r="F121" s="5"/>
      <c r="G121" s="5"/>
    </row>
    <row r="122" spans="1:7" x14ac:dyDescent="0.2">
      <c r="A122" s="4"/>
      <c r="B122" s="79"/>
      <c r="C122" s="79"/>
      <c r="D122" s="79"/>
      <c r="E122" s="79"/>
      <c r="F122" s="5"/>
      <c r="G122" s="5"/>
    </row>
    <row r="123" spans="1:7" x14ac:dyDescent="0.2">
      <c r="A123" s="4"/>
      <c r="B123" s="79"/>
      <c r="C123" s="79"/>
      <c r="D123" s="79"/>
      <c r="E123" s="79"/>
      <c r="F123" s="5"/>
      <c r="G123" s="5"/>
    </row>
    <row r="124" spans="1:7" x14ac:dyDescent="0.2">
      <c r="A124" s="4"/>
      <c r="B124" s="79"/>
      <c r="C124" s="79"/>
      <c r="D124" s="79"/>
      <c r="E124" s="79"/>
      <c r="F124" s="5"/>
      <c r="G124" s="5"/>
    </row>
    <row r="125" spans="1:7" x14ac:dyDescent="0.2">
      <c r="A125" s="4"/>
      <c r="B125" s="79"/>
      <c r="C125" s="79"/>
      <c r="D125" s="79"/>
      <c r="E125" s="79"/>
      <c r="F125" s="5"/>
      <c r="G125" s="5"/>
    </row>
    <row r="126" spans="1:7" x14ac:dyDescent="0.2">
      <c r="A126" s="4"/>
      <c r="B126" s="79"/>
      <c r="C126" s="79"/>
      <c r="D126" s="79"/>
      <c r="E126" s="79"/>
      <c r="F126" s="5"/>
      <c r="G126" s="5"/>
    </row>
    <row r="127" spans="1:7" x14ac:dyDescent="0.2">
      <c r="A127" s="4"/>
      <c r="B127" s="79"/>
      <c r="C127" s="79"/>
      <c r="D127" s="79"/>
      <c r="E127" s="79"/>
      <c r="F127" s="5"/>
      <c r="G127" s="5"/>
    </row>
    <row r="128" spans="1:7" x14ac:dyDescent="0.2">
      <c r="A128" s="4"/>
      <c r="B128" s="79"/>
      <c r="C128" s="79"/>
      <c r="D128" s="79"/>
      <c r="E128" s="79"/>
      <c r="F128" s="5"/>
      <c r="G128" s="5"/>
    </row>
    <row r="129" spans="1:7" x14ac:dyDescent="0.2">
      <c r="A129" s="4"/>
      <c r="B129" s="79"/>
      <c r="C129" s="79"/>
      <c r="D129" s="79"/>
      <c r="E129" s="79"/>
      <c r="F129" s="5"/>
      <c r="G129" s="5"/>
    </row>
    <row r="130" spans="1:7" x14ac:dyDescent="0.2">
      <c r="A130" s="4"/>
      <c r="B130" s="79"/>
      <c r="C130" s="79"/>
      <c r="D130" s="79"/>
      <c r="E130" s="79"/>
      <c r="F130" s="5"/>
      <c r="G130" s="5"/>
    </row>
    <row r="131" spans="1:7" x14ac:dyDescent="0.2">
      <c r="A131" s="4"/>
      <c r="B131" s="79"/>
      <c r="C131" s="79"/>
      <c r="D131" s="79"/>
      <c r="E131" s="79"/>
      <c r="F131" s="5"/>
      <c r="G131" s="5"/>
    </row>
    <row r="132" spans="1:7" x14ac:dyDescent="0.2">
      <c r="A132" s="4"/>
      <c r="B132" s="79"/>
      <c r="C132" s="79"/>
      <c r="D132" s="79"/>
      <c r="E132" s="79"/>
      <c r="F132" s="5"/>
      <c r="G132" s="5"/>
    </row>
    <row r="133" spans="1:7" x14ac:dyDescent="0.2">
      <c r="A133" s="4"/>
      <c r="B133" s="79"/>
      <c r="C133" s="79"/>
      <c r="D133" s="79"/>
      <c r="E133" s="79"/>
      <c r="F133" s="5"/>
      <c r="G133" s="5"/>
    </row>
  </sheetData>
  <sheetProtection algorithmName="SHA-512" hashValue="BUNAKL1Q/YmTNndKmYy3oZHnnol5J08DOthOuu+O7AVVnaKB0FH6RXBDVwcKl33rccmyD6I5NVelFsYLe58/Bw==" saltValue="HOuew4dpAonIcfaY3kIy4Q==" spinCount="100000" sheet="1" selectLockedCells="1"/>
  <mergeCells count="25">
    <mergeCell ref="B133:E133"/>
    <mergeCell ref="B126:E126"/>
    <mergeCell ref="B127:E127"/>
    <mergeCell ref="B130:E130"/>
    <mergeCell ref="B131:E131"/>
    <mergeCell ref="B129:E129"/>
    <mergeCell ref="B128:E128"/>
    <mergeCell ref="F108:G108"/>
    <mergeCell ref="E112:F112"/>
    <mergeCell ref="B116:E116"/>
    <mergeCell ref="B124:E124"/>
    <mergeCell ref="B132:E132"/>
    <mergeCell ref="B125:E125"/>
    <mergeCell ref="B120:E120"/>
    <mergeCell ref="B121:E121"/>
    <mergeCell ref="B122:E122"/>
    <mergeCell ref="B123:E123"/>
    <mergeCell ref="B117:E117"/>
    <mergeCell ref="B118:E118"/>
    <mergeCell ref="B119:E119"/>
    <mergeCell ref="A2:B2"/>
    <mergeCell ref="C1:D1"/>
    <mergeCell ref="A1:B1"/>
    <mergeCell ref="F107:G10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387-2020&amp;C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2020-07-29T14:26:43Z</cp:lastPrinted>
  <dcterms:created xsi:type="dcterms:W3CDTF">1999-10-18T14:40:40Z</dcterms:created>
  <dcterms:modified xsi:type="dcterms:W3CDTF">2020-07-29T19:14:26Z</dcterms:modified>
</cp:coreProperties>
</file>