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PRICES'!$B$6:$H$540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PRICES'!$B$1:$IV$515</definedName>
    <definedName name="XEVERYTHING">#REF!</definedName>
    <definedName name="XITEMS" localSheetId="0">'FORM B - PRICES'!$B$7:$IV$515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44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6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3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3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76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0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09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<sst xmlns="http://schemas.openxmlformats.org/spreadsheetml/2006/main" count="2088" uniqueCount="622">
  <si>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</si>
  <si>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</si>
  <si>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</si>
  <si>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</si>
  <si>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</si>
  <si>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</si>
  <si>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</si>
  <si>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</si>
  <si>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</si>
  <si>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</si>
  <si>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</si>
  <si>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</si>
  <si>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</si>
  <si>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</si>
  <si>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</si>
  <si>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</si>
  <si>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</si>
  <si>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</si>
  <si>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</si>
  <si>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</si>
  <si>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</si>
  <si>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</si>
  <si>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</si>
  <si>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</si>
  <si>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</si>
  <si>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</si>
  <si>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</si>
  <si>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</si>
  <si>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</si>
  <si>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</si>
  <si>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</si>
  <si>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</si>
  <si>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</si>
  <si>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</si>
  <si>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</si>
  <si>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</si>
  <si>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</si>
  <si>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</si>
  <si>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</si>
  <si>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</si>
  <si>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</si>
  <si>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</si>
  <si>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</si>
  <si>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</si>
  <si>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</si>
  <si>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</si>
  <si>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</si>
  <si>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</si>
  <si>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</si>
  <si>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</si>
  <si>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</si>
  <si>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</si>
  <si>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</si>
  <si>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</si>
  <si>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</si>
  <si>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</si>
  <si>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</si>
  <si>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</si>
  <si>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</si>
  <si>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</si>
  <si>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</si>
  <si>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</si>
  <si>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</si>
  <si>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</si>
  <si>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</si>
  <si>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</si>
  <si>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</si>
  <si>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</si>
  <si>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</si>
  <si>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</si>
  <si>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</si>
  <si>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</si>
  <si>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</si>
  <si>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</si>
  <si>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</si>
  <si>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</si>
  <si>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</si>
  <si>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</si>
  <si>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</si>
  <si>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</si>
  <si>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</si>
  <si>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</si>
  <si>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</si>
  <si>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</si>
  <si>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</si>
  <si>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</si>
  <si>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</si>
  <si>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</si>
  <si>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</si>
  <si>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</si>
  <si>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</si>
  <si>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</si>
  <si>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</si>
  <si>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</si>
  <si>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</si>
  <si>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</si>
  <si>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</si>
  <si>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</si>
  <si>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</si>
  <si>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</si>
  <si>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</si>
  <si>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</si>
  <si>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</si>
  <si>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</si>
  <si>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</si>
  <si>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</si>
  <si>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</si>
  <si>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</si>
  <si>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</si>
  <si>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</si>
  <si>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</si>
  <si>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</si>
  <si>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</si>
  <si>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</si>
  <si>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</si>
  <si>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</si>
  <si>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</si>
  <si>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</si>
  <si>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</si>
  <si>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</si>
  <si>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</si>
  <si>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</si>
  <si>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</si>
  <si>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</si>
  <si>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</si>
  <si>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</si>
  <si>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</si>
  <si>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</si>
  <si>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</si>
  <si>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</si>
  <si>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</si>
  <si>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</si>
  <si>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</si>
  <si>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</si>
  <si>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</si>
  <si>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</si>
  <si>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</si>
  <si>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</si>
  <si>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</si>
  <si>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</si>
  <si>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</si>
  <si>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</si>
  <si>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</si>
  <si>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</si>
  <si>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</si>
  <si>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</si>
  <si>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</si>
  <si>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</si>
  <si>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</si>
  <si>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</si>
  <si>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</si>
  <si>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</si>
  <si>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</si>
  <si>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</si>
  <si>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</si>
  <si>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</si>
  <si>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</si>
  <si>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</si>
  <si>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</si>
  <si>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</si>
  <si>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</si>
  <si>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</si>
  <si>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</si>
  <si>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</si>
  <si>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</si>
  <si>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</si>
  <si>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</si>
  <si>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</si>
  <si>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</si>
  <si>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</si>
  <si>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</si>
  <si>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</si>
  <si>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</si>
  <si>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C037</t>
  </si>
  <si>
    <t>A007A</t>
  </si>
  <si>
    <t xml:space="preserve">50 mm 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</si>
  <si>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</si>
  <si>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</si>
  <si>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</si>
  <si>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</si>
  <si>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</si>
  <si>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</si>
  <si>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</si>
  <si>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Construction of  Curb Ramp (8-12 mm ht, Monolithic)</t>
  </si>
  <si>
    <t>C051</t>
  </si>
  <si>
    <t>100 mm Concrete Sidewalk</t>
  </si>
  <si>
    <t xml:space="preserve">CW 3325-R5  </t>
  </si>
  <si>
    <t>76 mm</t>
  </si>
  <si>
    <t>A.1</t>
  </si>
  <si>
    <t>E15</t>
  </si>
  <si>
    <t>CW 3110-R19</t>
  </si>
  <si>
    <t>A008B</t>
  </si>
  <si>
    <t xml:space="preserve">CW 3230-R8
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</si>
  <si>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</si>
  <si>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</si>
  <si>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</si>
  <si>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</si>
  <si>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</si>
  <si>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</si>
  <si>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</si>
  <si>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Construction of Asphalt Patches</t>
  </si>
  <si>
    <t>CW 3326-R3</t>
  </si>
  <si>
    <t>E12</t>
  </si>
  <si>
    <t>Construction of 200 mm Concrete Pavement (Reinforced)</t>
  </si>
  <si>
    <t>C046A</t>
  </si>
  <si>
    <t>viii)</t>
  </si>
  <si>
    <t>CW 3310-R17</t>
  </si>
  <si>
    <t>C054</t>
  </si>
  <si>
    <t>Lean Concrete Base</t>
  </si>
  <si>
    <t>SD-024, 1200 mm deep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</si>
  <si>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</si>
  <si>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</si>
  <si>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</si>
  <si>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</si>
  <si>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</si>
  <si>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</si>
  <si>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</si>
  <si>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</si>
  <si>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</si>
  <si>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</si>
  <si>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</si>
  <si>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</si>
  <si>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</si>
  <si>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F006</t>
  </si>
  <si>
    <t>64 mm</t>
  </si>
  <si>
    <t>AMELIA CRESCENT - TU-PELO AVENUE TO McCREEDY ROAD, REHABILITATION</t>
  </si>
  <si>
    <t>B064-72</t>
  </si>
  <si>
    <t>B.6</t>
  </si>
  <si>
    <t>Slab Replacement - Early Opening (72 hour)</t>
  </si>
  <si>
    <t>B074-72</t>
  </si>
  <si>
    <t>150 mm Concrete Pavement (Reinforced)</t>
  </si>
  <si>
    <t>B077-72</t>
  </si>
  <si>
    <t>B.7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</si>
  <si>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</si>
  <si>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</si>
  <si>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</si>
  <si>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</si>
  <si>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</si>
  <si>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B093-72</t>
  </si>
  <si>
    <t>150 mm Concrete Pavement (Type D)</t>
  </si>
  <si>
    <t>B093A</t>
  </si>
  <si>
    <t>B.8</t>
  </si>
  <si>
    <t>Partial Depth Planing of Existing Joints</t>
  </si>
  <si>
    <t>B093B</t>
  </si>
  <si>
    <t>Asphalt Patching of Partial Depth Joints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</si>
  <si>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</si>
  <si>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</si>
  <si>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</si>
  <si>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</si>
  <si>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</si>
  <si>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</si>
  <si>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</si>
  <si>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</si>
  <si>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</si>
  <si>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</si>
  <si>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</si>
  <si>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B.16</t>
  </si>
  <si>
    <t>Concrete Curb Removal</t>
  </si>
  <si>
    <t xml:space="preserve">CW 3240-R10 </t>
  </si>
  <si>
    <t>B131r</t>
  </si>
  <si>
    <t>Lip Curb</t>
  </si>
  <si>
    <t>SD-202C</t>
  </si>
  <si>
    <t>B135i</t>
  </si>
  <si>
    <t>B.17</t>
  </si>
  <si>
    <t>Concrete Curb Installation</t>
  </si>
  <si>
    <t>B136i</t>
  </si>
  <si>
    <t>Barrier (100 mm reveal ht, Dowelled)</t>
  </si>
  <si>
    <t>B139i</t>
  </si>
  <si>
    <t>Modified Barrier (150 mm reveal ht, Dowelled)</t>
  </si>
  <si>
    <t>B.18</t>
  </si>
  <si>
    <t>B182rl</t>
  </si>
  <si>
    <t xml:space="preserve">Lip Curb (40 mm reveal ht, Integral) </t>
  </si>
  <si>
    <t>SD-202B</t>
  </si>
  <si>
    <t>B189</t>
  </si>
  <si>
    <t>B.20</t>
  </si>
  <si>
    <t>Regrading Existing Interlocking Paving Stones</t>
  </si>
  <si>
    <t>CW 3330-R5</t>
  </si>
  <si>
    <t>B.21</t>
  </si>
  <si>
    <t>B191</t>
  </si>
  <si>
    <t>Main Line Paving</t>
  </si>
  <si>
    <t>B.24</t>
  </si>
  <si>
    <t xml:space="preserve">CW 3450-R6 </t>
  </si>
  <si>
    <t>1 - 50 mm Depth (Asphalt)</t>
  </si>
  <si>
    <t>B203</t>
  </si>
  <si>
    <t>1 - 50 mm Depth (Concrete)</t>
  </si>
  <si>
    <t>D.4</t>
  </si>
  <si>
    <t>E.10</t>
  </si>
  <si>
    <t>Frames &amp; Covers</t>
  </si>
  <si>
    <t>CW3210-R8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</si>
  <si>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</si>
  <si>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</si>
  <si>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</si>
  <si>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</si>
  <si>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</si>
  <si>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Catch Basin Cleaning</t>
  </si>
  <si>
    <t>CW 2140-R3</t>
  </si>
  <si>
    <t>F.1</t>
  </si>
  <si>
    <t>Adjustment of Manholes/Catch Basins Frames</t>
  </si>
  <si>
    <t>CW 3210-R8</t>
  </si>
  <si>
    <t>F.3</t>
  </si>
  <si>
    <t>Lifter Rings (AP-010)</t>
  </si>
  <si>
    <t>F.4</t>
  </si>
  <si>
    <t>F.5</t>
  </si>
  <si>
    <t>F015</t>
  </si>
  <si>
    <t>F.11</t>
  </si>
  <si>
    <t>Adjustment of Curb and Gutter Frames</t>
  </si>
  <si>
    <t>G.1</t>
  </si>
  <si>
    <t>PINECREST BAY - DONWOOD DRIVE TO DONWOOD DRIVE, ASPHALT RECONSTRUCTION</t>
  </si>
  <si>
    <t>B.1</t>
  </si>
  <si>
    <t>B124</t>
  </si>
  <si>
    <t>B.13</t>
  </si>
  <si>
    <t>Adjustment of Precast  Sidewalk Blocks</t>
  </si>
  <si>
    <t>B125</t>
  </si>
  <si>
    <t>B.14</t>
  </si>
  <si>
    <t>Supply of Precast  Sidewalk Blocks</t>
  </si>
  <si>
    <t>C.1</t>
  </si>
  <si>
    <t>C011</t>
  </si>
  <si>
    <t>Construction of 150 mm Concrete Pavement (Reinforced)</t>
  </si>
  <si>
    <t>C.3</t>
  </si>
  <si>
    <t>C038</t>
  </si>
  <si>
    <t>SD-200</t>
  </si>
  <si>
    <t>Construction of Curb and Gutter (180 mm ht, Barrier, Integral, 600 mm width, 150 mm Plain Concrete Pavement), Slip Form Paving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</si>
  <si>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</si>
  <si>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</si>
  <si>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</si>
  <si>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</si>
  <si>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</si>
  <si>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Construction of Curb and Gutter (40 mm ht, Lip Curb, Integral, 600 mm width, 150 mm Plain Concrete Pavement), Slip Form Paving</t>
  </si>
  <si>
    <t>C041</t>
  </si>
  <si>
    <t>Construction of Curb and Gutter (8-12 mm ht, Curb Ramp,  Integral, 600 mm width, 150 mm Plain Concrete Pavement)</t>
  </si>
  <si>
    <t xml:space="preserve">SD-200          SD-229E        </t>
  </si>
  <si>
    <t>C.9</t>
  </si>
  <si>
    <t>CW 3335-R1</t>
  </si>
  <si>
    <t>C056</t>
  </si>
  <si>
    <t>C058</t>
  </si>
  <si>
    <t>C055</t>
  </si>
  <si>
    <t>C.10</t>
  </si>
  <si>
    <t xml:space="preserve">Construction of Asphaltic Concrete Pavements </t>
  </si>
  <si>
    <t>E.1</t>
  </si>
  <si>
    <t>E004A</t>
  </si>
  <si>
    <t>E.5</t>
  </si>
  <si>
    <t>E.6</t>
  </si>
  <si>
    <t>AP-006 - Standard Frame for Manhole and Catch Basin</t>
  </si>
  <si>
    <t>AP-007 - Standard Solid Cover for Standard Frame</t>
  </si>
  <si>
    <t>E.12</t>
  </si>
  <si>
    <t>E.19</t>
  </si>
  <si>
    <t>In a Trench, Class B Bedding, Class 3 Backfill</t>
  </si>
  <si>
    <t>E.2</t>
  </si>
  <si>
    <t>C.5</t>
  </si>
  <si>
    <t>C059</t>
  </si>
  <si>
    <t>C060</t>
  </si>
  <si>
    <t>E.11</t>
  </si>
  <si>
    <t>C045</t>
  </si>
  <si>
    <t>Construction of   Lip Curb (40 mm ht, Integral)</t>
  </si>
  <si>
    <t>B121rlA</t>
  </si>
  <si>
    <t>150 mm Reinforced Sidewalk</t>
  </si>
  <si>
    <t>B121rlC</t>
  </si>
  <si>
    <t>B155rl</t>
  </si>
  <si>
    <t>SD-205,
SD-206A</t>
  </si>
  <si>
    <t>B157rl</t>
  </si>
  <si>
    <t>3 m to 30 m</t>
  </si>
  <si>
    <t>B158rl</t>
  </si>
  <si>
    <t xml:space="preserve"> Greater than 30 m</t>
  </si>
  <si>
    <t>B184rl</t>
  </si>
  <si>
    <t>Curb Ramp (8-12 mm reveal ht, Integral)</t>
  </si>
  <si>
    <t>B206</t>
  </si>
  <si>
    <t>B.26</t>
  </si>
  <si>
    <t>Pavement Repair Fabric</t>
  </si>
  <si>
    <t>E.23</t>
  </si>
  <si>
    <t>F.2</t>
  </si>
  <si>
    <t>F.6</t>
  </si>
  <si>
    <t>F018</t>
  </si>
  <si>
    <t>F.7</t>
  </si>
  <si>
    <t>Curb Stop Extensions</t>
  </si>
  <si>
    <t>B121rl</t>
  </si>
  <si>
    <t>Greater than 20 sq.m.</t>
  </si>
  <si>
    <t>B150iA</t>
  </si>
  <si>
    <t>SD-229A,B,C</t>
  </si>
  <si>
    <t>Construction of Curb and Gutter (180 mm ht, Barrier, Integral, 600 mm width, 150 mm Plain Concrete Pavement)</t>
  </si>
  <si>
    <t>E017</t>
  </si>
  <si>
    <t>E.8</t>
  </si>
  <si>
    <t>Sewer Repair - Up to 3.0 Meters Long</t>
  </si>
  <si>
    <t>E017F</t>
  </si>
  <si>
    <t>Class 3 Backfill</t>
  </si>
  <si>
    <t>E020</t>
  </si>
  <si>
    <t>E.9</t>
  </si>
  <si>
    <t xml:space="preserve">Sewer Repair - In Addition to First 3.0 Meters </t>
  </si>
  <si>
    <t>E022A</t>
  </si>
  <si>
    <t>Sewer Inspection ( following repair)</t>
  </si>
  <si>
    <t>CW2145-R3</t>
  </si>
  <si>
    <t>PINECREST BAY - DONWOOD DRIVE TO DONWOOD DRIVE, STREET LIGHTING</t>
  </si>
  <si>
    <t>F</t>
  </si>
  <si>
    <t>G</t>
  </si>
  <si>
    <t>H</t>
  </si>
  <si>
    <t>I</t>
  </si>
  <si>
    <t>KERNAGHAN AVENUE - PLESSIS ROAD TO ROBSON STREET, ASPHALT RECONSTRUCTION</t>
  </si>
  <si>
    <t>CHORNICK DRIVE - McIVOR AVENUE TO GILMORE AVENUE, REHABILITATION</t>
  </si>
  <si>
    <t>B202</t>
  </si>
  <si>
    <t>50 - 100 mm Depth (Asphalt)</t>
  </si>
  <si>
    <t>Less than 3 m</t>
  </si>
  <si>
    <t>B156rl</t>
  </si>
  <si>
    <t>D001</t>
  </si>
  <si>
    <t>Joint Sealing</t>
  </si>
  <si>
    <t>E.3</t>
  </si>
  <si>
    <t>E.4</t>
  </si>
  <si>
    <t>A022B</t>
  </si>
  <si>
    <t>Separation / Reinforcement Geotextile Fabric</t>
  </si>
  <si>
    <t>E.7</t>
  </si>
  <si>
    <t>E.15</t>
  </si>
  <si>
    <t>E.16</t>
  </si>
  <si>
    <t>E.20</t>
  </si>
  <si>
    <t>hr</t>
  </si>
  <si>
    <t xml:space="preserve">Hydro Excavation </t>
  </si>
  <si>
    <t>C064</t>
  </si>
  <si>
    <t>C.12</t>
  </si>
  <si>
    <t>Construction of 200 mm Concrete Pavement (Reinforced), Slip Form Paving</t>
  </si>
  <si>
    <t>Construction of  Modified Barrier  (180 mm ht, Integral), Slip Form Paving</t>
  </si>
  <si>
    <t>In a Trench, Class B Type, Class 3 Backfill</t>
  </si>
  <si>
    <t>Connecting to 450 mm  Concrete Sewer</t>
  </si>
  <si>
    <t>B.2</t>
  </si>
  <si>
    <t>B.3</t>
  </si>
  <si>
    <t>B.4</t>
  </si>
  <si>
    <t>B.5</t>
  </si>
  <si>
    <t>B.10</t>
  </si>
  <si>
    <t>B.11</t>
  </si>
  <si>
    <t>B.15</t>
  </si>
  <si>
    <t>B.19</t>
  </si>
  <si>
    <t>B.22</t>
  </si>
  <si>
    <t>B.23</t>
  </si>
  <si>
    <t>B.25</t>
  </si>
  <si>
    <t>B.27</t>
  </si>
  <si>
    <t>C.2</t>
  </si>
  <si>
    <t>C.4</t>
  </si>
  <si>
    <t>C.6</t>
  </si>
  <si>
    <t>C.7</t>
  </si>
  <si>
    <t>C.8</t>
  </si>
  <si>
    <t>C.11</t>
  </si>
  <si>
    <t>C.13</t>
  </si>
  <si>
    <t>C.14</t>
  </si>
  <si>
    <t>C.15</t>
  </si>
  <si>
    <t>C.16</t>
  </si>
  <si>
    <t>C.17</t>
  </si>
  <si>
    <t>C.18</t>
  </si>
  <si>
    <t>C.19</t>
  </si>
  <si>
    <t>C.20</t>
  </si>
  <si>
    <t>C.22</t>
  </si>
  <si>
    <t>C.23</t>
  </si>
  <si>
    <t>C.24</t>
  </si>
  <si>
    <t>C.25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</si>
  <si>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</si>
  <si>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</si>
  <si>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</si>
  <si>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</si>
  <si>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</si>
  <si>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</si>
  <si>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</si>
  <si>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</si>
  <si>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</si>
  <si>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</si>
  <si>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</si>
  <si>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</si>
  <si>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</si>
  <si>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</si>
  <si>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</si>
  <si>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</si>
  <si>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</si>
  <si>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</si>
  <si>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</si>
  <si>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</si>
  <si>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</si>
  <si>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</si>
  <si>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</si>
  <si>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</si>
  <si>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</si>
  <si>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E.13</t>
  </si>
  <si>
    <t>E.14</t>
  </si>
  <si>
    <t>E.17</t>
  </si>
  <si>
    <t>E.18</t>
  </si>
  <si>
    <t>E.21</t>
  </si>
  <si>
    <t>E.22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</si>
  <si>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</si>
  <si>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</si>
  <si>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</si>
  <si>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</si>
  <si>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</si>
  <si>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</si>
  <si>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</si>
  <si>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</si>
  <si>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</si>
  <si>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</si>
  <si>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</si>
  <si>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</si>
  <si>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</si>
  <si>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</si>
  <si>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</si>
  <si>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</si>
  <si>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</si>
  <si>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</si>
  <si>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</si>
  <si>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</si>
  <si>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</si>
  <si>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</si>
  <si>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</si>
  <si>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</si>
  <si>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</si>
  <si>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</si>
  <si>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</si>
  <si>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</si>
  <si>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</si>
  <si>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</si>
  <si>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</si>
  <si>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</si>
  <si>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</si>
  <si>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</si>
  <si>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</si>
  <si>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</si>
  <si>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</si>
  <si>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</si>
  <si>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</si>
  <si>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</si>
  <si>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</si>
  <si>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</si>
  <si>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</si>
  <si>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</si>
  <si>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</si>
  <si>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</si>
  <si>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</si>
  <si>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</si>
  <si>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</si>
  <si>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A014</t>
  </si>
  <si>
    <t>Boulevard Excavation</t>
  </si>
  <si>
    <t>C.21</t>
  </si>
  <si>
    <t>McCREEDY ROAD - TU-PELO AVENUE TO AMELIA CRESCENT (NORTH LEG), REHABILITATION</t>
  </si>
  <si>
    <t>MONCTON AVENUE - GATEWAY ROAD TO GREY STREET, REHABILITATION</t>
  </si>
  <si>
    <t>CHRISLIND STREET - REGENT AVENUE W TO RAVELSTON AVENUE W, RECONSTRUCTION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</si>
  <si>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</si>
  <si>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</si>
  <si>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</si>
  <si>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</si>
  <si>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</si>
  <si>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</si>
  <si>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</si>
  <si>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</si>
  <si>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</si>
  <si>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F.27</t>
  </si>
  <si>
    <t>F.28</t>
  </si>
  <si>
    <t>F.29</t>
  </si>
  <si>
    <t>F.30</t>
  </si>
  <si>
    <t>F.31</t>
  </si>
  <si>
    <t>Adjustment of Sprinkler Head and/or Drainage Pipe</t>
  </si>
  <si>
    <t>Replacement of Existing Drainage Pipe</t>
  </si>
  <si>
    <t>H.1</t>
  </si>
  <si>
    <t>H.2</t>
  </si>
  <si>
    <t>H.3</t>
  </si>
  <si>
    <t>WATER AND WASTE WORK</t>
  </si>
  <si>
    <t>250 mm, Concrete</t>
  </si>
  <si>
    <t>E017E</t>
  </si>
  <si>
    <t>E022D</t>
  </si>
  <si>
    <t xml:space="preserve">200 mm </t>
  </si>
  <si>
    <t>E017C</t>
  </si>
  <si>
    <t>E017D</t>
  </si>
  <si>
    <t>E018</t>
  </si>
  <si>
    <t>E019</t>
  </si>
  <si>
    <t xml:space="preserve">525 mm </t>
  </si>
  <si>
    <t>E021</t>
  </si>
  <si>
    <t>E022</t>
  </si>
  <si>
    <t>E022C</t>
  </si>
  <si>
    <t>200 mm, Concrete</t>
  </si>
  <si>
    <t>E022I</t>
  </si>
  <si>
    <t>525 mm, Concrete</t>
  </si>
  <si>
    <t>E017K</t>
  </si>
  <si>
    <t xml:space="preserve">450 mm </t>
  </si>
  <si>
    <t>E017L</t>
  </si>
  <si>
    <t>E020K</t>
  </si>
  <si>
    <t>450 mm</t>
  </si>
  <si>
    <t>E020L</t>
  </si>
  <si>
    <t>E022G</t>
  </si>
  <si>
    <t>450 mm, Concrete</t>
  </si>
  <si>
    <t>H.4</t>
  </si>
  <si>
    <t>H.5</t>
  </si>
  <si>
    <t>H.7</t>
  </si>
  <si>
    <t>H.8</t>
  </si>
  <si>
    <t>H.9</t>
  </si>
  <si>
    <t>H.10</t>
  </si>
  <si>
    <t>H.11</t>
  </si>
  <si>
    <t>AMELIA CRESCENT - SEWER REPAIR (MA40005871)</t>
  </si>
  <si>
    <t>CHRISLIND STREET - SEWER REPAIR (MA40012313 &amp; MA40012303)</t>
  </si>
  <si>
    <t>MONCTON AVENUE - SEWER REPAIR (MA40007927)</t>
  </si>
  <si>
    <t>CHRISLIND STREET - WATERMAIN AND WATER SERVICE INSULATION</t>
  </si>
  <si>
    <t>KERNAGHAN AVENUE - WATERMAIN AND WATER SERVICE INSULATION</t>
  </si>
  <si>
    <t>PINECREST BAY - WATERMAIN AND WATER SERVICE INSULATION</t>
  </si>
  <si>
    <t>Removal of 25' to 35' street light pole and precase, poured in place concrete, steel power installed base or direct buried including davit arm, luminaire and appuertenances</t>
  </si>
  <si>
    <t>Installation of 50mm conduit(s) by boring method complete with cable insertion (#4 AL C/N or 1/0 AL Triplex)</t>
  </si>
  <si>
    <t>Installation of 25'/35' pole, davit arm and precast concrete base including luminaire and appertenances</t>
  </si>
  <si>
    <t>Installation of one (1) 10' ground rod at end of street light circuit. Trench #4 ground wire up to 1 m from rod location to new street light and connect (hammerlock) to top of the ground rod</t>
  </si>
  <si>
    <t>Terminate 2/C #12 copper conductor to street light cables per Standard CD310-4, CD310-9 or CD310-10</t>
  </si>
  <si>
    <t>Installation of overhead span of #4 duplex between new or existing street light poles and connect luminaire to provide temporary feed</t>
  </si>
  <si>
    <t>per span</t>
  </si>
  <si>
    <t>Removal of overhead span of #4 duplex between new or existing streetlight poles to remove temporary feed</t>
  </si>
  <si>
    <t>Expose underground cable entrance of existing streetlight pole and install new streetlight cable</t>
  </si>
  <si>
    <t>I.1</t>
  </si>
  <si>
    <t>I.2</t>
  </si>
  <si>
    <t>I.3</t>
  </si>
  <si>
    <t>I.4</t>
  </si>
  <si>
    <t>I.5</t>
  </si>
  <si>
    <t>I.6</t>
  </si>
  <si>
    <t>I.7</t>
  </si>
  <si>
    <t>I.8</t>
  </si>
  <si>
    <t>(SEE B10)</t>
  </si>
  <si>
    <t>E11</t>
  </si>
  <si>
    <t>E10</t>
  </si>
  <si>
    <t>E14</t>
  </si>
  <si>
    <t>E13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</si>
  <si>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B10.5, B17.2.1, B18.4, D2, D14.2-4)</t>
    </r>
  </si>
  <si>
    <t>E034</t>
  </si>
  <si>
    <t>Connecting to Existing Catch Basin</t>
  </si>
  <si>
    <t>E035</t>
  </si>
  <si>
    <t>250 mm Drainage Connection Pipe</t>
  </si>
  <si>
    <t>B.28</t>
  </si>
  <si>
    <t>B.29</t>
  </si>
  <si>
    <t>B.30</t>
  </si>
  <si>
    <t>H.6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</si>
</sst>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&quot;$&quot;#,##0.0_);\(&quot;$&quot;#,##0.0\)"/>
    <numFmt numFmtId="201" formatCode="0.000%"/>
    <numFmt numFmtId="202" formatCode="0.0000%"/>
  </numFmts>
  <fonts count="6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0" fillId="4" borderId="0" applyNumberFormat="0" applyBorder="0" applyAlignment="0" applyProtection="0"/>
    <xf numFmtId="0" fontId="46" fillId="5" borderId="0" applyNumberFormat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8" borderId="0" applyNumberFormat="0" applyBorder="0" applyAlignment="0" applyProtection="0"/>
    <xf numFmtId="0" fontId="46" fillId="9" borderId="0" applyNumberFormat="0" applyBorder="0" applyAlignment="0" applyProtection="0"/>
    <xf numFmtId="0" fontId="40" fillId="10" borderId="0" applyNumberFormat="0" applyBorder="0" applyAlignment="0" applyProtection="0"/>
    <xf numFmtId="0" fontId="46" fillId="11" borderId="0" applyNumberFormat="0" applyBorder="0" applyAlignment="0" applyProtection="0"/>
    <xf numFmtId="0" fontId="40" fillId="12" borderId="0" applyNumberFormat="0" applyBorder="0" applyAlignment="0" applyProtection="0"/>
    <xf numFmtId="0" fontId="46" fillId="13" borderId="0" applyNumberFormat="0" applyBorder="0" applyAlignment="0" applyProtection="0"/>
    <xf numFmtId="0" fontId="40" fillId="14" borderId="0" applyNumberFormat="0" applyBorder="0" applyAlignment="0" applyProtection="0"/>
    <xf numFmtId="0" fontId="46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17" borderId="0" applyNumberFormat="0" applyBorder="0" applyAlignment="0" applyProtection="0"/>
    <xf numFmtId="0" fontId="40" fillId="18" borderId="0" applyNumberFormat="0" applyBorder="0" applyAlignment="0" applyProtection="0"/>
    <xf numFmtId="0" fontId="46" fillId="19" borderId="0" applyNumberFormat="0" applyBorder="0" applyAlignment="0" applyProtection="0"/>
    <xf numFmtId="0" fontId="40" fillId="20" borderId="0" applyNumberFormat="0" applyBorder="0" applyAlignment="0" applyProtection="0"/>
    <xf numFmtId="0" fontId="46" fillId="21" borderId="0" applyNumberFormat="0" applyBorder="0" applyAlignment="0" applyProtection="0"/>
    <xf numFmtId="0" fontId="40" fillId="10" borderId="0" applyNumberFormat="0" applyBorder="0" applyAlignment="0" applyProtection="0"/>
    <xf numFmtId="0" fontId="46" fillId="22" borderId="0" applyNumberFormat="0" applyBorder="0" applyAlignment="0" applyProtection="0"/>
    <xf numFmtId="0" fontId="40" fillId="16" borderId="0" applyNumberFormat="0" applyBorder="0" applyAlignment="0" applyProtection="0"/>
    <xf numFmtId="0" fontId="46" fillId="23" borderId="0" applyNumberFormat="0" applyBorder="0" applyAlignment="0" applyProtection="0"/>
    <xf numFmtId="0" fontId="40" fillId="24" borderId="0" applyNumberFormat="0" applyBorder="0" applyAlignment="0" applyProtection="0"/>
    <xf numFmtId="0" fontId="47" fillId="25" borderId="0" applyNumberFormat="0" applyBorder="0" applyAlignment="0" applyProtection="0"/>
    <xf numFmtId="0" fontId="39" fillId="26" borderId="0" applyNumberFormat="0" applyBorder="0" applyAlignment="0" applyProtection="0"/>
    <xf numFmtId="0" fontId="47" fillId="27" borderId="0" applyNumberFormat="0" applyBorder="0" applyAlignment="0" applyProtection="0"/>
    <xf numFmtId="0" fontId="39" fillId="18" borderId="0" applyNumberFormat="0" applyBorder="0" applyAlignment="0" applyProtection="0"/>
    <xf numFmtId="0" fontId="47" fillId="28" borderId="0" applyNumberFormat="0" applyBorder="0" applyAlignment="0" applyProtection="0"/>
    <xf numFmtId="0" fontId="39" fillId="20" borderId="0" applyNumberFormat="0" applyBorder="0" applyAlignment="0" applyProtection="0"/>
    <xf numFmtId="0" fontId="47" fillId="29" borderId="0" applyNumberFormat="0" applyBorder="0" applyAlignment="0" applyProtection="0"/>
    <xf numFmtId="0" fontId="39" fillId="30" borderId="0" applyNumberFormat="0" applyBorder="0" applyAlignment="0" applyProtection="0"/>
    <xf numFmtId="0" fontId="47" fillId="31" borderId="0" applyNumberFormat="0" applyBorder="0" applyAlignment="0" applyProtection="0"/>
    <xf numFmtId="0" fontId="39" fillId="32" borderId="0" applyNumberFormat="0" applyBorder="0" applyAlignment="0" applyProtection="0"/>
    <xf numFmtId="0" fontId="47" fillId="33" borderId="0" applyNumberFormat="0" applyBorder="0" applyAlignment="0" applyProtection="0"/>
    <xf numFmtId="0" fontId="39" fillId="34" borderId="0" applyNumberFormat="0" applyBorder="0" applyAlignment="0" applyProtection="0"/>
    <xf numFmtId="0" fontId="47" fillId="35" borderId="0" applyNumberFormat="0" applyBorder="0" applyAlignment="0" applyProtection="0"/>
    <xf numFmtId="0" fontId="39" fillId="36" borderId="0" applyNumberFormat="0" applyBorder="0" applyAlignment="0" applyProtection="0"/>
    <xf numFmtId="0" fontId="47" fillId="37" borderId="0" applyNumberFormat="0" applyBorder="0" applyAlignment="0" applyProtection="0"/>
    <xf numFmtId="0" fontId="39" fillId="38" borderId="0" applyNumberFormat="0" applyBorder="0" applyAlignment="0" applyProtection="0"/>
    <xf numFmtId="0" fontId="47" fillId="39" borderId="0" applyNumberFormat="0" applyBorder="0" applyAlignment="0" applyProtection="0"/>
    <xf numFmtId="0" fontId="39" fillId="40" borderId="0" applyNumberFormat="0" applyBorder="0" applyAlignment="0" applyProtection="0"/>
    <xf numFmtId="0" fontId="47" fillId="41" borderId="0" applyNumberFormat="0" applyBorder="0" applyAlignment="0" applyProtection="0"/>
    <xf numFmtId="0" fontId="39" fillId="30" borderId="0" applyNumberFormat="0" applyBorder="0" applyAlignment="0" applyProtection="0"/>
    <xf numFmtId="0" fontId="47" fillId="42" borderId="0" applyNumberFormat="0" applyBorder="0" applyAlignment="0" applyProtection="0"/>
    <xf numFmtId="0" fontId="39" fillId="32" borderId="0" applyNumberFormat="0" applyBorder="0" applyAlignment="0" applyProtection="0"/>
    <xf numFmtId="0" fontId="47" fillId="43" borderId="0" applyNumberFormat="0" applyBorder="0" applyAlignment="0" applyProtection="0"/>
    <xf numFmtId="0" fontId="39" fillId="44" borderId="0" applyNumberFormat="0" applyBorder="0" applyAlignment="0" applyProtection="0"/>
    <xf numFmtId="0" fontId="48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9" fillId="46" borderId="5" applyNumberFormat="0" applyAlignment="0" applyProtection="0"/>
    <xf numFmtId="0" fontId="33" fillId="47" borderId="6" applyNumberFormat="0" applyAlignment="0" applyProtection="0"/>
    <xf numFmtId="0" fontId="50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8" fillId="8" borderId="0" applyNumberFormat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11" applyNumberFormat="0" applyFill="0" applyAlignment="0" applyProtection="0"/>
    <xf numFmtId="0" fontId="26" fillId="0" borderId="12" applyNumberFormat="0" applyFill="0" applyAlignment="0" applyProtection="0"/>
    <xf numFmtId="0" fontId="55" fillId="0" borderId="13" applyNumberFormat="0" applyFill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51" borderId="5" applyNumberFormat="0" applyAlignment="0" applyProtection="0"/>
    <xf numFmtId="0" fontId="31" fillId="14" borderId="6" applyNumberFormat="0" applyAlignment="0" applyProtection="0"/>
    <xf numFmtId="0" fontId="57" fillId="0" borderId="15" applyNumberFormat="0" applyFill="0" applyAlignment="0" applyProtection="0"/>
    <xf numFmtId="0" fontId="34" fillId="0" borderId="16" applyNumberFormat="0" applyFill="0" applyAlignment="0" applyProtection="0"/>
    <xf numFmtId="0" fontId="58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1" fillId="0" borderId="22" applyNumberFormat="0" applyFill="0" applyAlignment="0" applyProtection="0"/>
    <xf numFmtId="0" fontId="38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4">
    <xf numFmtId="0" fontId="0" fillId="2" borderId="0" xfId="0" applyNumberFormat="1" applyAlignment="1">
      <alignment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4" xfId="0" applyNumberFormat="1" applyFont="1" applyFill="1" applyBorder="1" applyAlignment="1" applyProtection="1">
      <alignment horizontal="left" vertical="center"/>
      <protection/>
    </xf>
    <xf numFmtId="172" fontId="2" fillId="56" borderId="24" xfId="0" applyNumberFormat="1" applyFont="1" applyFill="1" applyBorder="1" applyAlignment="1" applyProtection="1">
      <alignment horizontal="left" vertical="center" wrapText="1"/>
      <protection/>
    </xf>
    <xf numFmtId="0" fontId="8" fillId="2" borderId="25" xfId="0" applyNumberFormat="1" applyFont="1" applyBorder="1" applyAlignment="1">
      <alignment horizontal="centerContinuous"/>
    </xf>
    <xf numFmtId="7" fontId="4" fillId="2" borderId="26" xfId="0" applyNumberFormat="1" applyFon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0" fontId="63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0" fillId="2" borderId="0" xfId="0" applyFont="1" applyAlignment="1">
      <alignment vertical="top" wrapText="1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57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vertical="top" wrapText="1"/>
      <protection/>
    </xf>
    <xf numFmtId="172" fontId="0" fillId="57" borderId="27" xfId="0" applyNumberFormat="1" applyFont="1" applyFill="1" applyBorder="1" applyAlignment="1" applyProtection="1">
      <alignment horizontal="center" vertical="top" wrapText="1"/>
      <protection/>
    </xf>
    <xf numFmtId="1" fontId="63" fillId="0" borderId="27" xfId="0" applyNumberFormat="1" applyFont="1" applyFill="1" applyBorder="1" applyAlignment="1" applyProtection="1">
      <alignment horizontal="right" vertical="top" wrapText="1"/>
      <protection/>
    </xf>
    <xf numFmtId="174" fontId="63" fillId="57" borderId="1" xfId="0" applyNumberFormat="1" applyFont="1" applyFill="1" applyBorder="1" applyAlignment="1" applyProtection="1">
      <alignment vertical="top"/>
      <protection/>
    </xf>
    <xf numFmtId="173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9" fontId="63" fillId="0" borderId="1" xfId="0" applyNumberFormat="1" applyFont="1" applyFill="1" applyBorder="1" applyAlignment="1" applyProtection="1">
      <alignment horizontal="right"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/>
      <protection/>
    </xf>
    <xf numFmtId="173" fontId="63" fillId="0" borderId="1" xfId="136" applyNumberFormat="1" applyFont="1" applyFill="1" applyBorder="1" applyAlignment="1" applyProtection="1">
      <alignment horizontal="right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" fontId="63" fillId="0" borderId="1" xfId="136" applyNumberFormat="1" applyFont="1" applyFill="1" applyBorder="1" applyAlignment="1" applyProtection="1">
      <alignment horizontal="right" vertical="top"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1" fontId="63" fillId="0" borderId="1" xfId="136" applyNumberFormat="1" applyFont="1" applyFill="1" applyBorder="1" applyAlignment="1" applyProtection="1">
      <alignment horizontal="right"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 wrapText="1"/>
      <protection/>
    </xf>
    <xf numFmtId="4" fontId="63" fillId="57" borderId="1" xfId="136" applyNumberFormat="1" applyFont="1" applyFill="1" applyBorder="1" applyAlignment="1" applyProtection="1">
      <alignment horizontal="center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" fontId="63" fillId="57" borderId="1" xfId="0" applyNumberFormat="1" applyFont="1" applyFill="1" applyBorder="1" applyAlignment="1" applyProtection="1">
      <alignment horizontal="right" vertical="top" wrapText="1"/>
      <protection/>
    </xf>
    <xf numFmtId="0" fontId="2" fillId="2" borderId="24" xfId="0" applyNumberFormat="1" applyFont="1" applyBorder="1" applyAlignment="1">
      <alignment vertical="top"/>
    </xf>
    <xf numFmtId="4" fontId="63" fillId="57" borderId="1" xfId="0" applyNumberFormat="1" applyFont="1" applyFill="1" applyBorder="1" applyAlignment="1" applyProtection="1">
      <alignment horizontal="center" vertical="top" wrapText="1"/>
      <protection/>
    </xf>
    <xf numFmtId="172" fontId="63" fillId="57" borderId="1" xfId="0" applyNumberFormat="1" applyFont="1" applyFill="1" applyBorder="1" applyAlignment="1" applyProtection="1">
      <alignment horizontal="center" vertical="top" wrapText="1"/>
      <protection/>
    </xf>
    <xf numFmtId="176" fontId="63" fillId="57" borderId="1" xfId="0" applyNumberFormat="1" applyFont="1" applyFill="1" applyBorder="1" applyAlignment="1" applyProtection="1">
      <alignment horizontal="center" vertical="top"/>
      <protection/>
    </xf>
    <xf numFmtId="172" fontId="63" fillId="0" borderId="1" xfId="0" applyNumberFormat="1" applyFont="1" applyFill="1" applyBorder="1" applyAlignment="1" applyProtection="1">
      <alignment horizontal="left" vertical="top" wrapText="1" indent="1"/>
      <protection/>
    </xf>
    <xf numFmtId="4" fontId="63" fillId="57" borderId="1" xfId="0" applyNumberFormat="1" applyFont="1" applyFill="1" applyBorder="1" applyAlignment="1" applyProtection="1">
      <alignment horizontal="center" vertical="top"/>
      <protection/>
    </xf>
    <xf numFmtId="172" fontId="63" fillId="0" borderId="1" xfId="0" applyNumberFormat="1" applyFont="1" applyFill="1" applyBorder="1" applyAlignment="1" applyProtection="1">
      <alignment horizontal="left" vertical="top" wrapText="1" indent="2"/>
      <protection/>
    </xf>
    <xf numFmtId="173" fontId="63" fillId="0" borderId="2" xfId="0" applyNumberFormat="1" applyFont="1" applyFill="1" applyBorder="1" applyAlignment="1" applyProtection="1">
      <alignment horizontal="left" vertical="top" wrapText="1"/>
      <protection/>
    </xf>
    <xf numFmtId="172" fontId="63" fillId="0" borderId="2" xfId="0" applyNumberFormat="1" applyFont="1" applyFill="1" applyBorder="1" applyAlignment="1" applyProtection="1">
      <alignment horizontal="left" vertical="top" wrapText="1"/>
      <protection/>
    </xf>
    <xf numFmtId="172" fontId="63" fillId="0" borderId="2" xfId="0" applyNumberFormat="1" applyFont="1" applyFill="1" applyBorder="1" applyAlignment="1" applyProtection="1">
      <alignment horizontal="center" vertical="top" wrapText="1"/>
      <protection/>
    </xf>
    <xf numFmtId="0" fontId="63" fillId="0" borderId="2" xfId="0" applyNumberFormat="1" applyFont="1" applyFill="1" applyBorder="1" applyAlignment="1" applyProtection="1">
      <alignment horizontal="center" vertical="top" wrapText="1"/>
      <protection/>
    </xf>
    <xf numFmtId="1" fontId="63" fillId="0" borderId="2" xfId="0" applyNumberFormat="1" applyFont="1" applyFill="1" applyBorder="1" applyAlignment="1" applyProtection="1">
      <alignment horizontal="right" vertical="top" wrapText="1"/>
      <protection/>
    </xf>
    <xf numFmtId="174" fontId="63" fillId="0" borderId="2" xfId="0" applyNumberFormat="1" applyFont="1" applyFill="1" applyBorder="1" applyAlignment="1" applyProtection="1">
      <alignment vertical="top"/>
      <protection locked="0"/>
    </xf>
    <xf numFmtId="174" fontId="63" fillId="0" borderId="2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Alignment="1">
      <alignment/>
    </xf>
    <xf numFmtId="7" fontId="1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7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7" fontId="0" fillId="2" borderId="0" xfId="0" applyNumberFormat="1" applyFont="1" applyAlignment="1">
      <alignment vertical="center"/>
    </xf>
    <xf numFmtId="2" fontId="0" fillId="2" borderId="0" xfId="0" applyNumberFormat="1" applyFont="1" applyAlignment="1">
      <alignment/>
    </xf>
    <xf numFmtId="7" fontId="0" fillId="2" borderId="28" xfId="0" applyNumberFormat="1" applyFont="1" applyBorder="1" applyAlignment="1">
      <alignment horizontal="center"/>
    </xf>
    <xf numFmtId="0" fontId="0" fillId="2" borderId="28" xfId="0" applyNumberFormat="1" applyFont="1" applyBorder="1" applyAlignment="1">
      <alignment horizontal="center" vertical="top"/>
    </xf>
    <xf numFmtId="0" fontId="0" fillId="2" borderId="29" xfId="0" applyNumberFormat="1" applyFont="1" applyBorder="1" applyAlignment="1">
      <alignment horizontal="center"/>
    </xf>
    <xf numFmtId="0" fontId="0" fillId="2" borderId="28" xfId="0" applyNumberFormat="1" applyFont="1" applyBorder="1" applyAlignment="1">
      <alignment horizontal="center"/>
    </xf>
    <xf numFmtId="0" fontId="0" fillId="2" borderId="30" xfId="0" applyNumberFormat="1" applyFont="1" applyBorder="1" applyAlignment="1">
      <alignment horizontal="center"/>
    </xf>
    <xf numFmtId="7" fontId="0" fillId="2" borderId="30" xfId="0" applyNumberFormat="1" applyFont="1" applyBorder="1" applyAlignment="1">
      <alignment horizontal="right"/>
    </xf>
    <xf numFmtId="7" fontId="0" fillId="2" borderId="31" xfId="0" applyNumberFormat="1" applyFont="1" applyBorder="1" applyAlignment="1">
      <alignment horizontal="right"/>
    </xf>
    <xf numFmtId="0" fontId="0" fillId="2" borderId="32" xfId="0" applyNumberFormat="1" applyFont="1" applyBorder="1" applyAlignment="1">
      <alignment vertical="top"/>
    </xf>
    <xf numFmtId="0" fontId="0" fillId="2" borderId="33" xfId="0" applyNumberFormat="1" applyFont="1" applyBorder="1" applyAlignment="1">
      <alignment/>
    </xf>
    <xf numFmtId="0" fontId="0" fillId="2" borderId="32" xfId="0" applyNumberFormat="1" applyFont="1" applyBorder="1" applyAlignment="1">
      <alignment horizontal="center"/>
    </xf>
    <xf numFmtId="0" fontId="0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 horizontal="center"/>
    </xf>
    <xf numFmtId="7" fontId="0" fillId="2" borderId="34" xfId="0" applyNumberFormat="1" applyFont="1" applyBorder="1" applyAlignment="1">
      <alignment horizontal="right"/>
    </xf>
    <xf numFmtId="0" fontId="0" fillId="2" borderId="32" xfId="0" applyNumberFormat="1" applyFont="1" applyBorder="1" applyAlignment="1">
      <alignment horizontal="right"/>
    </xf>
    <xf numFmtId="7" fontId="0" fillId="2" borderId="35" xfId="0" applyNumberFormat="1" applyFont="1" applyBorder="1" applyAlignment="1">
      <alignment horizontal="right"/>
    </xf>
    <xf numFmtId="7" fontId="0" fillId="2" borderId="36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horizontal="right"/>
    </xf>
    <xf numFmtId="7" fontId="0" fillId="2" borderId="35" xfId="0" applyNumberFormat="1" applyFont="1" applyBorder="1" applyAlignment="1">
      <alignment horizontal="right" vertical="center"/>
    </xf>
    <xf numFmtId="0" fontId="2" fillId="2" borderId="24" xfId="0" applyNumberFormat="1" applyFont="1" applyBorder="1" applyAlignment="1">
      <alignment horizontal="center" vertical="center"/>
    </xf>
    <xf numFmtId="7" fontId="0" fillId="2" borderId="24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" fontId="0" fillId="2" borderId="35" xfId="0" applyNumberFormat="1" applyFont="1" applyBorder="1" applyAlignment="1">
      <alignment horizontal="center" vertical="top"/>
    </xf>
    <xf numFmtId="0" fontId="0" fillId="2" borderId="35" xfId="0" applyNumberFormat="1" applyFont="1" applyBorder="1" applyAlignment="1">
      <alignment horizontal="center" vertical="top"/>
    </xf>
    <xf numFmtId="7" fontId="0" fillId="2" borderId="24" xfId="0" applyNumberFormat="1" applyFont="1" applyBorder="1" applyAlignment="1">
      <alignment horizontal="right"/>
    </xf>
    <xf numFmtId="0" fontId="64" fillId="57" borderId="0" xfId="0" applyFont="1" applyFill="1" applyAlignment="1">
      <alignment/>
    </xf>
    <xf numFmtId="0" fontId="64" fillId="57" borderId="0" xfId="0" applyFont="1" applyFill="1" applyAlignment="1">
      <alignment/>
    </xf>
    <xf numFmtId="1" fontId="0" fillId="2" borderId="35" xfId="0" applyNumberFormat="1" applyFont="1" applyBorder="1" applyAlignment="1">
      <alignment vertical="top"/>
    </xf>
    <xf numFmtId="0" fontId="65" fillId="57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2" borderId="24" xfId="0" applyNumberFormat="1" applyFont="1" applyBorder="1" applyAlignment="1">
      <alignment horizontal="center" vertical="top"/>
    </xf>
    <xf numFmtId="0" fontId="0" fillId="2" borderId="35" xfId="0" applyNumberFormat="1" applyFont="1" applyBorder="1" applyAlignment="1">
      <alignment vertical="top"/>
    </xf>
    <xf numFmtId="0" fontId="64" fillId="57" borderId="0" xfId="0" applyFont="1" applyFill="1" applyAlignment="1">
      <alignment vertical="top"/>
    </xf>
    <xf numFmtId="0" fontId="0" fillId="2" borderId="24" xfId="0" applyNumberFormat="1" applyFont="1" applyBorder="1" applyAlignment="1">
      <alignment vertical="top"/>
    </xf>
    <xf numFmtId="7" fontId="0" fillId="2" borderId="37" xfId="0" applyNumberFormat="1" applyFon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174" fontId="63" fillId="0" borderId="1" xfId="136" applyNumberFormat="1" applyFont="1" applyFill="1" applyBorder="1" applyAlignment="1" applyProtection="1">
      <alignment vertical="top"/>
      <protection locked="0"/>
    </xf>
    <xf numFmtId="174" fontId="63" fillId="0" borderId="1" xfId="136" applyNumberFormat="1" applyFont="1" applyFill="1" applyBorder="1" applyAlignment="1" applyProtection="1">
      <alignment vertical="top"/>
      <protection/>
    </xf>
    <xf numFmtId="0" fontId="44" fillId="57" borderId="0" xfId="136" applyFont="1" applyFill="1" applyAlignment="1">
      <alignment/>
      <protection/>
    </xf>
    <xf numFmtId="0" fontId="44" fillId="57" borderId="0" xfId="136" applyFont="1" applyFill="1">
      <alignment/>
      <protection/>
    </xf>
    <xf numFmtId="0" fontId="13" fillId="57" borderId="0" xfId="136" applyFont="1" applyFill="1" applyAlignment="1">
      <alignment/>
      <protection/>
    </xf>
    <xf numFmtId="174" fontId="63" fillId="0" borderId="1" xfId="136" applyNumberFormat="1" applyFont="1" applyFill="1" applyBorder="1" applyAlignment="1" applyProtection="1">
      <alignment vertical="top" wrapText="1"/>
      <protection/>
    </xf>
    <xf numFmtId="7" fontId="0" fillId="2" borderId="37" xfId="0" applyNumberFormat="1" applyFont="1" applyBorder="1" applyAlignment="1">
      <alignment horizontal="right" vertical="center"/>
    </xf>
    <xf numFmtId="174" fontId="63" fillId="57" borderId="1" xfId="136" applyNumberFormat="1" applyFont="1" applyFill="1" applyBorder="1" applyAlignment="1" applyProtection="1">
      <alignment vertical="top"/>
      <protection locked="0"/>
    </xf>
    <xf numFmtId="0" fontId="0" fillId="2" borderId="24" xfId="0" applyNumberFormat="1" applyFont="1" applyBorder="1" applyAlignment="1">
      <alignment horizontal="left" vertical="top"/>
    </xf>
    <xf numFmtId="0" fontId="0" fillId="2" borderId="24" xfId="0" applyNumberFormat="1" applyFont="1" applyBorder="1" applyAlignment="1">
      <alignment horizontal="right"/>
    </xf>
    <xf numFmtId="0" fontId="0" fillId="2" borderId="35" xfId="0" applyNumberFormat="1" applyFont="1" applyBorder="1" applyAlignment="1">
      <alignment horizontal="right"/>
    </xf>
    <xf numFmtId="0" fontId="0" fillId="2" borderId="38" xfId="0" applyNumberFormat="1" applyFont="1" applyBorder="1" applyAlignment="1">
      <alignment vertical="top"/>
    </xf>
    <xf numFmtId="0" fontId="0" fillId="2" borderId="25" xfId="0" applyNumberFormat="1" applyFont="1" applyBorder="1" applyAlignment="1">
      <alignment horizontal="centerContinuous"/>
    </xf>
    <xf numFmtId="0" fontId="0" fillId="2" borderId="39" xfId="0" applyNumberFormat="1" applyFont="1" applyBorder="1" applyAlignment="1">
      <alignment horizontal="right"/>
    </xf>
    <xf numFmtId="0" fontId="0" fillId="2" borderId="35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horizontal="right" vertical="center"/>
    </xf>
    <xf numFmtId="0" fontId="0" fillId="2" borderId="40" xfId="0" applyNumberFormat="1" applyFont="1" applyBorder="1" applyAlignment="1">
      <alignment horizontal="right" vertical="center"/>
    </xf>
    <xf numFmtId="0" fontId="2" fillId="2" borderId="41" xfId="0" applyNumberFormat="1" applyFont="1" applyBorder="1" applyAlignment="1">
      <alignment horizontal="center"/>
    </xf>
    <xf numFmtId="1" fontId="3" fillId="2" borderId="42" xfId="0" applyNumberFormat="1" applyFont="1" applyBorder="1" applyAlignment="1">
      <alignment horizontal="left"/>
    </xf>
    <xf numFmtId="1" fontId="0" fillId="2" borderId="42" xfId="0" applyNumberFormat="1" applyFont="1" applyBorder="1" applyAlignment="1">
      <alignment horizontal="center"/>
    </xf>
    <xf numFmtId="1" fontId="0" fillId="2" borderId="42" xfId="0" applyNumberFormat="1" applyFont="1" applyBorder="1" applyAlignment="1">
      <alignment/>
    </xf>
    <xf numFmtId="7" fontId="0" fillId="2" borderId="26" xfId="0" applyNumberFormat="1" applyFont="1" applyBorder="1" applyAlignment="1">
      <alignment horizontal="right"/>
    </xf>
    <xf numFmtId="7" fontId="0" fillId="2" borderId="32" xfId="0" applyNumberFormat="1" applyFont="1" applyBorder="1" applyAlignment="1">
      <alignment horizontal="right" vertical="center"/>
    </xf>
    <xf numFmtId="7" fontId="0" fillId="2" borderId="43" xfId="0" applyNumberFormat="1" applyFont="1" applyBorder="1" applyAlignment="1">
      <alignment horizontal="right"/>
    </xf>
    <xf numFmtId="7" fontId="0" fillId="2" borderId="44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7" fontId="0" fillId="2" borderId="21" xfId="0" applyNumberFormat="1" applyFont="1" applyBorder="1" applyAlignment="1">
      <alignment horizontal="right"/>
    </xf>
    <xf numFmtId="0" fontId="0" fillId="2" borderId="46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horizontal="center"/>
    </xf>
    <xf numFmtId="0" fontId="66" fillId="57" borderId="0" xfId="0" applyFont="1" applyFill="1" applyAlignment="1">
      <alignment/>
    </xf>
    <xf numFmtId="0" fontId="66" fillId="57" borderId="0" xfId="0" applyFont="1" applyFill="1" applyAlignment="1">
      <alignment vertical="top"/>
    </xf>
    <xf numFmtId="3" fontId="63" fillId="57" borderId="1" xfId="0" applyNumberFormat="1" applyFont="1" applyFill="1" applyBorder="1" applyAlignment="1" applyProtection="1">
      <alignment vertical="top"/>
      <protection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48" xfId="0" applyNumberFormat="1" applyFont="1" applyBorder="1" applyAlignment="1">
      <alignment vertical="center" wrapText="1"/>
    </xf>
    <xf numFmtId="0" fontId="0" fillId="2" borderId="49" xfId="0" applyNumberFormat="1" applyFon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Font="1" applyBorder="1" applyAlignment="1">
      <alignment vertical="center" wrapText="1"/>
    </xf>
    <xf numFmtId="0" fontId="0" fillId="2" borderId="52" xfId="0" applyNumberFormat="1" applyFon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Font="1" applyBorder="1" applyAlignment="1">
      <alignment vertical="center" wrapText="1"/>
    </xf>
    <xf numFmtId="0" fontId="0" fillId="2" borderId="55" xfId="0" applyNumberFormat="1" applyFont="1" applyBorder="1" applyAlignment="1">
      <alignment vertical="center" wrapText="1"/>
    </xf>
    <xf numFmtId="172" fontId="2" fillId="56" borderId="35" xfId="0" applyNumberFormat="1" applyFont="1" applyFill="1" applyBorder="1" applyAlignment="1" applyProtection="1">
      <alignment horizontal="left" vertical="center"/>
      <protection/>
    </xf>
    <xf numFmtId="172" fontId="2" fillId="56" borderId="0" xfId="0" applyNumberFormat="1" applyFont="1" applyFill="1" applyBorder="1" applyAlignment="1" applyProtection="1">
      <alignment horizontal="left" vertical="center"/>
      <protection/>
    </xf>
    <xf numFmtId="172" fontId="2" fillId="56" borderId="56" xfId="0" applyNumberFormat="1" applyFont="1" applyFill="1" applyBorder="1" applyAlignment="1" applyProtection="1">
      <alignment horizontal="left" vertical="center"/>
      <protection/>
    </xf>
    <xf numFmtId="172" fontId="2" fillId="56" borderId="35" xfId="0" applyNumberFormat="1" applyFont="1" applyFill="1" applyBorder="1" applyAlignment="1" applyProtection="1">
      <alignment vertical="center"/>
      <protection/>
    </xf>
    <xf numFmtId="172" fontId="2" fillId="56" borderId="0" xfId="0" applyNumberFormat="1" applyFont="1" applyFill="1" applyBorder="1" applyAlignment="1" applyProtection="1">
      <alignment vertical="center"/>
      <protection/>
    </xf>
    <xf numFmtId="172" fontId="2" fillId="56" borderId="56" xfId="0" applyNumberFormat="1" applyFont="1" applyFill="1" applyBorder="1" applyAlignment="1" applyProtection="1">
      <alignment vertical="center"/>
      <protection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1" fontId="6" fillId="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vertical="center" wrapText="1"/>
    </xf>
    <xf numFmtId="0" fontId="0" fillId="0" borderId="49" xfId="0" applyNumberFormat="1" applyFont="1" applyFill="1" applyBorder="1" applyAlignment="1">
      <alignment vertical="center" wrapText="1"/>
    </xf>
    <xf numFmtId="0" fontId="8" fillId="2" borderId="57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0" fontId="0" fillId="2" borderId="30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top"/>
    </xf>
    <xf numFmtId="0" fontId="0" fillId="2" borderId="48" xfId="0" applyNumberFormat="1" applyFont="1" applyBorder="1" applyAlignment="1">
      <alignment/>
    </xf>
    <xf numFmtId="0" fontId="0" fillId="2" borderId="49" xfId="0" applyNumberFormat="1" applyFont="1" applyBorder="1" applyAlignment="1">
      <alignment/>
    </xf>
    <xf numFmtId="0" fontId="8" fillId="2" borderId="58" xfId="0" applyNumberFormat="1" applyFont="1" applyBorder="1" applyAlignment="1">
      <alignment vertical="center"/>
    </xf>
    <xf numFmtId="0" fontId="0" fillId="2" borderId="59" xfId="0" applyNumberFormat="1" applyFont="1" applyBorder="1" applyAlignment="1">
      <alignment vertical="center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0" xfId="0" applyNumberFormat="1" applyFont="1" applyAlignment="1">
      <alignment vertical="center" wrapText="1"/>
    </xf>
    <xf numFmtId="0" fontId="0" fillId="2" borderId="56" xfId="0" applyNumberFormat="1" applyFont="1" applyBorder="1" applyAlignment="1">
      <alignment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60" xfId="0" applyNumberFormat="1" applyFont="1" applyBorder="1" applyAlignment="1">
      <alignment/>
    </xf>
    <xf numFmtId="0" fontId="0" fillId="2" borderId="61" xfId="0" applyNumberFormat="1" applyFont="1" applyBorder="1" applyAlignment="1">
      <alignment/>
    </xf>
    <xf numFmtId="0" fontId="8" fillId="0" borderId="47" xfId="0" applyNumberFormat="1" applyFont="1" applyFill="1" applyBorder="1" applyAlignment="1">
      <alignment vertical="top" wrapText="1"/>
    </xf>
    <xf numFmtId="0" fontId="8" fillId="0" borderId="48" xfId="0" applyNumberFormat="1" applyFont="1" applyFill="1" applyBorder="1" applyAlignment="1">
      <alignment vertical="top" wrapText="1"/>
    </xf>
    <xf numFmtId="0" fontId="8" fillId="0" borderId="49" xfId="0" applyNumberFormat="1" applyFont="1" applyFill="1" applyBorder="1" applyAlignment="1">
      <alignment vertical="top" wrapText="1"/>
    </xf>
    <xf numFmtId="7" fontId="0" fillId="2" borderId="62" xfId="0" applyNumberFormat="1" applyFont="1" applyBorder="1" applyAlignment="1">
      <alignment horizontal="center"/>
    </xf>
    <xf numFmtId="0" fontId="0" fillId="2" borderId="63" xfId="0" applyNumberFormat="1" applyFont="1" applyBorder="1" applyAlignment="1">
      <alignment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78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540"/>
  <sheetViews>
    <sheetView showZeros="0" tabSelected="1" showOutlineSymbols="0" view="pageBreakPreview" zoomScale="85" zoomScaleNormal="87" zoomScaleSheetLayoutView="85" zoomScalePageLayoutView="85" workbookViewId="0" topLeftCell="B429">
      <selection activeCell="G523" sqref="G523"/>
    </sheetView>
  </sheetViews>
  <sheetFormatPr defaultColWidth="10.5546875" defaultRowHeight="15"/>
  <cols>
    <col min="1" max="1" width="7.88671875" style="148" hidden="1" customWidth="1"/>
    <col min="2" max="2" width="8.77734375" style="79" customWidth="1"/>
    <col min="3" max="3" width="36.77734375" style="74" customWidth="1"/>
    <col min="4" max="4" width="12.77734375" style="149" customWidth="1"/>
    <col min="5" max="5" width="6.77734375" style="74" customWidth="1"/>
    <col min="6" max="6" width="11.77734375" style="74" customWidth="1"/>
    <col min="7" max="7" width="11.77734375" style="148" customWidth="1"/>
    <col min="8" max="8" width="16.77734375" style="148" customWidth="1"/>
    <col min="9" max="16384" width="10.5546875" style="74" customWidth="1"/>
  </cols>
  <sheetData>
    <row r="1" spans="1:8" ht="15.75">
      <c r="A1" s="3"/>
      <c r="B1" s="1" t="s">
        <v>0</v>
      </c>
      <c r="C1" s="2"/>
      <c r="D1" s="2"/>
      <c r="E1" s="2"/>
      <c r="F1" s="2"/>
      <c r="G1" s="3"/>
      <c r="H1" s="2"/>
    </row>
    <row r="2" spans="1:8" ht="15">
      <c r="A2" s="75"/>
      <c r="B2" s="76" t="s">
        <v>608</v>
      </c>
      <c r="C2" s="77"/>
      <c r="D2" s="77"/>
      <c r="E2" s="77"/>
      <c r="F2" s="77"/>
      <c r="G2" s="75"/>
      <c r="H2" s="77"/>
    </row>
    <row r="3" spans="1:8" ht="15">
      <c r="A3" s="78"/>
      <c r="B3" s="79" t="s">
        <v>1</v>
      </c>
      <c r="C3" s="80"/>
      <c r="D3" s="80"/>
      <c r="E3" s="80"/>
      <c r="F3" s="80"/>
      <c r="G3" s="81"/>
      <c r="H3" s="82"/>
    </row>
    <row r="4" spans="1:8" ht="15">
      <c r="A4" s="83" t="s">
        <v>27</v>
      </c>
      <c r="B4" s="84" t="s">
        <v>3</v>
      </c>
      <c r="C4" s="85" t="s">
        <v>4</v>
      </c>
      <c r="D4" s="86" t="s">
        <v>5</v>
      </c>
      <c r="E4" s="87" t="s">
        <v>6</v>
      </c>
      <c r="F4" s="87" t="s">
        <v>7</v>
      </c>
      <c r="G4" s="88" t="s">
        <v>8</v>
      </c>
      <c r="H4" s="86" t="s">
        <v>9</v>
      </c>
    </row>
    <row r="5" spans="1:8" ht="15.75" thickBot="1">
      <c r="A5" s="89"/>
      <c r="B5" s="90"/>
      <c r="C5" s="91"/>
      <c r="D5" s="92" t="s">
        <v>10</v>
      </c>
      <c r="E5" s="93"/>
      <c r="F5" s="94" t="s">
        <v>11</v>
      </c>
      <c r="G5" s="95"/>
      <c r="H5" s="96"/>
    </row>
    <row r="6" spans="1:8" ht="30" customHeight="1" thickTop="1">
      <c r="A6" s="97"/>
      <c r="B6" s="177" t="s">
        <v>30</v>
      </c>
      <c r="C6" s="178"/>
      <c r="D6" s="178"/>
      <c r="E6" s="178"/>
      <c r="F6" s="179"/>
      <c r="G6" s="98"/>
      <c r="H6" s="99"/>
    </row>
    <row r="7" spans="1:8" s="103" customFormat="1" ht="30" customHeight="1">
      <c r="A7" s="100"/>
      <c r="B7" s="101" t="s">
        <v>12</v>
      </c>
      <c r="C7" s="182" t="s">
        <v>225</v>
      </c>
      <c r="D7" s="183"/>
      <c r="E7" s="183"/>
      <c r="F7" s="184"/>
      <c r="G7" s="102"/>
      <c r="H7" s="102" t="s">
        <v>2</v>
      </c>
    </row>
    <row r="8" spans="1:8" ht="36" customHeight="1">
      <c r="A8" s="97"/>
      <c r="B8" s="60"/>
      <c r="C8" s="4" t="s">
        <v>19</v>
      </c>
      <c r="D8" s="104"/>
      <c r="E8" s="105" t="s">
        <v>2</v>
      </c>
      <c r="F8" s="105" t="s">
        <v>2</v>
      </c>
      <c r="G8" s="106" t="s">
        <v>2</v>
      </c>
      <c r="H8" s="106"/>
    </row>
    <row r="9" spans="1:8" s="107" customFormat="1" ht="27" customHeight="1">
      <c r="A9" s="17" t="s">
        <v>37</v>
      </c>
      <c r="B9" s="18" t="s">
        <v>188</v>
      </c>
      <c r="C9" s="19" t="s">
        <v>38</v>
      </c>
      <c r="D9" s="20" t="s">
        <v>190</v>
      </c>
      <c r="E9" s="21" t="s">
        <v>32</v>
      </c>
      <c r="F9" s="22">
        <v>10</v>
      </c>
      <c r="G9" s="23"/>
      <c r="H9" s="12">
        <f>ROUND(G9*F9,2)</f>
        <v>0</v>
      </c>
    </row>
    <row r="10" spans="1:8" s="108" customFormat="1" ht="27" customHeight="1">
      <c r="A10" s="31" t="s">
        <v>39</v>
      </c>
      <c r="B10" s="18" t="s">
        <v>33</v>
      </c>
      <c r="C10" s="19" t="s">
        <v>40</v>
      </c>
      <c r="D10" s="20" t="s">
        <v>190</v>
      </c>
      <c r="E10" s="21" t="s">
        <v>34</v>
      </c>
      <c r="F10" s="22">
        <v>800</v>
      </c>
      <c r="G10" s="23"/>
      <c r="H10" s="12">
        <f>ROUND(G10*F10,2)</f>
        <v>0</v>
      </c>
    </row>
    <row r="11" spans="1:8" ht="36" customHeight="1">
      <c r="A11" s="97"/>
      <c r="B11" s="60"/>
      <c r="C11" s="5" t="s">
        <v>20</v>
      </c>
      <c r="D11" s="104"/>
      <c r="E11" s="109"/>
      <c r="F11" s="104"/>
      <c r="G11" s="106"/>
      <c r="H11" s="106"/>
    </row>
    <row r="12" spans="1:8" s="108" customFormat="1" ht="27" customHeight="1">
      <c r="A12" s="24" t="s">
        <v>226</v>
      </c>
      <c r="B12" s="18" t="s">
        <v>94</v>
      </c>
      <c r="C12" s="19" t="s">
        <v>228</v>
      </c>
      <c r="D12" s="8" t="s">
        <v>192</v>
      </c>
      <c r="E12" s="21"/>
      <c r="F12" s="22"/>
      <c r="G12" s="25"/>
      <c r="H12" s="12"/>
    </row>
    <row r="13" spans="1:8" s="108" customFormat="1" ht="27" customHeight="1">
      <c r="A13" s="24" t="s">
        <v>229</v>
      </c>
      <c r="B13" s="26" t="s">
        <v>35</v>
      </c>
      <c r="C13" s="19" t="s">
        <v>230</v>
      </c>
      <c r="D13" s="8" t="s">
        <v>2</v>
      </c>
      <c r="E13" s="21" t="s">
        <v>34</v>
      </c>
      <c r="F13" s="22">
        <v>300</v>
      </c>
      <c r="G13" s="23"/>
      <c r="H13" s="12">
        <f>ROUND(G13*F13,2)</f>
        <v>0</v>
      </c>
    </row>
    <row r="14" spans="1:8" s="108" customFormat="1" ht="37.5" customHeight="1">
      <c r="A14" s="24" t="s">
        <v>231</v>
      </c>
      <c r="B14" s="27" t="s">
        <v>97</v>
      </c>
      <c r="C14" s="19" t="s">
        <v>233</v>
      </c>
      <c r="D14" s="8" t="s">
        <v>192</v>
      </c>
      <c r="E14" s="21"/>
      <c r="F14" s="22"/>
      <c r="G14" s="25"/>
      <c r="H14" s="12"/>
    </row>
    <row r="15" spans="1:8" s="108" customFormat="1" ht="27" customHeight="1">
      <c r="A15" s="24" t="s">
        <v>234</v>
      </c>
      <c r="B15" s="26" t="s">
        <v>35</v>
      </c>
      <c r="C15" s="19" t="s">
        <v>235</v>
      </c>
      <c r="D15" s="8" t="s">
        <v>2</v>
      </c>
      <c r="E15" s="21" t="s">
        <v>34</v>
      </c>
      <c r="F15" s="22">
        <v>20</v>
      </c>
      <c r="G15" s="23"/>
      <c r="H15" s="12">
        <f>ROUND(G15*F15,2)</f>
        <v>0</v>
      </c>
    </row>
    <row r="16" spans="1:8" s="108" customFormat="1" ht="27" customHeight="1">
      <c r="A16" s="24" t="s">
        <v>236</v>
      </c>
      <c r="B16" s="26" t="s">
        <v>42</v>
      </c>
      <c r="C16" s="19" t="s">
        <v>237</v>
      </c>
      <c r="D16" s="8" t="s">
        <v>2</v>
      </c>
      <c r="E16" s="21" t="s">
        <v>34</v>
      </c>
      <c r="F16" s="22">
        <v>100</v>
      </c>
      <c r="G16" s="23"/>
      <c r="H16" s="12">
        <f>ROUND(G16*F16,2)</f>
        <v>0</v>
      </c>
    </row>
    <row r="17" spans="1:8" s="108" customFormat="1" ht="27" customHeight="1">
      <c r="A17" s="24" t="s">
        <v>238</v>
      </c>
      <c r="B17" s="26" t="s">
        <v>52</v>
      </c>
      <c r="C17" s="19" t="s">
        <v>239</v>
      </c>
      <c r="D17" s="8" t="s">
        <v>2</v>
      </c>
      <c r="E17" s="21" t="s">
        <v>34</v>
      </c>
      <c r="F17" s="22">
        <v>50</v>
      </c>
      <c r="G17" s="23"/>
      <c r="H17" s="12">
        <f>ROUND(G17*F17,2)</f>
        <v>0</v>
      </c>
    </row>
    <row r="18" spans="1:8" s="108" customFormat="1" ht="27" customHeight="1">
      <c r="A18" s="24" t="s">
        <v>240</v>
      </c>
      <c r="B18" s="18" t="s">
        <v>98</v>
      </c>
      <c r="C18" s="28" t="s">
        <v>242</v>
      </c>
      <c r="D18" s="8" t="s">
        <v>609</v>
      </c>
      <c r="E18" s="21" t="s">
        <v>34</v>
      </c>
      <c r="F18" s="22">
        <v>450</v>
      </c>
      <c r="G18" s="23"/>
      <c r="H18" s="12">
        <f>ROUND(G18*F18,2)</f>
        <v>0</v>
      </c>
    </row>
    <row r="19" spans="1:8" s="108" customFormat="1" ht="27" customHeight="1">
      <c r="A19" s="24" t="s">
        <v>243</v>
      </c>
      <c r="B19" s="18" t="s">
        <v>100</v>
      </c>
      <c r="C19" s="28" t="s">
        <v>244</v>
      </c>
      <c r="D19" s="8" t="s">
        <v>609</v>
      </c>
      <c r="E19" s="21" t="s">
        <v>34</v>
      </c>
      <c r="F19" s="22">
        <v>450</v>
      </c>
      <c r="G19" s="23"/>
      <c r="H19" s="12">
        <f>ROUND(G19*F19,2)</f>
        <v>0</v>
      </c>
    </row>
    <row r="20" spans="1:8" s="108" customFormat="1" ht="27" customHeight="1">
      <c r="A20" s="24" t="s">
        <v>43</v>
      </c>
      <c r="B20" s="18" t="s">
        <v>104</v>
      </c>
      <c r="C20" s="19" t="s">
        <v>44</v>
      </c>
      <c r="D20" s="8" t="s">
        <v>192</v>
      </c>
      <c r="E20" s="21"/>
      <c r="F20" s="22"/>
      <c r="G20" s="25"/>
      <c r="H20" s="12"/>
    </row>
    <row r="21" spans="1:8" s="108" customFormat="1" ht="27" customHeight="1">
      <c r="A21" s="24" t="s">
        <v>45</v>
      </c>
      <c r="B21" s="26" t="s">
        <v>35</v>
      </c>
      <c r="C21" s="19" t="s">
        <v>46</v>
      </c>
      <c r="D21" s="8" t="s">
        <v>2</v>
      </c>
      <c r="E21" s="21" t="s">
        <v>41</v>
      </c>
      <c r="F21" s="22">
        <v>300</v>
      </c>
      <c r="G21" s="23"/>
      <c r="H21" s="12">
        <f>ROUND(G21*F21,2)</f>
        <v>0</v>
      </c>
    </row>
    <row r="22" spans="1:8" s="108" customFormat="1" ht="27" customHeight="1">
      <c r="A22" s="24" t="s">
        <v>47</v>
      </c>
      <c r="B22" s="18" t="s">
        <v>107</v>
      </c>
      <c r="C22" s="19" t="s">
        <v>48</v>
      </c>
      <c r="D22" s="8" t="s">
        <v>192</v>
      </c>
      <c r="E22" s="21"/>
      <c r="F22" s="22"/>
      <c r="G22" s="25"/>
      <c r="H22" s="12"/>
    </row>
    <row r="23" spans="1:8" s="108" customFormat="1" ht="27" customHeight="1">
      <c r="A23" s="24" t="s">
        <v>49</v>
      </c>
      <c r="B23" s="26" t="s">
        <v>35</v>
      </c>
      <c r="C23" s="19" t="s">
        <v>50</v>
      </c>
      <c r="D23" s="8" t="s">
        <v>2</v>
      </c>
      <c r="E23" s="21" t="s">
        <v>41</v>
      </c>
      <c r="F23" s="22">
        <v>300</v>
      </c>
      <c r="G23" s="23"/>
      <c r="H23" s="12">
        <f>ROUND(G23*F23,2)</f>
        <v>0</v>
      </c>
    </row>
    <row r="24" spans="1:8" s="107" customFormat="1" ht="27" customHeight="1">
      <c r="A24" s="24" t="s">
        <v>246</v>
      </c>
      <c r="B24" s="18" t="s">
        <v>108</v>
      </c>
      <c r="C24" s="19" t="s">
        <v>248</v>
      </c>
      <c r="D24" s="8" t="s">
        <v>111</v>
      </c>
      <c r="E24" s="21"/>
      <c r="F24" s="22"/>
      <c r="G24" s="25"/>
      <c r="H24" s="12"/>
    </row>
    <row r="25" spans="1:8" s="108" customFormat="1" ht="27" customHeight="1">
      <c r="A25" s="24" t="s">
        <v>249</v>
      </c>
      <c r="B25" s="26" t="s">
        <v>35</v>
      </c>
      <c r="C25" s="19" t="s">
        <v>112</v>
      </c>
      <c r="D25" s="8" t="s">
        <v>250</v>
      </c>
      <c r="E25" s="21"/>
      <c r="F25" s="22"/>
      <c r="G25" s="25"/>
      <c r="H25" s="12"/>
    </row>
    <row r="26" spans="1:8" s="108" customFormat="1" ht="27" customHeight="1">
      <c r="A26" s="24" t="s">
        <v>251</v>
      </c>
      <c r="B26" s="29" t="s">
        <v>113</v>
      </c>
      <c r="C26" s="19" t="s">
        <v>252</v>
      </c>
      <c r="D26" s="8"/>
      <c r="E26" s="21" t="s">
        <v>34</v>
      </c>
      <c r="F26" s="22">
        <v>10</v>
      </c>
      <c r="G26" s="23"/>
      <c r="H26" s="12">
        <f>ROUND(G26*F26,2)</f>
        <v>0</v>
      </c>
    </row>
    <row r="27" spans="1:8" s="108" customFormat="1" ht="27" customHeight="1">
      <c r="A27" s="24" t="s">
        <v>253</v>
      </c>
      <c r="B27" s="29" t="s">
        <v>114</v>
      </c>
      <c r="C27" s="19" t="s">
        <v>254</v>
      </c>
      <c r="D27" s="8"/>
      <c r="E27" s="21" t="s">
        <v>34</v>
      </c>
      <c r="F27" s="22">
        <v>50</v>
      </c>
      <c r="G27" s="23"/>
      <c r="H27" s="12">
        <f>ROUND(G27*F27,2)</f>
        <v>0</v>
      </c>
    </row>
    <row r="28" spans="1:8" s="107" customFormat="1" ht="27" customHeight="1">
      <c r="A28" s="24" t="s">
        <v>255</v>
      </c>
      <c r="B28" s="18" t="s">
        <v>109</v>
      </c>
      <c r="C28" s="19" t="s">
        <v>257</v>
      </c>
      <c r="D28" s="8" t="s">
        <v>258</v>
      </c>
      <c r="E28" s="21"/>
      <c r="F28" s="22"/>
      <c r="G28" s="25"/>
      <c r="H28" s="12"/>
    </row>
    <row r="29" spans="1:8" s="108" customFormat="1" ht="27" customHeight="1">
      <c r="A29" s="24" t="s">
        <v>259</v>
      </c>
      <c r="B29" s="26" t="s">
        <v>35</v>
      </c>
      <c r="C29" s="19" t="s">
        <v>260</v>
      </c>
      <c r="D29" s="8" t="s">
        <v>261</v>
      </c>
      <c r="E29" s="21" t="s">
        <v>51</v>
      </c>
      <c r="F29" s="22">
        <v>835</v>
      </c>
      <c r="G29" s="23"/>
      <c r="H29" s="12">
        <f>ROUND(G29*F29,2)</f>
        <v>0</v>
      </c>
    </row>
    <row r="30" spans="1:8" s="108" customFormat="1" ht="27" customHeight="1">
      <c r="A30" s="24" t="s">
        <v>262</v>
      </c>
      <c r="B30" s="18" t="s">
        <v>110</v>
      </c>
      <c r="C30" s="19" t="s">
        <v>264</v>
      </c>
      <c r="D30" s="8" t="s">
        <v>258</v>
      </c>
      <c r="E30" s="21"/>
      <c r="F30" s="22"/>
      <c r="G30" s="25"/>
      <c r="H30" s="12"/>
    </row>
    <row r="31" spans="1:8" s="108" customFormat="1" ht="27" customHeight="1">
      <c r="A31" s="24" t="s">
        <v>265</v>
      </c>
      <c r="B31" s="26" t="s">
        <v>35</v>
      </c>
      <c r="C31" s="19" t="s">
        <v>266</v>
      </c>
      <c r="D31" s="8" t="s">
        <v>131</v>
      </c>
      <c r="E31" s="21" t="s">
        <v>51</v>
      </c>
      <c r="F31" s="22">
        <v>750</v>
      </c>
      <c r="G31" s="23"/>
      <c r="H31" s="12">
        <f>ROUND(G31*F31,2)</f>
        <v>0</v>
      </c>
    </row>
    <row r="32" spans="1:8" s="108" customFormat="1" ht="27" customHeight="1">
      <c r="A32" s="24" t="s">
        <v>267</v>
      </c>
      <c r="B32" s="26" t="s">
        <v>42</v>
      </c>
      <c r="C32" s="19" t="s">
        <v>268</v>
      </c>
      <c r="D32" s="8" t="s">
        <v>119</v>
      </c>
      <c r="E32" s="21" t="s">
        <v>51</v>
      </c>
      <c r="F32" s="22">
        <v>85</v>
      </c>
      <c r="G32" s="23"/>
      <c r="H32" s="12">
        <f>ROUND(G32*F32,2)</f>
        <v>0</v>
      </c>
    </row>
    <row r="33" spans="1:8" s="108" customFormat="1" ht="27" customHeight="1">
      <c r="A33" s="24" t="s">
        <v>116</v>
      </c>
      <c r="B33" s="18" t="s">
        <v>117</v>
      </c>
      <c r="C33" s="19" t="s">
        <v>53</v>
      </c>
      <c r="D33" s="8" t="s">
        <v>258</v>
      </c>
      <c r="E33" s="21"/>
      <c r="F33" s="22"/>
      <c r="G33" s="25"/>
      <c r="H33" s="12"/>
    </row>
    <row r="34" spans="1:8" s="108" customFormat="1" ht="27" customHeight="1">
      <c r="A34" s="24" t="s">
        <v>118</v>
      </c>
      <c r="B34" s="26" t="s">
        <v>35</v>
      </c>
      <c r="C34" s="19" t="s">
        <v>268</v>
      </c>
      <c r="D34" s="8" t="s">
        <v>119</v>
      </c>
      <c r="E34" s="21" t="s">
        <v>51</v>
      </c>
      <c r="F34" s="22">
        <v>25</v>
      </c>
      <c r="G34" s="23"/>
      <c r="H34" s="12">
        <f>ROUND(G34*F34,2)</f>
        <v>0</v>
      </c>
    </row>
    <row r="35" spans="1:8" s="108" customFormat="1" ht="27" customHeight="1">
      <c r="A35" s="24" t="s">
        <v>270</v>
      </c>
      <c r="B35" s="26" t="s">
        <v>42</v>
      </c>
      <c r="C35" s="19" t="s">
        <v>271</v>
      </c>
      <c r="D35" s="8" t="s">
        <v>272</v>
      </c>
      <c r="E35" s="21" t="s">
        <v>51</v>
      </c>
      <c r="F35" s="22">
        <v>50</v>
      </c>
      <c r="G35" s="23"/>
      <c r="H35" s="12">
        <f>ROUND(G35*F35,2)</f>
        <v>0</v>
      </c>
    </row>
    <row r="36" spans="1:8" s="110" customFormat="1" ht="27" customHeight="1">
      <c r="A36" s="24" t="s">
        <v>193</v>
      </c>
      <c r="B36" s="26" t="s">
        <v>52</v>
      </c>
      <c r="C36" s="19" t="s">
        <v>120</v>
      </c>
      <c r="D36" s="8" t="s">
        <v>121</v>
      </c>
      <c r="E36" s="21" t="s">
        <v>51</v>
      </c>
      <c r="F36" s="22">
        <v>19</v>
      </c>
      <c r="G36" s="23"/>
      <c r="H36" s="12">
        <f>ROUND(G36*F36,2)</f>
        <v>0</v>
      </c>
    </row>
    <row r="37" spans="1:8" s="108" customFormat="1" ht="27" customHeight="1">
      <c r="A37" s="24" t="s">
        <v>273</v>
      </c>
      <c r="B37" s="18" t="s">
        <v>123</v>
      </c>
      <c r="C37" s="19" t="s">
        <v>275</v>
      </c>
      <c r="D37" s="8" t="s">
        <v>276</v>
      </c>
      <c r="E37" s="21" t="s">
        <v>34</v>
      </c>
      <c r="F37" s="22">
        <v>35</v>
      </c>
      <c r="G37" s="23"/>
      <c r="H37" s="12">
        <f>ROUND(G37*F37,2)</f>
        <v>0</v>
      </c>
    </row>
    <row r="38" spans="1:8" s="108" customFormat="1" ht="27" customHeight="1">
      <c r="A38" s="24" t="s">
        <v>194</v>
      </c>
      <c r="B38" s="18" t="s">
        <v>127</v>
      </c>
      <c r="C38" s="19" t="s">
        <v>195</v>
      </c>
      <c r="D38" s="8" t="s">
        <v>196</v>
      </c>
      <c r="E38" s="111"/>
      <c r="F38" s="22"/>
      <c r="G38" s="25"/>
      <c r="H38" s="12"/>
    </row>
    <row r="39" spans="1:8" s="108" customFormat="1" ht="27" customHeight="1">
      <c r="A39" s="24" t="s">
        <v>278</v>
      </c>
      <c r="B39" s="26" t="s">
        <v>35</v>
      </c>
      <c r="C39" s="19" t="s">
        <v>279</v>
      </c>
      <c r="D39" s="8"/>
      <c r="E39" s="21"/>
      <c r="F39" s="22"/>
      <c r="G39" s="25"/>
      <c r="H39" s="12"/>
    </row>
    <row r="40" spans="1:8" s="108" customFormat="1" ht="27" customHeight="1">
      <c r="A40" s="24" t="s">
        <v>197</v>
      </c>
      <c r="B40" s="29" t="s">
        <v>113</v>
      </c>
      <c r="C40" s="19" t="s">
        <v>139</v>
      </c>
      <c r="D40" s="8"/>
      <c r="E40" s="21" t="s">
        <v>36</v>
      </c>
      <c r="F40" s="22">
        <v>1210</v>
      </c>
      <c r="G40" s="23"/>
      <c r="H40" s="12">
        <f>ROUND(G40*F40,2)</f>
        <v>0</v>
      </c>
    </row>
    <row r="41" spans="1:8" s="108" customFormat="1" ht="27" customHeight="1">
      <c r="A41" s="24" t="s">
        <v>198</v>
      </c>
      <c r="B41" s="26" t="s">
        <v>42</v>
      </c>
      <c r="C41" s="19" t="s">
        <v>74</v>
      </c>
      <c r="D41" s="8"/>
      <c r="E41" s="21"/>
      <c r="F41" s="22"/>
      <c r="G41" s="25"/>
      <c r="H41" s="12"/>
    </row>
    <row r="42" spans="1:8" s="108" customFormat="1" ht="27" customHeight="1">
      <c r="A42" s="24" t="s">
        <v>199</v>
      </c>
      <c r="B42" s="29" t="s">
        <v>113</v>
      </c>
      <c r="C42" s="19" t="s">
        <v>139</v>
      </c>
      <c r="D42" s="8"/>
      <c r="E42" s="21" t="s">
        <v>36</v>
      </c>
      <c r="F42" s="22">
        <v>100</v>
      </c>
      <c r="G42" s="23"/>
      <c r="H42" s="12">
        <f>ROUND(G42*F42,2)</f>
        <v>0</v>
      </c>
    </row>
    <row r="43" spans="1:8" s="107" customFormat="1" ht="27" customHeight="1">
      <c r="A43" s="24" t="s">
        <v>122</v>
      </c>
      <c r="B43" s="18" t="s">
        <v>129</v>
      </c>
      <c r="C43" s="19" t="s">
        <v>124</v>
      </c>
      <c r="D43" s="8" t="s">
        <v>281</v>
      </c>
      <c r="E43" s="21"/>
      <c r="F43" s="22"/>
      <c r="G43" s="25"/>
      <c r="H43" s="12"/>
    </row>
    <row r="44" spans="1:8" s="108" customFormat="1" ht="27" customHeight="1">
      <c r="A44" s="24" t="s">
        <v>125</v>
      </c>
      <c r="B44" s="26" t="s">
        <v>35</v>
      </c>
      <c r="C44" s="19" t="s">
        <v>282</v>
      </c>
      <c r="D44" s="8" t="s">
        <v>2</v>
      </c>
      <c r="E44" s="21" t="s">
        <v>34</v>
      </c>
      <c r="F44" s="22">
        <v>200</v>
      </c>
      <c r="G44" s="23"/>
      <c r="H44" s="12">
        <f>ROUND(G44*F44,2)</f>
        <v>0</v>
      </c>
    </row>
    <row r="45" spans="1:8" s="108" customFormat="1" ht="27" customHeight="1">
      <c r="A45" s="24" t="s">
        <v>397</v>
      </c>
      <c r="B45" s="26" t="s">
        <v>42</v>
      </c>
      <c r="C45" s="19" t="s">
        <v>398</v>
      </c>
      <c r="D45" s="8" t="s">
        <v>2</v>
      </c>
      <c r="E45" s="21" t="s">
        <v>34</v>
      </c>
      <c r="F45" s="22">
        <v>100</v>
      </c>
      <c r="G45" s="23"/>
      <c r="H45" s="12">
        <f>ROUND(G45*F45,2)</f>
        <v>0</v>
      </c>
    </row>
    <row r="46" spans="1:8" s="108" customFormat="1" ht="27" customHeight="1">
      <c r="A46" s="24" t="s">
        <v>283</v>
      </c>
      <c r="B46" s="26" t="s">
        <v>52</v>
      </c>
      <c r="C46" s="19" t="s">
        <v>284</v>
      </c>
      <c r="D46" s="8" t="s">
        <v>2</v>
      </c>
      <c r="E46" s="21" t="s">
        <v>34</v>
      </c>
      <c r="F46" s="22">
        <v>25</v>
      </c>
      <c r="G46" s="23"/>
      <c r="H46" s="12">
        <f>ROUND(G46*F46,2)</f>
        <v>0</v>
      </c>
    </row>
    <row r="47" spans="1:8" s="108" customFormat="1" ht="27" customHeight="1">
      <c r="A47" s="24" t="s">
        <v>126</v>
      </c>
      <c r="B47" s="18" t="s">
        <v>130</v>
      </c>
      <c r="C47" s="19" t="s">
        <v>128</v>
      </c>
      <c r="D47" s="8" t="s">
        <v>201</v>
      </c>
      <c r="E47" s="21" t="s">
        <v>41</v>
      </c>
      <c r="F47" s="30">
        <v>6</v>
      </c>
      <c r="G47" s="23"/>
      <c r="H47" s="12">
        <f>ROUND(G47*F47,2)</f>
        <v>0</v>
      </c>
    </row>
    <row r="48" spans="1:8" ht="36" customHeight="1">
      <c r="A48" s="97"/>
      <c r="B48" s="112"/>
      <c r="C48" s="5" t="s">
        <v>22</v>
      </c>
      <c r="D48" s="104"/>
      <c r="E48" s="113"/>
      <c r="F48" s="105"/>
      <c r="G48" s="106"/>
      <c r="H48" s="106"/>
    </row>
    <row r="49" spans="1:8" s="107" customFormat="1" ht="27" customHeight="1">
      <c r="A49" s="31" t="s">
        <v>59</v>
      </c>
      <c r="B49" s="18" t="s">
        <v>138</v>
      </c>
      <c r="C49" s="19" t="s">
        <v>60</v>
      </c>
      <c r="D49" s="8" t="s">
        <v>141</v>
      </c>
      <c r="E49" s="21" t="s">
        <v>51</v>
      </c>
      <c r="F49" s="30">
        <v>670</v>
      </c>
      <c r="G49" s="23"/>
      <c r="H49" s="12">
        <f>ROUND(G49*F49,2)</f>
        <v>0</v>
      </c>
    </row>
    <row r="50" spans="1:8" ht="48" customHeight="1">
      <c r="A50" s="97"/>
      <c r="B50" s="112"/>
      <c r="C50" s="5" t="s">
        <v>23</v>
      </c>
      <c r="D50" s="104"/>
      <c r="E50" s="113"/>
      <c r="F50" s="105"/>
      <c r="G50" s="106"/>
      <c r="H50" s="106"/>
    </row>
    <row r="51" spans="1:8" s="114" customFormat="1" ht="27" customHeight="1">
      <c r="A51" s="31" t="s">
        <v>81</v>
      </c>
      <c r="B51" s="18" t="s">
        <v>140</v>
      </c>
      <c r="C51" s="32" t="s">
        <v>287</v>
      </c>
      <c r="D51" s="33" t="s">
        <v>288</v>
      </c>
      <c r="E51" s="21"/>
      <c r="F51" s="30"/>
      <c r="G51" s="25"/>
      <c r="H51" s="16"/>
    </row>
    <row r="52" spans="1:8" s="108" customFormat="1" ht="27" customHeight="1">
      <c r="A52" s="31" t="s">
        <v>289</v>
      </c>
      <c r="B52" s="26" t="s">
        <v>35</v>
      </c>
      <c r="C52" s="34" t="s">
        <v>290</v>
      </c>
      <c r="D52" s="8"/>
      <c r="E52" s="21" t="s">
        <v>41</v>
      </c>
      <c r="F52" s="30">
        <v>8</v>
      </c>
      <c r="G52" s="23"/>
      <c r="H52" s="12">
        <f>ROUND(G52*F52,2)</f>
        <v>0</v>
      </c>
    </row>
    <row r="53" spans="1:8" s="108" customFormat="1" ht="27" customHeight="1">
      <c r="A53" s="31" t="s">
        <v>291</v>
      </c>
      <c r="B53" s="26" t="s">
        <v>42</v>
      </c>
      <c r="C53" s="34" t="s">
        <v>292</v>
      </c>
      <c r="D53" s="8"/>
      <c r="E53" s="21" t="s">
        <v>41</v>
      </c>
      <c r="F53" s="30">
        <v>8</v>
      </c>
      <c r="G53" s="23"/>
      <c r="H53" s="12">
        <f>ROUND(G53*F53,2)</f>
        <v>0</v>
      </c>
    </row>
    <row r="54" spans="1:8" s="108" customFormat="1" ht="27" customHeight="1">
      <c r="A54" s="31" t="s">
        <v>293</v>
      </c>
      <c r="B54" s="18" t="s">
        <v>143</v>
      </c>
      <c r="C54" s="19" t="s">
        <v>294</v>
      </c>
      <c r="D54" s="8" t="s">
        <v>295</v>
      </c>
      <c r="E54" s="21" t="s">
        <v>41</v>
      </c>
      <c r="F54" s="30">
        <v>1</v>
      </c>
      <c r="G54" s="23"/>
      <c r="H54" s="12">
        <f>ROUND(G54*F54,2)</f>
        <v>0</v>
      </c>
    </row>
    <row r="55" spans="1:8" ht="36" customHeight="1">
      <c r="A55" s="97"/>
      <c r="B55" s="115"/>
      <c r="C55" s="5" t="s">
        <v>24</v>
      </c>
      <c r="D55" s="104"/>
      <c r="E55" s="113"/>
      <c r="F55" s="105"/>
      <c r="G55" s="106"/>
      <c r="H55" s="106"/>
    </row>
    <row r="56" spans="1:8" s="108" customFormat="1" ht="32.25" customHeight="1">
      <c r="A56" s="31" t="s">
        <v>61</v>
      </c>
      <c r="B56" s="18" t="s">
        <v>149</v>
      </c>
      <c r="C56" s="34" t="s">
        <v>297</v>
      </c>
      <c r="D56" s="33" t="s">
        <v>298</v>
      </c>
      <c r="E56" s="21" t="s">
        <v>41</v>
      </c>
      <c r="F56" s="30">
        <v>3</v>
      </c>
      <c r="G56" s="23"/>
      <c r="H56" s="12">
        <f>ROUND(G56*F56,2)</f>
        <v>0</v>
      </c>
    </row>
    <row r="57" spans="1:8" s="107" customFormat="1" ht="27" customHeight="1">
      <c r="A57" s="31" t="s">
        <v>62</v>
      </c>
      <c r="B57" s="18" t="s">
        <v>154</v>
      </c>
      <c r="C57" s="34" t="s">
        <v>300</v>
      </c>
      <c r="D57" s="33" t="s">
        <v>298</v>
      </c>
      <c r="E57" s="21"/>
      <c r="F57" s="30"/>
      <c r="G57" s="25"/>
      <c r="H57" s="16"/>
    </row>
    <row r="58" spans="1:8" s="108" customFormat="1" ht="27" customHeight="1">
      <c r="A58" s="31" t="s">
        <v>63</v>
      </c>
      <c r="B58" s="26" t="s">
        <v>35</v>
      </c>
      <c r="C58" s="19" t="s">
        <v>168</v>
      </c>
      <c r="D58" s="8"/>
      <c r="E58" s="21" t="s">
        <v>41</v>
      </c>
      <c r="F58" s="30">
        <v>2</v>
      </c>
      <c r="G58" s="23"/>
      <c r="H58" s="12">
        <f>ROUND(G58*F58,2)</f>
        <v>0</v>
      </c>
    </row>
    <row r="59" spans="1:8" s="107" customFormat="1" ht="27" customHeight="1">
      <c r="A59" s="31" t="s">
        <v>77</v>
      </c>
      <c r="B59" s="18" t="s">
        <v>156</v>
      </c>
      <c r="C59" s="19" t="s">
        <v>86</v>
      </c>
      <c r="D59" s="33" t="s">
        <v>298</v>
      </c>
      <c r="E59" s="21" t="s">
        <v>41</v>
      </c>
      <c r="F59" s="30">
        <v>1</v>
      </c>
      <c r="G59" s="23"/>
      <c r="H59" s="12">
        <f>ROUND(G59*F59,2)</f>
        <v>0</v>
      </c>
    </row>
    <row r="60" spans="1:8" s="107" customFormat="1" ht="27" customHeight="1">
      <c r="A60" s="31" t="s">
        <v>78</v>
      </c>
      <c r="B60" s="18" t="s">
        <v>158</v>
      </c>
      <c r="C60" s="19" t="s">
        <v>87</v>
      </c>
      <c r="D60" s="33" t="s">
        <v>298</v>
      </c>
      <c r="E60" s="21" t="s">
        <v>41</v>
      </c>
      <c r="F60" s="30">
        <v>1</v>
      </c>
      <c r="G60" s="23"/>
      <c r="H60" s="12">
        <f>ROUND(G60*F60,2)</f>
        <v>0</v>
      </c>
    </row>
    <row r="61" spans="1:8" ht="36" customHeight="1">
      <c r="A61" s="97"/>
      <c r="B61" s="60"/>
      <c r="C61" s="5" t="s">
        <v>25</v>
      </c>
      <c r="D61" s="104"/>
      <c r="E61" s="109"/>
      <c r="F61" s="104"/>
      <c r="G61" s="106"/>
      <c r="H61" s="106"/>
    </row>
    <row r="62" spans="1:8" s="107" customFormat="1" ht="27" customHeight="1">
      <c r="A62" s="24" t="s">
        <v>66</v>
      </c>
      <c r="B62" s="18" t="s">
        <v>160</v>
      </c>
      <c r="C62" s="19" t="s">
        <v>67</v>
      </c>
      <c r="D62" s="8" t="s">
        <v>169</v>
      </c>
      <c r="E62" s="21"/>
      <c r="F62" s="22"/>
      <c r="G62" s="25"/>
      <c r="H62" s="12"/>
    </row>
    <row r="63" spans="1:8" s="108" customFormat="1" ht="27" customHeight="1">
      <c r="A63" s="24" t="s">
        <v>170</v>
      </c>
      <c r="B63" s="26" t="s">
        <v>35</v>
      </c>
      <c r="C63" s="19" t="s">
        <v>171</v>
      </c>
      <c r="D63" s="8"/>
      <c r="E63" s="21" t="s">
        <v>34</v>
      </c>
      <c r="F63" s="22">
        <v>300</v>
      </c>
      <c r="G63" s="23"/>
      <c r="H63" s="12">
        <f>ROUND(G63*F63,2)</f>
        <v>0</v>
      </c>
    </row>
    <row r="64" spans="1:8" s="108" customFormat="1" ht="27" customHeight="1">
      <c r="A64" s="24" t="s">
        <v>68</v>
      </c>
      <c r="B64" s="26" t="s">
        <v>42</v>
      </c>
      <c r="C64" s="19" t="s">
        <v>172</v>
      </c>
      <c r="D64" s="8"/>
      <c r="E64" s="21" t="s">
        <v>34</v>
      </c>
      <c r="F64" s="22">
        <v>1000</v>
      </c>
      <c r="G64" s="23"/>
      <c r="H64" s="12">
        <f>ROUND(G64*F64,2)</f>
        <v>0</v>
      </c>
    </row>
    <row r="65" spans="1:8" ht="36" customHeight="1">
      <c r="A65" s="97"/>
      <c r="B65" s="60"/>
      <c r="C65" s="5" t="s">
        <v>26</v>
      </c>
      <c r="D65" s="104"/>
      <c r="E65" s="109"/>
      <c r="F65" s="104"/>
      <c r="G65" s="106"/>
      <c r="H65" s="106"/>
    </row>
    <row r="66" spans="1:8" ht="36" customHeight="1">
      <c r="A66" s="97"/>
      <c r="B66" s="18" t="s">
        <v>163</v>
      </c>
      <c r="C66" s="19" t="s">
        <v>549</v>
      </c>
      <c r="D66" s="33" t="s">
        <v>202</v>
      </c>
      <c r="E66" s="21" t="s">
        <v>41</v>
      </c>
      <c r="F66" s="30">
        <v>4</v>
      </c>
      <c r="G66" s="23"/>
      <c r="H66" s="12">
        <f>ROUND(G66*F66,2)</f>
        <v>0</v>
      </c>
    </row>
    <row r="67" spans="1:8" ht="30" customHeight="1">
      <c r="A67" s="97"/>
      <c r="B67" s="18" t="s">
        <v>166</v>
      </c>
      <c r="C67" s="19" t="s">
        <v>550</v>
      </c>
      <c r="D67" s="33" t="s">
        <v>202</v>
      </c>
      <c r="E67" s="21" t="s">
        <v>51</v>
      </c>
      <c r="F67" s="30">
        <v>10</v>
      </c>
      <c r="G67" s="23"/>
      <c r="H67" s="12">
        <f>ROUND(G67*F67,2)</f>
        <v>0</v>
      </c>
    </row>
    <row r="68" spans="1:8" ht="30" customHeight="1" thickBot="1">
      <c r="A68" s="116"/>
      <c r="B68" s="117" t="s">
        <v>12</v>
      </c>
      <c r="C68" s="168" t="str">
        <f>C7</f>
        <v>AMELIA CRESCENT - TU-PELO AVENUE TO McCREEDY ROAD, REHABILITATION</v>
      </c>
      <c r="D68" s="160"/>
      <c r="E68" s="160"/>
      <c r="F68" s="161"/>
      <c r="G68" s="116" t="s">
        <v>17</v>
      </c>
      <c r="H68" s="116">
        <f>SUM(H7:H67)</f>
        <v>0</v>
      </c>
    </row>
    <row r="69" spans="1:8" s="103" customFormat="1" ht="30" customHeight="1" thickTop="1">
      <c r="A69" s="100"/>
      <c r="B69" s="101" t="s">
        <v>13</v>
      </c>
      <c r="C69" s="153" t="s">
        <v>396</v>
      </c>
      <c r="D69" s="154"/>
      <c r="E69" s="154"/>
      <c r="F69" s="155"/>
      <c r="G69" s="100"/>
      <c r="H69" s="102"/>
    </row>
    <row r="70" spans="1:8" ht="36" customHeight="1">
      <c r="A70" s="97"/>
      <c r="B70" s="60"/>
      <c r="C70" s="4" t="s">
        <v>19</v>
      </c>
      <c r="D70" s="104"/>
      <c r="E70" s="105" t="s">
        <v>2</v>
      </c>
      <c r="F70" s="105" t="s">
        <v>2</v>
      </c>
      <c r="G70" s="106" t="s">
        <v>2</v>
      </c>
      <c r="H70" s="106"/>
    </row>
    <row r="71" spans="1:8" s="107" customFormat="1" ht="27" customHeight="1">
      <c r="A71" s="17" t="s">
        <v>37</v>
      </c>
      <c r="B71" s="18" t="s">
        <v>308</v>
      </c>
      <c r="C71" s="19" t="s">
        <v>38</v>
      </c>
      <c r="D71" s="20" t="s">
        <v>190</v>
      </c>
      <c r="E71" s="21" t="s">
        <v>32</v>
      </c>
      <c r="F71" s="22">
        <v>25</v>
      </c>
      <c r="G71" s="23"/>
      <c r="H71" s="12">
        <f>ROUND(G71*F71,2)</f>
        <v>0</v>
      </c>
    </row>
    <row r="72" spans="1:8" s="108" customFormat="1" ht="27" customHeight="1">
      <c r="A72" s="31" t="s">
        <v>39</v>
      </c>
      <c r="B72" s="18" t="s">
        <v>419</v>
      </c>
      <c r="C72" s="19" t="s">
        <v>40</v>
      </c>
      <c r="D72" s="20" t="s">
        <v>190</v>
      </c>
      <c r="E72" s="21" t="s">
        <v>34</v>
      </c>
      <c r="F72" s="22">
        <v>4000</v>
      </c>
      <c r="G72" s="23"/>
      <c r="H72" s="12">
        <f>ROUND(G72*F72,2)</f>
        <v>0</v>
      </c>
    </row>
    <row r="73" spans="1:8" s="108" customFormat="1" ht="30" customHeight="1">
      <c r="A73" s="31" t="s">
        <v>529</v>
      </c>
      <c r="B73" s="18" t="s">
        <v>420</v>
      </c>
      <c r="C73" s="19" t="s">
        <v>530</v>
      </c>
      <c r="D73" s="20" t="s">
        <v>190</v>
      </c>
      <c r="E73" s="21" t="s">
        <v>32</v>
      </c>
      <c r="F73" s="22">
        <v>20</v>
      </c>
      <c r="G73" s="23"/>
      <c r="H73" s="12">
        <f>ROUND(G73*F73,2)</f>
        <v>0</v>
      </c>
    </row>
    <row r="74" spans="1:8" ht="36" customHeight="1">
      <c r="A74" s="97"/>
      <c r="B74" s="60"/>
      <c r="C74" s="5" t="s">
        <v>20</v>
      </c>
      <c r="D74" s="104"/>
      <c r="E74" s="109"/>
      <c r="F74" s="104"/>
      <c r="G74" s="106"/>
      <c r="H74" s="106"/>
    </row>
    <row r="75" spans="1:8" s="108" customFormat="1" ht="27" customHeight="1">
      <c r="A75" s="24" t="s">
        <v>226</v>
      </c>
      <c r="B75" s="18" t="s">
        <v>421</v>
      </c>
      <c r="C75" s="19" t="s">
        <v>228</v>
      </c>
      <c r="D75" s="8" t="s">
        <v>192</v>
      </c>
      <c r="E75" s="21"/>
      <c r="F75" s="22"/>
      <c r="G75" s="25"/>
      <c r="H75" s="12"/>
    </row>
    <row r="76" spans="1:8" s="108" customFormat="1" ht="27" customHeight="1">
      <c r="A76" s="24" t="s">
        <v>229</v>
      </c>
      <c r="B76" s="26" t="s">
        <v>35</v>
      </c>
      <c r="C76" s="19" t="s">
        <v>230</v>
      </c>
      <c r="D76" s="8" t="s">
        <v>2</v>
      </c>
      <c r="E76" s="21" t="s">
        <v>34</v>
      </c>
      <c r="F76" s="22">
        <v>100</v>
      </c>
      <c r="G76" s="23"/>
      <c r="H76" s="12">
        <f>ROUND(G76*F76,2)</f>
        <v>0</v>
      </c>
    </row>
    <row r="77" spans="1:8" s="108" customFormat="1" ht="37.5" customHeight="1">
      <c r="A77" s="24" t="s">
        <v>231</v>
      </c>
      <c r="B77" s="27" t="s">
        <v>422</v>
      </c>
      <c r="C77" s="19" t="s">
        <v>233</v>
      </c>
      <c r="D77" s="8" t="s">
        <v>192</v>
      </c>
      <c r="E77" s="21"/>
      <c r="F77" s="22"/>
      <c r="G77" s="25"/>
      <c r="H77" s="12"/>
    </row>
    <row r="78" spans="1:8" s="108" customFormat="1" ht="27" customHeight="1">
      <c r="A78" s="24" t="s">
        <v>234</v>
      </c>
      <c r="B78" s="26" t="s">
        <v>35</v>
      </c>
      <c r="C78" s="19" t="s">
        <v>235</v>
      </c>
      <c r="D78" s="8" t="s">
        <v>2</v>
      </c>
      <c r="E78" s="21" t="s">
        <v>34</v>
      </c>
      <c r="F78" s="22">
        <v>10</v>
      </c>
      <c r="G78" s="23"/>
      <c r="H78" s="12">
        <f>ROUND(G78*F78,2)</f>
        <v>0</v>
      </c>
    </row>
    <row r="79" spans="1:8" s="108" customFormat="1" ht="27" customHeight="1">
      <c r="A79" s="24" t="s">
        <v>236</v>
      </c>
      <c r="B79" s="26" t="s">
        <v>42</v>
      </c>
      <c r="C79" s="19" t="s">
        <v>237</v>
      </c>
      <c r="D79" s="8" t="s">
        <v>2</v>
      </c>
      <c r="E79" s="21" t="s">
        <v>34</v>
      </c>
      <c r="F79" s="22">
        <v>200</v>
      </c>
      <c r="G79" s="23"/>
      <c r="H79" s="12">
        <f>ROUND(G79*F79,2)</f>
        <v>0</v>
      </c>
    </row>
    <row r="80" spans="1:8" s="108" customFormat="1" ht="27" customHeight="1">
      <c r="A80" s="24" t="s">
        <v>238</v>
      </c>
      <c r="B80" s="26" t="s">
        <v>52</v>
      </c>
      <c r="C80" s="19" t="s">
        <v>239</v>
      </c>
      <c r="D80" s="8" t="s">
        <v>2</v>
      </c>
      <c r="E80" s="21" t="s">
        <v>34</v>
      </c>
      <c r="F80" s="22">
        <v>50</v>
      </c>
      <c r="G80" s="23"/>
      <c r="H80" s="12">
        <f>ROUND(G80*F80,2)</f>
        <v>0</v>
      </c>
    </row>
    <row r="81" spans="1:8" s="108" customFormat="1" ht="27" customHeight="1">
      <c r="A81" s="24" t="s">
        <v>43</v>
      </c>
      <c r="B81" s="18" t="s">
        <v>227</v>
      </c>
      <c r="C81" s="19" t="s">
        <v>44</v>
      </c>
      <c r="D81" s="8" t="s">
        <v>192</v>
      </c>
      <c r="E81" s="21"/>
      <c r="F81" s="22"/>
      <c r="G81" s="25"/>
      <c r="H81" s="12"/>
    </row>
    <row r="82" spans="1:8" s="108" customFormat="1" ht="27" customHeight="1">
      <c r="A82" s="24" t="s">
        <v>45</v>
      </c>
      <c r="B82" s="26" t="s">
        <v>35</v>
      </c>
      <c r="C82" s="19" t="s">
        <v>46</v>
      </c>
      <c r="D82" s="8" t="s">
        <v>2</v>
      </c>
      <c r="E82" s="21" t="s">
        <v>41</v>
      </c>
      <c r="F82" s="22">
        <v>400</v>
      </c>
      <c r="G82" s="23"/>
      <c r="H82" s="12">
        <f>ROUND(G82*F82,2)</f>
        <v>0</v>
      </c>
    </row>
    <row r="83" spans="1:8" s="108" customFormat="1" ht="27" customHeight="1">
      <c r="A83" s="24" t="s">
        <v>47</v>
      </c>
      <c r="B83" s="18" t="s">
        <v>232</v>
      </c>
      <c r="C83" s="19" t="s">
        <v>48</v>
      </c>
      <c r="D83" s="8" t="s">
        <v>192</v>
      </c>
      <c r="E83" s="21"/>
      <c r="F83" s="22"/>
      <c r="G83" s="25"/>
      <c r="H83" s="12"/>
    </row>
    <row r="84" spans="1:8" s="108" customFormat="1" ht="27" customHeight="1">
      <c r="A84" s="24" t="s">
        <v>49</v>
      </c>
      <c r="B84" s="26" t="s">
        <v>35</v>
      </c>
      <c r="C84" s="19" t="s">
        <v>50</v>
      </c>
      <c r="D84" s="8" t="s">
        <v>2</v>
      </c>
      <c r="E84" s="21" t="s">
        <v>41</v>
      </c>
      <c r="F84" s="22">
        <v>600</v>
      </c>
      <c r="G84" s="23"/>
      <c r="H84" s="12">
        <f>ROUND(G84*F84,2)</f>
        <v>0</v>
      </c>
    </row>
    <row r="85" spans="1:8" s="107" customFormat="1" ht="27" customHeight="1">
      <c r="A85" s="24" t="s">
        <v>246</v>
      </c>
      <c r="B85" s="18" t="s">
        <v>241</v>
      </c>
      <c r="C85" s="19" t="s">
        <v>248</v>
      </c>
      <c r="D85" s="8" t="s">
        <v>111</v>
      </c>
      <c r="E85" s="21"/>
      <c r="F85" s="22"/>
      <c r="G85" s="25"/>
      <c r="H85" s="12"/>
    </row>
    <row r="86" spans="1:8" s="108" customFormat="1" ht="27" customHeight="1">
      <c r="A86" s="24" t="s">
        <v>249</v>
      </c>
      <c r="B86" s="26" t="s">
        <v>35</v>
      </c>
      <c r="C86" s="19" t="s">
        <v>112</v>
      </c>
      <c r="D86" s="8" t="s">
        <v>250</v>
      </c>
      <c r="E86" s="21"/>
      <c r="F86" s="22"/>
      <c r="G86" s="25"/>
      <c r="H86" s="12"/>
    </row>
    <row r="87" spans="1:8" s="108" customFormat="1" ht="27" customHeight="1">
      <c r="A87" s="24" t="s">
        <v>251</v>
      </c>
      <c r="B87" s="29" t="s">
        <v>113</v>
      </c>
      <c r="C87" s="19" t="s">
        <v>252</v>
      </c>
      <c r="D87" s="8"/>
      <c r="E87" s="21" t="s">
        <v>34</v>
      </c>
      <c r="F87" s="22">
        <v>10</v>
      </c>
      <c r="G87" s="23"/>
      <c r="H87" s="12">
        <f aca="true" t="shared" si="0" ref="H87:H92">ROUND(G87*F87,2)</f>
        <v>0</v>
      </c>
    </row>
    <row r="88" spans="1:8" s="108" customFormat="1" ht="27" customHeight="1">
      <c r="A88" s="24" t="s">
        <v>253</v>
      </c>
      <c r="B88" s="29" t="s">
        <v>114</v>
      </c>
      <c r="C88" s="19" t="s">
        <v>254</v>
      </c>
      <c r="D88" s="8"/>
      <c r="E88" s="21" t="s">
        <v>34</v>
      </c>
      <c r="F88" s="22">
        <v>100</v>
      </c>
      <c r="G88" s="23"/>
      <c r="H88" s="12">
        <f t="shared" si="0"/>
        <v>0</v>
      </c>
    </row>
    <row r="89" spans="1:8" s="108" customFormat="1" ht="27" customHeight="1">
      <c r="A89" s="47" t="s">
        <v>374</v>
      </c>
      <c r="B89" s="48" t="s">
        <v>115</v>
      </c>
      <c r="C89" s="49" t="s">
        <v>375</v>
      </c>
      <c r="D89" s="50" t="s">
        <v>2</v>
      </c>
      <c r="E89" s="51" t="s">
        <v>34</v>
      </c>
      <c r="F89" s="52">
        <v>600</v>
      </c>
      <c r="G89" s="118"/>
      <c r="H89" s="119">
        <f t="shared" si="0"/>
        <v>0</v>
      </c>
    </row>
    <row r="90" spans="1:8" s="120" customFormat="1" ht="27" customHeight="1">
      <c r="A90" s="47" t="s">
        <v>354</v>
      </c>
      <c r="B90" s="53" t="s">
        <v>42</v>
      </c>
      <c r="C90" s="49" t="s">
        <v>355</v>
      </c>
      <c r="D90" s="50" t="s">
        <v>2</v>
      </c>
      <c r="E90" s="51"/>
      <c r="F90" s="52"/>
      <c r="G90" s="119"/>
      <c r="H90" s="119"/>
    </row>
    <row r="91" spans="1:8" s="120" customFormat="1" ht="27" customHeight="1">
      <c r="A91" s="47" t="s">
        <v>356</v>
      </c>
      <c r="B91" s="48" t="s">
        <v>113</v>
      </c>
      <c r="C91" s="49" t="s">
        <v>254</v>
      </c>
      <c r="D91" s="50"/>
      <c r="E91" s="51" t="s">
        <v>34</v>
      </c>
      <c r="F91" s="52">
        <v>40</v>
      </c>
      <c r="G91" s="118"/>
      <c r="H91" s="119">
        <f t="shared" si="0"/>
        <v>0</v>
      </c>
    </row>
    <row r="92" spans="1:8" s="121" customFormat="1" ht="27" customHeight="1">
      <c r="A92" s="47" t="s">
        <v>309</v>
      </c>
      <c r="B92" s="54" t="s">
        <v>245</v>
      </c>
      <c r="C92" s="49" t="s">
        <v>311</v>
      </c>
      <c r="D92" s="50" t="s">
        <v>111</v>
      </c>
      <c r="E92" s="51" t="s">
        <v>34</v>
      </c>
      <c r="F92" s="55">
        <v>10</v>
      </c>
      <c r="G92" s="118"/>
      <c r="H92" s="119">
        <f t="shared" si="0"/>
        <v>0</v>
      </c>
    </row>
    <row r="93" spans="1:8" s="107" customFormat="1" ht="27" customHeight="1">
      <c r="A93" s="24" t="s">
        <v>255</v>
      </c>
      <c r="B93" s="18" t="s">
        <v>423</v>
      </c>
      <c r="C93" s="19" t="s">
        <v>257</v>
      </c>
      <c r="D93" s="8" t="s">
        <v>258</v>
      </c>
      <c r="E93" s="21"/>
      <c r="F93" s="22"/>
      <c r="G93" s="25"/>
      <c r="H93" s="12"/>
    </row>
    <row r="94" spans="1:8" s="108" customFormat="1" ht="27" customHeight="1">
      <c r="A94" s="24" t="s">
        <v>259</v>
      </c>
      <c r="B94" s="26" t="s">
        <v>35</v>
      </c>
      <c r="C94" s="19" t="s">
        <v>260</v>
      </c>
      <c r="D94" s="8" t="s">
        <v>261</v>
      </c>
      <c r="E94" s="21" t="s">
        <v>51</v>
      </c>
      <c r="F94" s="22">
        <v>690</v>
      </c>
      <c r="G94" s="23"/>
      <c r="H94" s="12">
        <f>ROUND(G94*F94,2)</f>
        <v>0</v>
      </c>
    </row>
    <row r="95" spans="1:8" s="108" customFormat="1" ht="27" customHeight="1">
      <c r="A95" s="24" t="s">
        <v>262</v>
      </c>
      <c r="B95" s="18" t="s">
        <v>424</v>
      </c>
      <c r="C95" s="19" t="s">
        <v>264</v>
      </c>
      <c r="D95" s="8" t="s">
        <v>258</v>
      </c>
      <c r="E95" s="21"/>
      <c r="F95" s="22"/>
      <c r="G95" s="25"/>
      <c r="H95" s="12"/>
    </row>
    <row r="96" spans="1:8" s="108" customFormat="1" ht="27" customHeight="1">
      <c r="A96" s="24" t="s">
        <v>265</v>
      </c>
      <c r="B96" s="26" t="s">
        <v>35</v>
      </c>
      <c r="C96" s="19" t="s">
        <v>266</v>
      </c>
      <c r="D96" s="8" t="s">
        <v>131</v>
      </c>
      <c r="E96" s="21" t="s">
        <v>51</v>
      </c>
      <c r="F96" s="22">
        <v>575</v>
      </c>
      <c r="G96" s="23"/>
      <c r="H96" s="12">
        <f>ROUND(G96*F96,2)</f>
        <v>0</v>
      </c>
    </row>
    <row r="97" spans="1:8" s="108" customFormat="1" ht="27" customHeight="1">
      <c r="A97" s="24" t="s">
        <v>267</v>
      </c>
      <c r="B97" s="26" t="s">
        <v>42</v>
      </c>
      <c r="C97" s="19" t="s">
        <v>268</v>
      </c>
      <c r="D97" s="8" t="s">
        <v>119</v>
      </c>
      <c r="E97" s="21" t="s">
        <v>51</v>
      </c>
      <c r="F97" s="22">
        <v>105</v>
      </c>
      <c r="G97" s="23"/>
      <c r="H97" s="12">
        <f>ROUND(G97*F97,2)</f>
        <v>0</v>
      </c>
    </row>
    <row r="98" spans="1:8" s="122" customFormat="1" ht="27" customHeight="1">
      <c r="A98" s="47" t="s">
        <v>376</v>
      </c>
      <c r="B98" s="53" t="s">
        <v>52</v>
      </c>
      <c r="C98" s="49" t="s">
        <v>120</v>
      </c>
      <c r="D98" s="50" t="s">
        <v>377</v>
      </c>
      <c r="E98" s="51" t="s">
        <v>51</v>
      </c>
      <c r="F98" s="52">
        <v>10</v>
      </c>
      <c r="G98" s="118"/>
      <c r="H98" s="119">
        <f>ROUND(G98*F98,2)</f>
        <v>0</v>
      </c>
    </row>
    <row r="99" spans="1:8" s="108" customFormat="1" ht="27" customHeight="1">
      <c r="A99" s="24" t="s">
        <v>116</v>
      </c>
      <c r="B99" s="18" t="s">
        <v>247</v>
      </c>
      <c r="C99" s="19" t="s">
        <v>53</v>
      </c>
      <c r="D99" s="8" t="s">
        <v>258</v>
      </c>
      <c r="E99" s="21"/>
      <c r="F99" s="22"/>
      <c r="G99" s="25"/>
      <c r="H99" s="12"/>
    </row>
    <row r="100" spans="1:8" s="108" customFormat="1" ht="27" customHeight="1">
      <c r="A100" s="24" t="s">
        <v>270</v>
      </c>
      <c r="B100" s="26" t="s">
        <v>35</v>
      </c>
      <c r="C100" s="19" t="s">
        <v>271</v>
      </c>
      <c r="D100" s="8" t="s">
        <v>272</v>
      </c>
      <c r="E100" s="21" t="s">
        <v>51</v>
      </c>
      <c r="F100" s="22">
        <v>150</v>
      </c>
      <c r="G100" s="23"/>
      <c r="H100" s="12">
        <f>ROUND(G100*F100,2)</f>
        <v>0</v>
      </c>
    </row>
    <row r="101" spans="1:8" s="110" customFormat="1" ht="27" customHeight="1">
      <c r="A101" s="24" t="s">
        <v>193</v>
      </c>
      <c r="B101" s="26" t="s">
        <v>42</v>
      </c>
      <c r="C101" s="19" t="s">
        <v>120</v>
      </c>
      <c r="D101" s="8" t="s">
        <v>121</v>
      </c>
      <c r="E101" s="21" t="s">
        <v>51</v>
      </c>
      <c r="F101" s="22">
        <v>35</v>
      </c>
      <c r="G101" s="23"/>
      <c r="H101" s="12">
        <f>ROUND(G101*F101,2)</f>
        <v>0</v>
      </c>
    </row>
    <row r="102" spans="1:8" s="108" customFormat="1" ht="27" customHeight="1">
      <c r="A102" s="24" t="s">
        <v>194</v>
      </c>
      <c r="B102" s="18" t="s">
        <v>310</v>
      </c>
      <c r="C102" s="19" t="s">
        <v>195</v>
      </c>
      <c r="D102" s="8" t="s">
        <v>196</v>
      </c>
      <c r="E102" s="111"/>
      <c r="F102" s="22"/>
      <c r="G102" s="25"/>
      <c r="H102" s="12"/>
    </row>
    <row r="103" spans="1:8" s="108" customFormat="1" ht="27" customHeight="1">
      <c r="A103" s="24" t="s">
        <v>278</v>
      </c>
      <c r="B103" s="26" t="s">
        <v>35</v>
      </c>
      <c r="C103" s="19" t="s">
        <v>279</v>
      </c>
      <c r="D103" s="8"/>
      <c r="E103" s="21"/>
      <c r="F103" s="22"/>
      <c r="G103" s="25"/>
      <c r="H103" s="12"/>
    </row>
    <row r="104" spans="1:8" s="108" customFormat="1" ht="27" customHeight="1">
      <c r="A104" s="24" t="s">
        <v>197</v>
      </c>
      <c r="B104" s="29" t="s">
        <v>113</v>
      </c>
      <c r="C104" s="19" t="s">
        <v>139</v>
      </c>
      <c r="D104" s="8"/>
      <c r="E104" s="21" t="s">
        <v>36</v>
      </c>
      <c r="F104" s="22">
        <v>890</v>
      </c>
      <c r="G104" s="23"/>
      <c r="H104" s="12">
        <f>ROUND(G104*F104,2)</f>
        <v>0</v>
      </c>
    </row>
    <row r="105" spans="1:8" s="108" customFormat="1" ht="27" customHeight="1">
      <c r="A105" s="24" t="s">
        <v>198</v>
      </c>
      <c r="B105" s="26" t="s">
        <v>42</v>
      </c>
      <c r="C105" s="19" t="s">
        <v>74</v>
      </c>
      <c r="D105" s="8"/>
      <c r="E105" s="21"/>
      <c r="F105" s="22"/>
      <c r="G105" s="25"/>
      <c r="H105" s="12"/>
    </row>
    <row r="106" spans="1:8" s="108" customFormat="1" ht="27" customHeight="1">
      <c r="A106" s="24" t="s">
        <v>199</v>
      </c>
      <c r="B106" s="29" t="s">
        <v>113</v>
      </c>
      <c r="C106" s="19" t="s">
        <v>139</v>
      </c>
      <c r="D106" s="8"/>
      <c r="E106" s="21" t="s">
        <v>36</v>
      </c>
      <c r="F106" s="22">
        <v>100</v>
      </c>
      <c r="G106" s="23"/>
      <c r="H106" s="12">
        <f>ROUND(G106*F106,2)</f>
        <v>0</v>
      </c>
    </row>
    <row r="107" spans="1:8" s="107" customFormat="1" ht="27" customHeight="1">
      <c r="A107" s="24" t="s">
        <v>122</v>
      </c>
      <c r="B107" s="18" t="s">
        <v>313</v>
      </c>
      <c r="C107" s="19" t="s">
        <v>124</v>
      </c>
      <c r="D107" s="8" t="s">
        <v>281</v>
      </c>
      <c r="E107" s="21"/>
      <c r="F107" s="22"/>
      <c r="G107" s="25"/>
      <c r="H107" s="12"/>
    </row>
    <row r="108" spans="1:8" s="108" customFormat="1" ht="27" customHeight="1">
      <c r="A108" s="24" t="s">
        <v>125</v>
      </c>
      <c r="B108" s="26" t="s">
        <v>35</v>
      </c>
      <c r="C108" s="19" t="s">
        <v>282</v>
      </c>
      <c r="D108" s="8" t="s">
        <v>2</v>
      </c>
      <c r="E108" s="21" t="s">
        <v>34</v>
      </c>
      <c r="F108" s="22">
        <v>700</v>
      </c>
      <c r="G108" s="23"/>
      <c r="H108" s="12">
        <f>ROUND(G108*F108,2)</f>
        <v>0</v>
      </c>
    </row>
    <row r="109" spans="1:8" s="108" customFormat="1" ht="27" customHeight="1">
      <c r="A109" s="24" t="s">
        <v>283</v>
      </c>
      <c r="B109" s="26" t="s">
        <v>42</v>
      </c>
      <c r="C109" s="19" t="s">
        <v>284</v>
      </c>
      <c r="D109" s="8" t="s">
        <v>2</v>
      </c>
      <c r="E109" s="21" t="s">
        <v>34</v>
      </c>
      <c r="F109" s="22">
        <v>50</v>
      </c>
      <c r="G109" s="23"/>
      <c r="H109" s="12">
        <f>ROUND(G109*F109,2)</f>
        <v>0</v>
      </c>
    </row>
    <row r="110" spans="1:8" ht="36" customHeight="1">
      <c r="A110" s="97"/>
      <c r="B110" s="112"/>
      <c r="C110" s="5" t="s">
        <v>21</v>
      </c>
      <c r="D110" s="104"/>
      <c r="E110" s="105"/>
      <c r="F110" s="105"/>
      <c r="G110" s="97"/>
      <c r="H110" s="106"/>
    </row>
    <row r="111" spans="1:8" s="121" customFormat="1" ht="25.5" customHeight="1">
      <c r="A111" s="56" t="s">
        <v>184</v>
      </c>
      <c r="B111" s="54" t="s">
        <v>425</v>
      </c>
      <c r="C111" s="49" t="s">
        <v>185</v>
      </c>
      <c r="D111" s="50" t="s">
        <v>186</v>
      </c>
      <c r="E111" s="51" t="s">
        <v>34</v>
      </c>
      <c r="F111" s="55">
        <v>60</v>
      </c>
      <c r="G111" s="118"/>
      <c r="H111" s="119">
        <f>ROUND(G111*F111,2)</f>
        <v>0</v>
      </c>
    </row>
    <row r="112" spans="1:8" ht="36" customHeight="1">
      <c r="A112" s="97"/>
      <c r="B112" s="112"/>
      <c r="C112" s="5" t="s">
        <v>22</v>
      </c>
      <c r="D112" s="104"/>
      <c r="E112" s="113"/>
      <c r="F112" s="105"/>
      <c r="G112" s="106"/>
      <c r="H112" s="106"/>
    </row>
    <row r="113" spans="1:8" s="107" customFormat="1" ht="27" customHeight="1">
      <c r="A113" s="31" t="s">
        <v>59</v>
      </c>
      <c r="B113" s="18" t="s">
        <v>256</v>
      </c>
      <c r="C113" s="19" t="s">
        <v>60</v>
      </c>
      <c r="D113" s="8" t="s">
        <v>141</v>
      </c>
      <c r="E113" s="21" t="s">
        <v>51</v>
      </c>
      <c r="F113" s="30">
        <v>500</v>
      </c>
      <c r="G113" s="23"/>
      <c r="H113" s="12">
        <f>ROUND(G113*F113,2)</f>
        <v>0</v>
      </c>
    </row>
    <row r="114" spans="1:8" ht="48" customHeight="1">
      <c r="A114" s="97"/>
      <c r="B114" s="112"/>
      <c r="C114" s="5" t="s">
        <v>23</v>
      </c>
      <c r="D114" s="104"/>
      <c r="E114" s="113"/>
      <c r="F114" s="105"/>
      <c r="G114" s="106"/>
      <c r="H114" s="106"/>
    </row>
    <row r="115" spans="1:8" s="150" customFormat="1" ht="30" customHeight="1">
      <c r="A115" s="31" t="s">
        <v>180</v>
      </c>
      <c r="B115" s="18" t="s">
        <v>263</v>
      </c>
      <c r="C115" s="19" t="s">
        <v>181</v>
      </c>
      <c r="D115" s="8" t="s">
        <v>145</v>
      </c>
      <c r="E115" s="21" t="s">
        <v>51</v>
      </c>
      <c r="F115" s="30">
        <v>12</v>
      </c>
      <c r="G115" s="23"/>
      <c r="H115" s="12">
        <f>ROUND(G115*F115,2)</f>
        <v>0</v>
      </c>
    </row>
    <row r="116" spans="1:8" s="114" customFormat="1" ht="27" customHeight="1">
      <c r="A116" s="31" t="s">
        <v>81</v>
      </c>
      <c r="B116" s="18" t="s">
        <v>269</v>
      </c>
      <c r="C116" s="32" t="s">
        <v>287</v>
      </c>
      <c r="D116" s="33" t="s">
        <v>288</v>
      </c>
      <c r="E116" s="21"/>
      <c r="F116" s="30"/>
      <c r="G116" s="25"/>
      <c r="H116" s="16"/>
    </row>
    <row r="117" spans="1:8" s="108" customFormat="1" ht="27" customHeight="1">
      <c r="A117" s="31" t="s">
        <v>289</v>
      </c>
      <c r="B117" s="26" t="s">
        <v>35</v>
      </c>
      <c r="C117" s="34" t="s">
        <v>290</v>
      </c>
      <c r="D117" s="8"/>
      <c r="E117" s="21" t="s">
        <v>41</v>
      </c>
      <c r="F117" s="30">
        <v>3</v>
      </c>
      <c r="G117" s="23"/>
      <c r="H117" s="12">
        <f>ROUND(G117*F117,2)</f>
        <v>0</v>
      </c>
    </row>
    <row r="118" spans="1:8" s="108" customFormat="1" ht="27" customHeight="1">
      <c r="A118" s="31" t="s">
        <v>291</v>
      </c>
      <c r="B118" s="26" t="s">
        <v>42</v>
      </c>
      <c r="C118" s="34" t="s">
        <v>292</v>
      </c>
      <c r="D118" s="8"/>
      <c r="E118" s="21" t="s">
        <v>41</v>
      </c>
      <c r="F118" s="30">
        <v>3</v>
      </c>
      <c r="G118" s="23"/>
      <c r="H118" s="12">
        <f>ROUND(G118*F118,2)</f>
        <v>0</v>
      </c>
    </row>
    <row r="119" spans="1:8" s="151" customFormat="1" ht="30" customHeight="1">
      <c r="A119" s="31" t="s">
        <v>614</v>
      </c>
      <c r="B119" s="18" t="s">
        <v>426</v>
      </c>
      <c r="C119" s="35" t="s">
        <v>615</v>
      </c>
      <c r="D119" s="8" t="s">
        <v>145</v>
      </c>
      <c r="E119" s="21"/>
      <c r="F119" s="30"/>
      <c r="G119" s="25"/>
      <c r="H119" s="16"/>
    </row>
    <row r="120" spans="1:8" s="151" customFormat="1" ht="30" customHeight="1">
      <c r="A120" s="31" t="s">
        <v>616</v>
      </c>
      <c r="B120" s="26" t="s">
        <v>35</v>
      </c>
      <c r="C120" s="35" t="s">
        <v>617</v>
      </c>
      <c r="D120" s="8"/>
      <c r="E120" s="21" t="s">
        <v>41</v>
      </c>
      <c r="F120" s="30">
        <v>3</v>
      </c>
      <c r="G120" s="23"/>
      <c r="H120" s="12">
        <f>ROUND(G120*F120,2)</f>
        <v>0</v>
      </c>
    </row>
    <row r="121" spans="1:8" s="114" customFormat="1" ht="27" customHeight="1">
      <c r="A121" s="31" t="s">
        <v>155</v>
      </c>
      <c r="B121" s="18" t="s">
        <v>274</v>
      </c>
      <c r="C121" s="35" t="s">
        <v>157</v>
      </c>
      <c r="D121" s="8" t="s">
        <v>145</v>
      </c>
      <c r="E121" s="21"/>
      <c r="F121" s="30"/>
      <c r="G121" s="25"/>
      <c r="H121" s="16"/>
    </row>
    <row r="122" spans="1:8" s="108" customFormat="1" ht="27" customHeight="1">
      <c r="A122" s="31" t="s">
        <v>214</v>
      </c>
      <c r="B122" s="26" t="s">
        <v>35</v>
      </c>
      <c r="C122" s="19" t="s">
        <v>418</v>
      </c>
      <c r="D122" s="8"/>
      <c r="E122" s="21" t="s">
        <v>41</v>
      </c>
      <c r="F122" s="30">
        <v>1</v>
      </c>
      <c r="G122" s="23"/>
      <c r="H122" s="12">
        <f>ROUND(G122*F122,2)</f>
        <v>0</v>
      </c>
    </row>
    <row r="123" spans="1:8" s="108" customFormat="1" ht="27" customHeight="1">
      <c r="A123" s="31" t="s">
        <v>293</v>
      </c>
      <c r="B123" s="18" t="s">
        <v>277</v>
      </c>
      <c r="C123" s="19" t="s">
        <v>294</v>
      </c>
      <c r="D123" s="8" t="s">
        <v>295</v>
      </c>
      <c r="E123" s="21" t="s">
        <v>41</v>
      </c>
      <c r="F123" s="30">
        <v>2</v>
      </c>
      <c r="G123" s="23"/>
      <c r="H123" s="12">
        <f>ROUND(G123*F123,2)</f>
        <v>0</v>
      </c>
    </row>
    <row r="124" spans="1:8" ht="36" customHeight="1">
      <c r="A124" s="97"/>
      <c r="B124" s="115"/>
      <c r="C124" s="5" t="s">
        <v>24</v>
      </c>
      <c r="D124" s="104"/>
      <c r="E124" s="113"/>
      <c r="F124" s="105"/>
      <c r="G124" s="106"/>
      <c r="H124" s="106"/>
    </row>
    <row r="125" spans="1:8" s="108" customFormat="1" ht="30" customHeight="1">
      <c r="A125" s="31" t="s">
        <v>61</v>
      </c>
      <c r="B125" s="18" t="s">
        <v>427</v>
      </c>
      <c r="C125" s="34" t="s">
        <v>297</v>
      </c>
      <c r="D125" s="33" t="s">
        <v>298</v>
      </c>
      <c r="E125" s="21" t="s">
        <v>41</v>
      </c>
      <c r="F125" s="30">
        <v>4</v>
      </c>
      <c r="G125" s="23"/>
      <c r="H125" s="12">
        <f>ROUND(G125*F125,2)</f>
        <v>0</v>
      </c>
    </row>
    <row r="126" spans="1:8" s="120" customFormat="1" ht="27" customHeight="1">
      <c r="A126" s="56" t="s">
        <v>75</v>
      </c>
      <c r="B126" s="54" t="s">
        <v>428</v>
      </c>
      <c r="C126" s="49" t="s">
        <v>84</v>
      </c>
      <c r="D126" s="50" t="s">
        <v>145</v>
      </c>
      <c r="E126" s="51"/>
      <c r="F126" s="55"/>
      <c r="G126" s="119"/>
      <c r="H126" s="123"/>
    </row>
    <row r="127" spans="1:8" s="120" customFormat="1" ht="27" customHeight="1">
      <c r="A127" s="56" t="s">
        <v>85</v>
      </c>
      <c r="B127" s="53" t="s">
        <v>35</v>
      </c>
      <c r="C127" s="49" t="s">
        <v>167</v>
      </c>
      <c r="D127" s="50"/>
      <c r="E127" s="51" t="s">
        <v>76</v>
      </c>
      <c r="F127" s="55">
        <v>1</v>
      </c>
      <c r="G127" s="118"/>
      <c r="H127" s="119">
        <f>ROUND(G127*F127,2)</f>
        <v>0</v>
      </c>
    </row>
    <row r="128" spans="1:8" s="107" customFormat="1" ht="27" customHeight="1">
      <c r="A128" s="31" t="s">
        <v>62</v>
      </c>
      <c r="B128" s="18" t="s">
        <v>280</v>
      </c>
      <c r="C128" s="34" t="s">
        <v>300</v>
      </c>
      <c r="D128" s="33" t="s">
        <v>298</v>
      </c>
      <c r="E128" s="21"/>
      <c r="F128" s="30"/>
      <c r="G128" s="25"/>
      <c r="H128" s="16"/>
    </row>
    <row r="129" spans="1:8" s="120" customFormat="1" ht="27" customHeight="1">
      <c r="A129" s="56" t="s">
        <v>221</v>
      </c>
      <c r="B129" s="53" t="s">
        <v>35</v>
      </c>
      <c r="C129" s="49" t="s">
        <v>222</v>
      </c>
      <c r="D129" s="50"/>
      <c r="E129" s="51" t="s">
        <v>41</v>
      </c>
      <c r="F129" s="55">
        <v>1</v>
      </c>
      <c r="G129" s="118"/>
      <c r="H129" s="119">
        <f aca="true" t="shared" si="1" ref="H129:H136">ROUND(G129*F129,2)</f>
        <v>0</v>
      </c>
    </row>
    <row r="130" spans="1:8" s="108" customFormat="1" ht="27" customHeight="1">
      <c r="A130" s="31" t="s">
        <v>63</v>
      </c>
      <c r="B130" s="26" t="s">
        <v>42</v>
      </c>
      <c r="C130" s="19" t="s">
        <v>168</v>
      </c>
      <c r="D130" s="8"/>
      <c r="E130" s="21" t="s">
        <v>41</v>
      </c>
      <c r="F130" s="30">
        <v>2</v>
      </c>
      <c r="G130" s="23"/>
      <c r="H130" s="12">
        <f t="shared" si="1"/>
        <v>0</v>
      </c>
    </row>
    <row r="131" spans="1:8" s="120" customFormat="1" ht="27" customHeight="1">
      <c r="A131" s="56" t="s">
        <v>64</v>
      </c>
      <c r="B131" s="53" t="s">
        <v>52</v>
      </c>
      <c r="C131" s="49" t="s">
        <v>187</v>
      </c>
      <c r="D131" s="50"/>
      <c r="E131" s="51" t="s">
        <v>41</v>
      </c>
      <c r="F131" s="55">
        <v>2</v>
      </c>
      <c r="G131" s="118"/>
      <c r="H131" s="119">
        <f t="shared" si="1"/>
        <v>0</v>
      </c>
    </row>
    <row r="132" spans="1:8" s="107" customFormat="1" ht="27" customHeight="1">
      <c r="A132" s="31" t="s">
        <v>77</v>
      </c>
      <c r="B132" s="18" t="s">
        <v>429</v>
      </c>
      <c r="C132" s="19" t="s">
        <v>86</v>
      </c>
      <c r="D132" s="33" t="s">
        <v>298</v>
      </c>
      <c r="E132" s="21" t="s">
        <v>41</v>
      </c>
      <c r="F132" s="30">
        <v>4</v>
      </c>
      <c r="G132" s="23"/>
      <c r="H132" s="12">
        <f t="shared" si="1"/>
        <v>0</v>
      </c>
    </row>
    <row r="133" spans="1:8" s="107" customFormat="1" ht="27" customHeight="1">
      <c r="A133" s="31" t="s">
        <v>78</v>
      </c>
      <c r="B133" s="18" t="s">
        <v>366</v>
      </c>
      <c r="C133" s="19" t="s">
        <v>87</v>
      </c>
      <c r="D133" s="33" t="s">
        <v>298</v>
      </c>
      <c r="E133" s="21" t="s">
        <v>41</v>
      </c>
      <c r="F133" s="30">
        <v>4</v>
      </c>
      <c r="G133" s="23"/>
      <c r="H133" s="12">
        <f t="shared" si="1"/>
        <v>0</v>
      </c>
    </row>
    <row r="134" spans="1:8" s="120" customFormat="1" ht="27" customHeight="1">
      <c r="A134" s="56" t="s">
        <v>79</v>
      </c>
      <c r="B134" s="54" t="s">
        <v>430</v>
      </c>
      <c r="C134" s="49" t="s">
        <v>88</v>
      </c>
      <c r="D134" s="50" t="s">
        <v>298</v>
      </c>
      <c r="E134" s="51" t="s">
        <v>41</v>
      </c>
      <c r="F134" s="55">
        <v>10</v>
      </c>
      <c r="G134" s="118"/>
      <c r="H134" s="119">
        <f t="shared" si="1"/>
        <v>0</v>
      </c>
    </row>
    <row r="135" spans="1:8" s="120" customFormat="1" ht="27" customHeight="1">
      <c r="A135" s="57" t="s">
        <v>371</v>
      </c>
      <c r="B135" s="54" t="s">
        <v>618</v>
      </c>
      <c r="C135" s="49" t="s">
        <v>373</v>
      </c>
      <c r="D135" s="50" t="s">
        <v>298</v>
      </c>
      <c r="E135" s="51" t="s">
        <v>41</v>
      </c>
      <c r="F135" s="55">
        <v>10</v>
      </c>
      <c r="G135" s="118"/>
      <c r="H135" s="119">
        <f t="shared" si="1"/>
        <v>0</v>
      </c>
    </row>
    <row r="136" spans="1:8" s="108" customFormat="1" ht="27" customHeight="1">
      <c r="A136" s="31" t="s">
        <v>303</v>
      </c>
      <c r="B136" s="18" t="s">
        <v>619</v>
      </c>
      <c r="C136" s="34" t="s">
        <v>305</v>
      </c>
      <c r="D136" s="33" t="s">
        <v>298</v>
      </c>
      <c r="E136" s="21" t="s">
        <v>41</v>
      </c>
      <c r="F136" s="30">
        <v>4</v>
      </c>
      <c r="G136" s="23"/>
      <c r="H136" s="12">
        <f t="shared" si="1"/>
        <v>0</v>
      </c>
    </row>
    <row r="137" spans="1:8" ht="36" customHeight="1">
      <c r="A137" s="97"/>
      <c r="B137" s="60"/>
      <c r="C137" s="5" t="s">
        <v>25</v>
      </c>
      <c r="D137" s="104"/>
      <c r="E137" s="109"/>
      <c r="F137" s="104"/>
      <c r="G137" s="106"/>
      <c r="H137" s="106"/>
    </row>
    <row r="138" spans="1:8" s="107" customFormat="1" ht="27" customHeight="1">
      <c r="A138" s="24" t="s">
        <v>66</v>
      </c>
      <c r="B138" s="18" t="s">
        <v>620</v>
      </c>
      <c r="C138" s="19" t="s">
        <v>67</v>
      </c>
      <c r="D138" s="8" t="s">
        <v>169</v>
      </c>
      <c r="E138" s="21"/>
      <c r="F138" s="22"/>
      <c r="G138" s="25"/>
      <c r="H138" s="12"/>
    </row>
    <row r="139" spans="1:8" s="108" customFormat="1" ht="27" customHeight="1">
      <c r="A139" s="24" t="s">
        <v>170</v>
      </c>
      <c r="B139" s="26" t="s">
        <v>35</v>
      </c>
      <c r="C139" s="19" t="s">
        <v>171</v>
      </c>
      <c r="D139" s="8"/>
      <c r="E139" s="21" t="s">
        <v>34</v>
      </c>
      <c r="F139" s="22">
        <v>250</v>
      </c>
      <c r="G139" s="23"/>
      <c r="H139" s="12">
        <f>ROUND(G139*F139,2)</f>
        <v>0</v>
      </c>
    </row>
    <row r="140" spans="1:8" s="108" customFormat="1" ht="27" customHeight="1">
      <c r="A140" s="24" t="s">
        <v>68</v>
      </c>
      <c r="B140" s="26" t="s">
        <v>42</v>
      </c>
      <c r="C140" s="19" t="s">
        <v>172</v>
      </c>
      <c r="D140" s="8"/>
      <c r="E140" s="21" t="s">
        <v>34</v>
      </c>
      <c r="F140" s="22">
        <v>4000</v>
      </c>
      <c r="G140" s="23"/>
      <c r="H140" s="12">
        <f>ROUND(G140*F140,2)</f>
        <v>0</v>
      </c>
    </row>
    <row r="141" spans="1:8" s="103" customFormat="1" ht="30" customHeight="1" thickBot="1">
      <c r="A141" s="124"/>
      <c r="B141" s="117" t="s">
        <v>13</v>
      </c>
      <c r="C141" s="168" t="str">
        <f>C69</f>
        <v>CHORNICK DRIVE - McIVOR AVENUE TO GILMORE AVENUE, REHABILITATION</v>
      </c>
      <c r="D141" s="185"/>
      <c r="E141" s="185"/>
      <c r="F141" s="186"/>
      <c r="G141" s="124" t="s">
        <v>17</v>
      </c>
      <c r="H141" s="124">
        <f>SUM(H69:H140)</f>
        <v>0</v>
      </c>
    </row>
    <row r="142" spans="1:8" s="103" customFormat="1" ht="30" customHeight="1" thickTop="1">
      <c r="A142" s="100"/>
      <c r="B142" s="101" t="s">
        <v>14</v>
      </c>
      <c r="C142" s="153" t="s">
        <v>532</v>
      </c>
      <c r="D142" s="154"/>
      <c r="E142" s="154"/>
      <c r="F142" s="155"/>
      <c r="G142" s="100"/>
      <c r="H142" s="102"/>
    </row>
    <row r="143" spans="1:8" ht="36" customHeight="1">
      <c r="A143" s="97"/>
      <c r="B143" s="60"/>
      <c r="C143" s="4" t="s">
        <v>19</v>
      </c>
      <c r="D143" s="104"/>
      <c r="E143" s="105" t="s">
        <v>2</v>
      </c>
      <c r="F143" s="105" t="s">
        <v>2</v>
      </c>
      <c r="G143" s="106" t="s">
        <v>2</v>
      </c>
      <c r="H143" s="106"/>
    </row>
    <row r="144" spans="1:8" s="107" customFormat="1" ht="27" customHeight="1">
      <c r="A144" s="17" t="s">
        <v>37</v>
      </c>
      <c r="B144" s="18" t="s">
        <v>315</v>
      </c>
      <c r="C144" s="19" t="s">
        <v>38</v>
      </c>
      <c r="D144" s="20" t="s">
        <v>190</v>
      </c>
      <c r="E144" s="21" t="s">
        <v>32</v>
      </c>
      <c r="F144" s="22">
        <v>15</v>
      </c>
      <c r="G144" s="23"/>
      <c r="H144" s="12">
        <f>ROUND(G144*F144,2)</f>
        <v>0</v>
      </c>
    </row>
    <row r="145" spans="1:8" s="108" customFormat="1" ht="27" customHeight="1">
      <c r="A145" s="31" t="s">
        <v>39</v>
      </c>
      <c r="B145" s="18" t="s">
        <v>431</v>
      </c>
      <c r="C145" s="19" t="s">
        <v>40</v>
      </c>
      <c r="D145" s="20" t="s">
        <v>190</v>
      </c>
      <c r="E145" s="21" t="s">
        <v>34</v>
      </c>
      <c r="F145" s="22">
        <v>2900</v>
      </c>
      <c r="G145" s="23"/>
      <c r="H145" s="12">
        <f>ROUND(G145*F145,2)</f>
        <v>0</v>
      </c>
    </row>
    <row r="146" spans="1:8" ht="36" customHeight="1">
      <c r="A146" s="97"/>
      <c r="B146" s="60"/>
      <c r="C146" s="5" t="s">
        <v>20</v>
      </c>
      <c r="D146" s="104"/>
      <c r="E146" s="109"/>
      <c r="F146" s="104"/>
      <c r="G146" s="106"/>
      <c r="H146" s="106"/>
    </row>
    <row r="147" spans="1:8" s="108" customFormat="1" ht="27" customHeight="1">
      <c r="A147" s="24" t="s">
        <v>226</v>
      </c>
      <c r="B147" s="18" t="s">
        <v>318</v>
      </c>
      <c r="C147" s="19" t="s">
        <v>228</v>
      </c>
      <c r="D147" s="8" t="s">
        <v>192</v>
      </c>
      <c r="E147" s="21"/>
      <c r="F147" s="22"/>
      <c r="G147" s="25"/>
      <c r="H147" s="12"/>
    </row>
    <row r="148" spans="1:8" s="108" customFormat="1" ht="27" customHeight="1">
      <c r="A148" s="24" t="s">
        <v>229</v>
      </c>
      <c r="B148" s="26" t="s">
        <v>35</v>
      </c>
      <c r="C148" s="19" t="s">
        <v>230</v>
      </c>
      <c r="D148" s="8" t="s">
        <v>2</v>
      </c>
      <c r="E148" s="21" t="s">
        <v>34</v>
      </c>
      <c r="F148" s="22">
        <v>220</v>
      </c>
      <c r="G148" s="23"/>
      <c r="H148" s="12">
        <f>ROUND(G148*F148,2)</f>
        <v>0</v>
      </c>
    </row>
    <row r="149" spans="1:8" s="108" customFormat="1" ht="36" customHeight="1">
      <c r="A149" s="24" t="s">
        <v>231</v>
      </c>
      <c r="B149" s="27" t="s">
        <v>432</v>
      </c>
      <c r="C149" s="19" t="s">
        <v>233</v>
      </c>
      <c r="D149" s="8" t="s">
        <v>192</v>
      </c>
      <c r="E149" s="21"/>
      <c r="F149" s="22"/>
      <c r="G149" s="25"/>
      <c r="H149" s="12"/>
    </row>
    <row r="150" spans="1:8" s="108" customFormat="1" ht="27" customHeight="1">
      <c r="A150" s="24" t="s">
        <v>234</v>
      </c>
      <c r="B150" s="26" t="s">
        <v>35</v>
      </c>
      <c r="C150" s="19" t="s">
        <v>235</v>
      </c>
      <c r="D150" s="8" t="s">
        <v>2</v>
      </c>
      <c r="E150" s="21" t="s">
        <v>34</v>
      </c>
      <c r="F150" s="22">
        <v>10</v>
      </c>
      <c r="G150" s="23"/>
      <c r="H150" s="12">
        <f>ROUND(G150*F150,2)</f>
        <v>0</v>
      </c>
    </row>
    <row r="151" spans="1:8" s="108" customFormat="1" ht="27" customHeight="1">
      <c r="A151" s="24" t="s">
        <v>236</v>
      </c>
      <c r="B151" s="26" t="s">
        <v>42</v>
      </c>
      <c r="C151" s="19" t="s">
        <v>237</v>
      </c>
      <c r="D151" s="8" t="s">
        <v>2</v>
      </c>
      <c r="E151" s="21" t="s">
        <v>34</v>
      </c>
      <c r="F151" s="22">
        <v>50</v>
      </c>
      <c r="G151" s="23"/>
      <c r="H151" s="12">
        <f>ROUND(G151*F151,2)</f>
        <v>0</v>
      </c>
    </row>
    <row r="152" spans="1:8" s="108" customFormat="1" ht="27" customHeight="1">
      <c r="A152" s="24" t="s">
        <v>238</v>
      </c>
      <c r="B152" s="26" t="s">
        <v>52</v>
      </c>
      <c r="C152" s="19" t="s">
        <v>239</v>
      </c>
      <c r="D152" s="8" t="s">
        <v>2</v>
      </c>
      <c r="E152" s="21" t="s">
        <v>34</v>
      </c>
      <c r="F152" s="22">
        <v>100</v>
      </c>
      <c r="G152" s="23"/>
      <c r="H152" s="12">
        <f>ROUND(G152*F152,2)</f>
        <v>0</v>
      </c>
    </row>
    <row r="153" spans="1:8" s="108" customFormat="1" ht="27" customHeight="1">
      <c r="A153" s="24" t="s">
        <v>240</v>
      </c>
      <c r="B153" s="18" t="s">
        <v>348</v>
      </c>
      <c r="C153" s="28" t="s">
        <v>242</v>
      </c>
      <c r="D153" s="8" t="s">
        <v>609</v>
      </c>
      <c r="E153" s="21" t="s">
        <v>34</v>
      </c>
      <c r="F153" s="22">
        <v>80</v>
      </c>
      <c r="G153" s="23"/>
      <c r="H153" s="12">
        <f>ROUND(G153*F153,2)</f>
        <v>0</v>
      </c>
    </row>
    <row r="154" spans="1:8" s="108" customFormat="1" ht="27" customHeight="1">
      <c r="A154" s="24" t="s">
        <v>243</v>
      </c>
      <c r="B154" s="18" t="s">
        <v>433</v>
      </c>
      <c r="C154" s="28" t="s">
        <v>244</v>
      </c>
      <c r="D154" s="8" t="s">
        <v>609</v>
      </c>
      <c r="E154" s="21" t="s">
        <v>34</v>
      </c>
      <c r="F154" s="22">
        <v>80</v>
      </c>
      <c r="G154" s="23"/>
      <c r="H154" s="12">
        <f>ROUND(G154*F154,2)</f>
        <v>0</v>
      </c>
    </row>
    <row r="155" spans="1:8" s="108" customFormat="1" ht="27" customHeight="1">
      <c r="A155" s="24" t="s">
        <v>43</v>
      </c>
      <c r="B155" s="18" t="s">
        <v>434</v>
      </c>
      <c r="C155" s="19" t="s">
        <v>44</v>
      </c>
      <c r="D155" s="8" t="s">
        <v>192</v>
      </c>
      <c r="E155" s="21"/>
      <c r="F155" s="22"/>
      <c r="G155" s="25"/>
      <c r="H155" s="12"/>
    </row>
    <row r="156" spans="1:8" s="108" customFormat="1" ht="27" customHeight="1">
      <c r="A156" s="24" t="s">
        <v>45</v>
      </c>
      <c r="B156" s="26" t="s">
        <v>35</v>
      </c>
      <c r="C156" s="19" t="s">
        <v>46</v>
      </c>
      <c r="D156" s="8" t="s">
        <v>2</v>
      </c>
      <c r="E156" s="21" t="s">
        <v>41</v>
      </c>
      <c r="F156" s="22">
        <v>200</v>
      </c>
      <c r="G156" s="23"/>
      <c r="H156" s="12">
        <f>ROUND(G156*F156,2)</f>
        <v>0</v>
      </c>
    </row>
    <row r="157" spans="1:8" s="108" customFormat="1" ht="27" customHeight="1">
      <c r="A157" s="24" t="s">
        <v>47</v>
      </c>
      <c r="B157" s="18" t="s">
        <v>435</v>
      </c>
      <c r="C157" s="19" t="s">
        <v>48</v>
      </c>
      <c r="D157" s="8" t="s">
        <v>192</v>
      </c>
      <c r="E157" s="21"/>
      <c r="F157" s="22"/>
      <c r="G157" s="25"/>
      <c r="H157" s="12"/>
    </row>
    <row r="158" spans="1:8" s="108" customFormat="1" ht="27" customHeight="1">
      <c r="A158" s="24" t="s">
        <v>49</v>
      </c>
      <c r="B158" s="26" t="s">
        <v>35</v>
      </c>
      <c r="C158" s="19" t="s">
        <v>50</v>
      </c>
      <c r="D158" s="8" t="s">
        <v>2</v>
      </c>
      <c r="E158" s="21" t="s">
        <v>41</v>
      </c>
      <c r="F158" s="22">
        <v>350</v>
      </c>
      <c r="G158" s="23"/>
      <c r="H158" s="12">
        <f>ROUND(G158*F158,2)</f>
        <v>0</v>
      </c>
    </row>
    <row r="159" spans="1:8" s="107" customFormat="1" ht="27" customHeight="1">
      <c r="A159" s="24" t="s">
        <v>246</v>
      </c>
      <c r="B159" s="18" t="s">
        <v>331</v>
      </c>
      <c r="C159" s="19" t="s">
        <v>248</v>
      </c>
      <c r="D159" s="8" t="s">
        <v>111</v>
      </c>
      <c r="E159" s="21"/>
      <c r="F159" s="22"/>
      <c r="G159" s="25"/>
      <c r="H159" s="12"/>
    </row>
    <row r="160" spans="1:8" s="108" customFormat="1" ht="27" customHeight="1">
      <c r="A160" s="24" t="s">
        <v>249</v>
      </c>
      <c r="B160" s="26" t="s">
        <v>35</v>
      </c>
      <c r="C160" s="19" t="s">
        <v>112</v>
      </c>
      <c r="D160" s="8" t="s">
        <v>250</v>
      </c>
      <c r="E160" s="21"/>
      <c r="F160" s="22"/>
      <c r="G160" s="25"/>
      <c r="H160" s="12"/>
    </row>
    <row r="161" spans="1:8" s="108" customFormat="1" ht="27" customHeight="1">
      <c r="A161" s="24" t="s">
        <v>251</v>
      </c>
      <c r="B161" s="29" t="s">
        <v>113</v>
      </c>
      <c r="C161" s="19" t="s">
        <v>252</v>
      </c>
      <c r="D161" s="8"/>
      <c r="E161" s="21" t="s">
        <v>34</v>
      </c>
      <c r="F161" s="22">
        <v>15</v>
      </c>
      <c r="G161" s="23"/>
      <c r="H161" s="12">
        <f>ROUND(G161*F161,2)</f>
        <v>0</v>
      </c>
    </row>
    <row r="162" spans="1:8" s="107" customFormat="1" ht="27" customHeight="1">
      <c r="A162" s="24" t="s">
        <v>255</v>
      </c>
      <c r="B162" s="18" t="s">
        <v>336</v>
      </c>
      <c r="C162" s="19" t="s">
        <v>257</v>
      </c>
      <c r="D162" s="8" t="s">
        <v>258</v>
      </c>
      <c r="E162" s="21"/>
      <c r="F162" s="22"/>
      <c r="G162" s="25"/>
      <c r="H162" s="12"/>
    </row>
    <row r="163" spans="1:8" s="108" customFormat="1" ht="27" customHeight="1">
      <c r="A163" s="24" t="s">
        <v>259</v>
      </c>
      <c r="B163" s="26" t="s">
        <v>35</v>
      </c>
      <c r="C163" s="19" t="s">
        <v>260</v>
      </c>
      <c r="D163" s="8" t="s">
        <v>261</v>
      </c>
      <c r="E163" s="21" t="s">
        <v>51</v>
      </c>
      <c r="F163" s="22">
        <v>525</v>
      </c>
      <c r="G163" s="23"/>
      <c r="H163" s="12">
        <f>ROUND(G163*F163,2)</f>
        <v>0</v>
      </c>
    </row>
    <row r="164" spans="1:8" s="108" customFormat="1" ht="27" customHeight="1">
      <c r="A164" s="24" t="s">
        <v>262</v>
      </c>
      <c r="B164" s="18" t="s">
        <v>436</v>
      </c>
      <c r="C164" s="19" t="s">
        <v>264</v>
      </c>
      <c r="D164" s="8" t="s">
        <v>258</v>
      </c>
      <c r="E164" s="21"/>
      <c r="F164" s="22"/>
      <c r="G164" s="25"/>
      <c r="H164" s="12"/>
    </row>
    <row r="165" spans="1:8" s="108" customFormat="1" ht="27" customHeight="1">
      <c r="A165" s="24" t="s">
        <v>265</v>
      </c>
      <c r="B165" s="26" t="s">
        <v>35</v>
      </c>
      <c r="C165" s="19" t="s">
        <v>266</v>
      </c>
      <c r="D165" s="8" t="s">
        <v>131</v>
      </c>
      <c r="E165" s="21" t="s">
        <v>51</v>
      </c>
      <c r="F165" s="22">
        <v>465</v>
      </c>
      <c r="G165" s="23"/>
      <c r="H165" s="12">
        <f>ROUND(G165*F165,2)</f>
        <v>0</v>
      </c>
    </row>
    <row r="166" spans="1:8" s="108" customFormat="1" ht="27" customHeight="1">
      <c r="A166" s="24" t="s">
        <v>267</v>
      </c>
      <c r="B166" s="26" t="s">
        <v>42</v>
      </c>
      <c r="C166" s="19" t="s">
        <v>268</v>
      </c>
      <c r="D166" s="8" t="s">
        <v>119</v>
      </c>
      <c r="E166" s="21" t="s">
        <v>51</v>
      </c>
      <c r="F166" s="22">
        <v>60</v>
      </c>
      <c r="G166" s="23"/>
      <c r="H166" s="12">
        <f>ROUND(G166*F166,2)</f>
        <v>0</v>
      </c>
    </row>
    <row r="167" spans="1:8" s="108" customFormat="1" ht="27" customHeight="1">
      <c r="A167" s="24" t="s">
        <v>116</v>
      </c>
      <c r="B167" s="18" t="s">
        <v>414</v>
      </c>
      <c r="C167" s="19" t="s">
        <v>53</v>
      </c>
      <c r="D167" s="8" t="s">
        <v>258</v>
      </c>
      <c r="E167" s="21"/>
      <c r="F167" s="22"/>
      <c r="G167" s="25"/>
      <c r="H167" s="12"/>
    </row>
    <row r="168" spans="1:8" s="108" customFormat="1" ht="27" customHeight="1">
      <c r="A168" s="24" t="s">
        <v>270</v>
      </c>
      <c r="B168" s="26" t="s">
        <v>35</v>
      </c>
      <c r="C168" s="19" t="s">
        <v>271</v>
      </c>
      <c r="D168" s="8" t="s">
        <v>272</v>
      </c>
      <c r="E168" s="21" t="s">
        <v>51</v>
      </c>
      <c r="F168" s="22">
        <v>20</v>
      </c>
      <c r="G168" s="23"/>
      <c r="H168" s="12">
        <f>ROUND(G168*F168,2)</f>
        <v>0</v>
      </c>
    </row>
    <row r="169" spans="1:8" s="110" customFormat="1" ht="27" customHeight="1">
      <c r="A169" s="24" t="s">
        <v>193</v>
      </c>
      <c r="B169" s="26" t="s">
        <v>42</v>
      </c>
      <c r="C169" s="19" t="s">
        <v>120</v>
      </c>
      <c r="D169" s="8" t="s">
        <v>121</v>
      </c>
      <c r="E169" s="21" t="s">
        <v>51</v>
      </c>
      <c r="F169" s="22">
        <v>15</v>
      </c>
      <c r="G169" s="23"/>
      <c r="H169" s="12">
        <f>ROUND(G169*F169,2)</f>
        <v>0</v>
      </c>
    </row>
    <row r="170" spans="1:8" s="108" customFormat="1" ht="27" customHeight="1">
      <c r="A170" s="24" t="s">
        <v>194</v>
      </c>
      <c r="B170" s="18" t="s">
        <v>437</v>
      </c>
      <c r="C170" s="19" t="s">
        <v>195</v>
      </c>
      <c r="D170" s="8" t="s">
        <v>196</v>
      </c>
      <c r="E170" s="111"/>
      <c r="F170" s="22"/>
      <c r="G170" s="25"/>
      <c r="H170" s="12"/>
    </row>
    <row r="171" spans="1:8" s="108" customFormat="1" ht="27" customHeight="1">
      <c r="A171" s="24" t="s">
        <v>278</v>
      </c>
      <c r="B171" s="26" t="s">
        <v>35</v>
      </c>
      <c r="C171" s="19" t="s">
        <v>279</v>
      </c>
      <c r="D171" s="8"/>
      <c r="E171" s="21"/>
      <c r="F171" s="22"/>
      <c r="G171" s="25"/>
      <c r="H171" s="12"/>
    </row>
    <row r="172" spans="1:8" s="108" customFormat="1" ht="27" customHeight="1">
      <c r="A172" s="24" t="s">
        <v>197</v>
      </c>
      <c r="B172" s="29" t="s">
        <v>113</v>
      </c>
      <c r="C172" s="19" t="s">
        <v>139</v>
      </c>
      <c r="D172" s="8"/>
      <c r="E172" s="21" t="s">
        <v>36</v>
      </c>
      <c r="F172" s="22">
        <v>530</v>
      </c>
      <c r="G172" s="23"/>
      <c r="H172" s="12">
        <f>ROUND(G172*F172,2)</f>
        <v>0</v>
      </c>
    </row>
    <row r="173" spans="1:8" s="108" customFormat="1" ht="27" customHeight="1">
      <c r="A173" s="24" t="s">
        <v>198</v>
      </c>
      <c r="B173" s="26" t="s">
        <v>42</v>
      </c>
      <c r="C173" s="19" t="s">
        <v>74</v>
      </c>
      <c r="D173" s="8"/>
      <c r="E173" s="21"/>
      <c r="F173" s="22"/>
      <c r="G173" s="25"/>
      <c r="H173" s="12"/>
    </row>
    <row r="174" spans="1:8" s="108" customFormat="1" ht="27" customHeight="1">
      <c r="A174" s="24" t="s">
        <v>199</v>
      </c>
      <c r="B174" s="29" t="s">
        <v>113</v>
      </c>
      <c r="C174" s="19" t="s">
        <v>139</v>
      </c>
      <c r="D174" s="8"/>
      <c r="E174" s="21" t="s">
        <v>36</v>
      </c>
      <c r="F174" s="22">
        <v>60</v>
      </c>
      <c r="G174" s="23"/>
      <c r="H174" s="12">
        <f>ROUND(G174*F174,2)</f>
        <v>0</v>
      </c>
    </row>
    <row r="175" spans="1:8" s="107" customFormat="1" ht="27" customHeight="1">
      <c r="A175" s="24" t="s">
        <v>122</v>
      </c>
      <c r="B175" s="18" t="s">
        <v>438</v>
      </c>
      <c r="C175" s="19" t="s">
        <v>124</v>
      </c>
      <c r="D175" s="8" t="s">
        <v>281</v>
      </c>
      <c r="E175" s="21"/>
      <c r="F175" s="22"/>
      <c r="G175" s="25"/>
      <c r="H175" s="12"/>
    </row>
    <row r="176" spans="1:8" s="108" customFormat="1" ht="27" customHeight="1">
      <c r="A176" s="24" t="s">
        <v>125</v>
      </c>
      <c r="B176" s="26" t="s">
        <v>35</v>
      </c>
      <c r="C176" s="19" t="s">
        <v>282</v>
      </c>
      <c r="D176" s="8" t="s">
        <v>2</v>
      </c>
      <c r="E176" s="21" t="s">
        <v>34</v>
      </c>
      <c r="F176" s="22">
        <v>150</v>
      </c>
      <c r="G176" s="23"/>
      <c r="H176" s="12">
        <f>ROUND(G176*F176,2)</f>
        <v>0</v>
      </c>
    </row>
    <row r="177" spans="1:8" s="108" customFormat="1" ht="27" customHeight="1">
      <c r="A177" s="24" t="s">
        <v>126</v>
      </c>
      <c r="B177" s="18" t="s">
        <v>439</v>
      </c>
      <c r="C177" s="19" t="s">
        <v>128</v>
      </c>
      <c r="D177" s="8" t="s">
        <v>201</v>
      </c>
      <c r="E177" s="21" t="s">
        <v>41</v>
      </c>
      <c r="F177" s="30">
        <v>2</v>
      </c>
      <c r="G177" s="23"/>
      <c r="H177" s="12">
        <f>ROUND(G177*F177,2)</f>
        <v>0</v>
      </c>
    </row>
    <row r="178" spans="1:8" ht="36" customHeight="1">
      <c r="A178" s="97"/>
      <c r="B178" s="112"/>
      <c r="C178" s="5" t="s">
        <v>22</v>
      </c>
      <c r="D178" s="104"/>
      <c r="E178" s="113"/>
      <c r="F178" s="105"/>
      <c r="G178" s="106"/>
      <c r="H178" s="106"/>
    </row>
    <row r="179" spans="1:8" s="107" customFormat="1" ht="30" customHeight="1">
      <c r="A179" s="31" t="s">
        <v>59</v>
      </c>
      <c r="B179" s="18" t="s">
        <v>440</v>
      </c>
      <c r="C179" s="19" t="s">
        <v>60</v>
      </c>
      <c r="D179" s="8" t="s">
        <v>141</v>
      </c>
      <c r="E179" s="21" t="s">
        <v>51</v>
      </c>
      <c r="F179" s="30">
        <v>300</v>
      </c>
      <c r="G179" s="23"/>
      <c r="H179" s="12">
        <f>ROUND(G179*F179,2)</f>
        <v>0</v>
      </c>
    </row>
    <row r="180" spans="1:8" ht="48" customHeight="1">
      <c r="A180" s="97"/>
      <c r="B180" s="112"/>
      <c r="C180" s="5" t="s">
        <v>23</v>
      </c>
      <c r="D180" s="104"/>
      <c r="E180" s="113"/>
      <c r="F180" s="105"/>
      <c r="G180" s="106"/>
      <c r="H180" s="106"/>
    </row>
    <row r="181" spans="1:8" s="114" customFormat="1" ht="27" customHeight="1">
      <c r="A181" s="31" t="s">
        <v>81</v>
      </c>
      <c r="B181" s="18" t="s">
        <v>441</v>
      </c>
      <c r="C181" s="32" t="s">
        <v>287</v>
      </c>
      <c r="D181" s="33" t="s">
        <v>288</v>
      </c>
      <c r="E181" s="21"/>
      <c r="F181" s="30"/>
      <c r="G181" s="25"/>
      <c r="H181" s="16"/>
    </row>
    <row r="182" spans="1:8" s="108" customFormat="1" ht="27" customHeight="1">
      <c r="A182" s="31" t="s">
        <v>289</v>
      </c>
      <c r="B182" s="26" t="s">
        <v>35</v>
      </c>
      <c r="C182" s="34" t="s">
        <v>290</v>
      </c>
      <c r="D182" s="8"/>
      <c r="E182" s="21" t="s">
        <v>41</v>
      </c>
      <c r="F182" s="30">
        <v>2</v>
      </c>
      <c r="G182" s="23"/>
      <c r="H182" s="12">
        <f>ROUND(G182*F182,2)</f>
        <v>0</v>
      </c>
    </row>
    <row r="183" spans="1:8" s="108" customFormat="1" ht="27" customHeight="1">
      <c r="A183" s="31" t="s">
        <v>291</v>
      </c>
      <c r="B183" s="26" t="s">
        <v>42</v>
      </c>
      <c r="C183" s="34" t="s">
        <v>292</v>
      </c>
      <c r="D183" s="8"/>
      <c r="E183" s="21" t="s">
        <v>41</v>
      </c>
      <c r="F183" s="30">
        <v>2</v>
      </c>
      <c r="G183" s="23"/>
      <c r="H183" s="12">
        <f>ROUND(G183*F183,2)</f>
        <v>0</v>
      </c>
    </row>
    <row r="184" spans="1:8" ht="36" customHeight="1">
      <c r="A184" s="97"/>
      <c r="B184" s="115"/>
      <c r="C184" s="5" t="s">
        <v>24</v>
      </c>
      <c r="D184" s="104"/>
      <c r="E184" s="113"/>
      <c r="F184" s="105"/>
      <c r="G184" s="106"/>
      <c r="H184" s="106"/>
    </row>
    <row r="185" spans="1:8" s="108" customFormat="1" ht="36" customHeight="1">
      <c r="A185" s="31" t="s">
        <v>61</v>
      </c>
      <c r="B185" s="18" t="s">
        <v>442</v>
      </c>
      <c r="C185" s="34" t="s">
        <v>297</v>
      </c>
      <c r="D185" s="33" t="s">
        <v>298</v>
      </c>
      <c r="E185" s="21" t="s">
        <v>41</v>
      </c>
      <c r="F185" s="30">
        <v>2</v>
      </c>
      <c r="G185" s="23"/>
      <c r="H185" s="12">
        <f>ROUND(G185*F185,2)</f>
        <v>0</v>
      </c>
    </row>
    <row r="186" spans="1:8" s="107" customFormat="1" ht="27" customHeight="1">
      <c r="A186" s="31" t="s">
        <v>62</v>
      </c>
      <c r="B186" s="18" t="s">
        <v>443</v>
      </c>
      <c r="C186" s="34" t="s">
        <v>300</v>
      </c>
      <c r="D186" s="33" t="s">
        <v>298</v>
      </c>
      <c r="E186" s="21"/>
      <c r="F186" s="30"/>
      <c r="G186" s="25"/>
      <c r="H186" s="16"/>
    </row>
    <row r="187" spans="1:8" s="108" customFormat="1" ht="27" customHeight="1">
      <c r="A187" s="31" t="s">
        <v>63</v>
      </c>
      <c r="B187" s="26" t="s">
        <v>35</v>
      </c>
      <c r="C187" s="19" t="s">
        <v>168</v>
      </c>
      <c r="D187" s="8"/>
      <c r="E187" s="21" t="s">
        <v>41</v>
      </c>
      <c r="F187" s="30">
        <v>2</v>
      </c>
      <c r="G187" s="23"/>
      <c r="H187" s="12">
        <f>ROUND(G187*F187,2)</f>
        <v>0</v>
      </c>
    </row>
    <row r="188" spans="1:8" s="107" customFormat="1" ht="27" customHeight="1">
      <c r="A188" s="31" t="s">
        <v>77</v>
      </c>
      <c r="B188" s="18" t="s">
        <v>444</v>
      </c>
      <c r="C188" s="19" t="s">
        <v>86</v>
      </c>
      <c r="D188" s="33" t="s">
        <v>298</v>
      </c>
      <c r="E188" s="21" t="s">
        <v>41</v>
      </c>
      <c r="F188" s="30">
        <v>1</v>
      </c>
      <c r="G188" s="23"/>
      <c r="H188" s="12">
        <f>ROUND(G188*F188,2)</f>
        <v>0</v>
      </c>
    </row>
    <row r="189" spans="1:8" s="107" customFormat="1" ht="27" customHeight="1">
      <c r="A189" s="31" t="s">
        <v>78</v>
      </c>
      <c r="B189" s="18" t="s">
        <v>531</v>
      </c>
      <c r="C189" s="19" t="s">
        <v>87</v>
      </c>
      <c r="D189" s="33" t="s">
        <v>298</v>
      </c>
      <c r="E189" s="21" t="s">
        <v>41</v>
      </c>
      <c r="F189" s="30">
        <v>1</v>
      </c>
      <c r="G189" s="23"/>
      <c r="H189" s="12">
        <f>ROUND(G189*F189,2)</f>
        <v>0</v>
      </c>
    </row>
    <row r="190" spans="1:8" s="108" customFormat="1" ht="27" customHeight="1">
      <c r="A190" s="31" t="s">
        <v>303</v>
      </c>
      <c r="B190" s="18" t="s">
        <v>445</v>
      </c>
      <c r="C190" s="34" t="s">
        <v>305</v>
      </c>
      <c r="D190" s="33" t="s">
        <v>298</v>
      </c>
      <c r="E190" s="21" t="s">
        <v>41</v>
      </c>
      <c r="F190" s="30">
        <v>2</v>
      </c>
      <c r="G190" s="23"/>
      <c r="H190" s="12">
        <f>ROUND(G190*F190,2)</f>
        <v>0</v>
      </c>
    </row>
    <row r="191" spans="1:8" ht="36" customHeight="1">
      <c r="A191" s="97"/>
      <c r="B191" s="60"/>
      <c r="C191" s="5" t="s">
        <v>25</v>
      </c>
      <c r="D191" s="104"/>
      <c r="E191" s="109"/>
      <c r="F191" s="104"/>
      <c r="G191" s="106"/>
      <c r="H191" s="106"/>
    </row>
    <row r="192" spans="1:8" s="107" customFormat="1" ht="27" customHeight="1">
      <c r="A192" s="24" t="s">
        <v>66</v>
      </c>
      <c r="B192" s="18" t="s">
        <v>446</v>
      </c>
      <c r="C192" s="19" t="s">
        <v>67</v>
      </c>
      <c r="D192" s="8" t="s">
        <v>169</v>
      </c>
      <c r="E192" s="21"/>
      <c r="F192" s="22"/>
      <c r="G192" s="25"/>
      <c r="H192" s="12"/>
    </row>
    <row r="193" spans="1:8" s="108" customFormat="1" ht="27" customHeight="1">
      <c r="A193" s="24" t="s">
        <v>170</v>
      </c>
      <c r="B193" s="26" t="s">
        <v>35</v>
      </c>
      <c r="C193" s="19" t="s">
        <v>171</v>
      </c>
      <c r="D193" s="8"/>
      <c r="E193" s="21" t="s">
        <v>34</v>
      </c>
      <c r="F193" s="22">
        <v>200</v>
      </c>
      <c r="G193" s="23"/>
      <c r="H193" s="12">
        <f>ROUND(G193*F193,2)</f>
        <v>0</v>
      </c>
    </row>
    <row r="194" spans="1:8" s="108" customFormat="1" ht="27" customHeight="1">
      <c r="A194" s="24" t="s">
        <v>68</v>
      </c>
      <c r="B194" s="26" t="s">
        <v>42</v>
      </c>
      <c r="C194" s="19" t="s">
        <v>172</v>
      </c>
      <c r="D194" s="8"/>
      <c r="E194" s="21" t="s">
        <v>34</v>
      </c>
      <c r="F194" s="22">
        <v>3000</v>
      </c>
      <c r="G194" s="23"/>
      <c r="H194" s="12">
        <f>ROUND(G194*F194,2)</f>
        <v>0</v>
      </c>
    </row>
    <row r="195" spans="1:8" ht="36" customHeight="1">
      <c r="A195" s="97"/>
      <c r="B195" s="60"/>
      <c r="C195" s="5" t="s">
        <v>26</v>
      </c>
      <c r="D195" s="104"/>
      <c r="E195" s="109"/>
      <c r="F195" s="104"/>
      <c r="G195" s="106"/>
      <c r="H195" s="106"/>
    </row>
    <row r="196" spans="1:8" ht="36" customHeight="1">
      <c r="A196" s="97"/>
      <c r="B196" s="18" t="s">
        <v>447</v>
      </c>
      <c r="C196" s="19" t="s">
        <v>549</v>
      </c>
      <c r="D196" s="33" t="s">
        <v>202</v>
      </c>
      <c r="E196" s="21" t="s">
        <v>41</v>
      </c>
      <c r="F196" s="30">
        <v>2</v>
      </c>
      <c r="G196" s="23"/>
      <c r="H196" s="12">
        <f>ROUND(G196*F196,2)</f>
        <v>0</v>
      </c>
    </row>
    <row r="197" spans="1:8" ht="30" customHeight="1">
      <c r="A197" s="97"/>
      <c r="B197" s="18" t="s">
        <v>448</v>
      </c>
      <c r="C197" s="19" t="s">
        <v>550</v>
      </c>
      <c r="D197" s="33" t="s">
        <v>202</v>
      </c>
      <c r="E197" s="21" t="s">
        <v>51</v>
      </c>
      <c r="F197" s="30">
        <v>5</v>
      </c>
      <c r="G197" s="23"/>
      <c r="H197" s="12">
        <f>ROUND(G197*F197,2)</f>
        <v>0</v>
      </c>
    </row>
    <row r="198" spans="1:8" s="103" customFormat="1" ht="30" customHeight="1" thickBot="1">
      <c r="A198" s="124"/>
      <c r="B198" s="117" t="s">
        <v>14</v>
      </c>
      <c r="C198" s="168" t="str">
        <f>C142</f>
        <v>McCREEDY ROAD - TU-PELO AVENUE TO AMELIA CRESCENT (NORTH LEG), REHABILITATION</v>
      </c>
      <c r="D198" s="160"/>
      <c r="E198" s="160"/>
      <c r="F198" s="161"/>
      <c r="G198" s="124" t="s">
        <v>17</v>
      </c>
      <c r="H198" s="124">
        <f>SUM(H142:H197)</f>
        <v>0</v>
      </c>
    </row>
    <row r="199" spans="1:8" s="103" customFormat="1" ht="30" customHeight="1" thickTop="1">
      <c r="A199" s="100"/>
      <c r="B199" s="101" t="s">
        <v>15</v>
      </c>
      <c r="C199" s="153" t="s">
        <v>533</v>
      </c>
      <c r="D199" s="154"/>
      <c r="E199" s="154"/>
      <c r="F199" s="155"/>
      <c r="G199" s="100"/>
      <c r="H199" s="102"/>
    </row>
    <row r="200" spans="1:8" ht="36" customHeight="1">
      <c r="A200" s="97"/>
      <c r="B200" s="60"/>
      <c r="C200" s="4" t="s">
        <v>19</v>
      </c>
      <c r="D200" s="104"/>
      <c r="E200" s="105" t="s">
        <v>2</v>
      </c>
      <c r="F200" s="105" t="s">
        <v>2</v>
      </c>
      <c r="G200" s="97" t="s">
        <v>2</v>
      </c>
      <c r="H200" s="106"/>
    </row>
    <row r="201" spans="1:8" s="107" customFormat="1" ht="25.5" customHeight="1">
      <c r="A201" s="17" t="s">
        <v>37</v>
      </c>
      <c r="B201" s="18" t="s">
        <v>449</v>
      </c>
      <c r="C201" s="19" t="s">
        <v>38</v>
      </c>
      <c r="D201" s="20" t="s">
        <v>190</v>
      </c>
      <c r="E201" s="21" t="s">
        <v>32</v>
      </c>
      <c r="F201" s="22">
        <v>15</v>
      </c>
      <c r="G201" s="23"/>
      <c r="H201" s="12">
        <f>ROUND(G201*F201,2)</f>
        <v>0</v>
      </c>
    </row>
    <row r="202" spans="1:8" s="108" customFormat="1" ht="25.5" customHeight="1">
      <c r="A202" s="31" t="s">
        <v>39</v>
      </c>
      <c r="B202" s="18" t="s">
        <v>450</v>
      </c>
      <c r="C202" s="19" t="s">
        <v>40</v>
      </c>
      <c r="D202" s="20" t="s">
        <v>190</v>
      </c>
      <c r="E202" s="21" t="s">
        <v>34</v>
      </c>
      <c r="F202" s="22">
        <v>545</v>
      </c>
      <c r="G202" s="23"/>
      <c r="H202" s="12">
        <f>ROUND(G202*F202,2)</f>
        <v>0</v>
      </c>
    </row>
    <row r="203" spans="1:8" ht="36" customHeight="1">
      <c r="A203" s="97"/>
      <c r="B203" s="60"/>
      <c r="C203" s="5" t="s">
        <v>20</v>
      </c>
      <c r="D203" s="104"/>
      <c r="E203" s="109"/>
      <c r="F203" s="104"/>
      <c r="G203" s="97"/>
      <c r="H203" s="106"/>
    </row>
    <row r="204" spans="1:8" s="108" customFormat="1" ht="27" customHeight="1">
      <c r="A204" s="24" t="s">
        <v>226</v>
      </c>
      <c r="B204" s="18" t="s">
        <v>451</v>
      </c>
      <c r="C204" s="19" t="s">
        <v>228</v>
      </c>
      <c r="D204" s="8" t="s">
        <v>192</v>
      </c>
      <c r="E204" s="21"/>
      <c r="F204" s="22"/>
      <c r="G204" s="25"/>
      <c r="H204" s="12"/>
    </row>
    <row r="205" spans="1:8" s="108" customFormat="1" ht="27" customHeight="1">
      <c r="A205" s="24" t="s">
        <v>229</v>
      </c>
      <c r="B205" s="26" t="s">
        <v>35</v>
      </c>
      <c r="C205" s="19" t="s">
        <v>230</v>
      </c>
      <c r="D205" s="8" t="s">
        <v>2</v>
      </c>
      <c r="E205" s="21" t="s">
        <v>34</v>
      </c>
      <c r="F205" s="22">
        <v>225</v>
      </c>
      <c r="G205" s="23"/>
      <c r="H205" s="12">
        <f>ROUND(G205*F205,2)</f>
        <v>0</v>
      </c>
    </row>
    <row r="206" spans="1:8" s="108" customFormat="1" ht="36" customHeight="1">
      <c r="A206" s="24" t="s">
        <v>231</v>
      </c>
      <c r="B206" s="27" t="s">
        <v>285</v>
      </c>
      <c r="C206" s="19" t="s">
        <v>233</v>
      </c>
      <c r="D206" s="8" t="s">
        <v>192</v>
      </c>
      <c r="E206" s="21"/>
      <c r="F206" s="22"/>
      <c r="G206" s="25"/>
      <c r="H206" s="12"/>
    </row>
    <row r="207" spans="1:8" s="108" customFormat="1" ht="27" customHeight="1">
      <c r="A207" s="24" t="s">
        <v>234</v>
      </c>
      <c r="B207" s="26" t="s">
        <v>35</v>
      </c>
      <c r="C207" s="19" t="s">
        <v>235</v>
      </c>
      <c r="D207" s="8" t="s">
        <v>2</v>
      </c>
      <c r="E207" s="21" t="s">
        <v>34</v>
      </c>
      <c r="F207" s="22">
        <v>10</v>
      </c>
      <c r="G207" s="23"/>
      <c r="H207" s="12">
        <f>ROUND(G207*F207,2)</f>
        <v>0</v>
      </c>
    </row>
    <row r="208" spans="1:8" s="108" customFormat="1" ht="27" customHeight="1">
      <c r="A208" s="24" t="s">
        <v>236</v>
      </c>
      <c r="B208" s="26" t="s">
        <v>42</v>
      </c>
      <c r="C208" s="19" t="s">
        <v>237</v>
      </c>
      <c r="D208" s="8" t="s">
        <v>2</v>
      </c>
      <c r="E208" s="21" t="s">
        <v>34</v>
      </c>
      <c r="F208" s="22">
        <v>15</v>
      </c>
      <c r="G208" s="23"/>
      <c r="H208" s="12">
        <f>ROUND(G208*F208,2)</f>
        <v>0</v>
      </c>
    </row>
    <row r="209" spans="1:8" s="108" customFormat="1" ht="27" customHeight="1">
      <c r="A209" s="24" t="s">
        <v>238</v>
      </c>
      <c r="B209" s="26" t="s">
        <v>52</v>
      </c>
      <c r="C209" s="19" t="s">
        <v>239</v>
      </c>
      <c r="D209" s="8" t="s">
        <v>2</v>
      </c>
      <c r="E209" s="21" t="s">
        <v>34</v>
      </c>
      <c r="F209" s="22">
        <v>30</v>
      </c>
      <c r="G209" s="23"/>
      <c r="H209" s="12">
        <f>ROUND(G209*F209,2)</f>
        <v>0</v>
      </c>
    </row>
    <row r="210" spans="1:8" s="108" customFormat="1" ht="27" customHeight="1">
      <c r="A210" s="24" t="s">
        <v>43</v>
      </c>
      <c r="B210" s="18" t="s">
        <v>452</v>
      </c>
      <c r="C210" s="19" t="s">
        <v>44</v>
      </c>
      <c r="D210" s="8" t="s">
        <v>192</v>
      </c>
      <c r="E210" s="21"/>
      <c r="F210" s="22"/>
      <c r="G210" s="25"/>
      <c r="H210" s="12"/>
    </row>
    <row r="211" spans="1:8" s="108" customFormat="1" ht="27" customHeight="1">
      <c r="A211" s="24" t="s">
        <v>45</v>
      </c>
      <c r="B211" s="26" t="s">
        <v>35</v>
      </c>
      <c r="C211" s="19" t="s">
        <v>46</v>
      </c>
      <c r="D211" s="8" t="s">
        <v>2</v>
      </c>
      <c r="E211" s="21" t="s">
        <v>41</v>
      </c>
      <c r="F211" s="22">
        <v>75</v>
      </c>
      <c r="G211" s="23"/>
      <c r="H211" s="12">
        <f>ROUND(G211*F211,2)</f>
        <v>0</v>
      </c>
    </row>
    <row r="212" spans="1:8" s="108" customFormat="1" ht="27" customHeight="1">
      <c r="A212" s="24" t="s">
        <v>47</v>
      </c>
      <c r="B212" s="18" t="s">
        <v>453</v>
      </c>
      <c r="C212" s="19" t="s">
        <v>48</v>
      </c>
      <c r="D212" s="8" t="s">
        <v>192</v>
      </c>
      <c r="E212" s="21"/>
      <c r="F212" s="22"/>
      <c r="G212" s="25"/>
      <c r="H212" s="12"/>
    </row>
    <row r="213" spans="1:8" s="108" customFormat="1" ht="27" customHeight="1">
      <c r="A213" s="24" t="s">
        <v>49</v>
      </c>
      <c r="B213" s="26" t="s">
        <v>35</v>
      </c>
      <c r="C213" s="19" t="s">
        <v>50</v>
      </c>
      <c r="D213" s="8" t="s">
        <v>2</v>
      </c>
      <c r="E213" s="21" t="s">
        <v>41</v>
      </c>
      <c r="F213" s="22">
        <v>150</v>
      </c>
      <c r="G213" s="23"/>
      <c r="H213" s="12">
        <f>ROUND(G213*F213,2)</f>
        <v>0</v>
      </c>
    </row>
    <row r="214" spans="1:8" s="107" customFormat="1" ht="27" customHeight="1">
      <c r="A214" s="24" t="s">
        <v>246</v>
      </c>
      <c r="B214" s="18" t="s">
        <v>454</v>
      </c>
      <c r="C214" s="19" t="s">
        <v>248</v>
      </c>
      <c r="D214" s="8" t="s">
        <v>111</v>
      </c>
      <c r="E214" s="21"/>
      <c r="F214" s="22"/>
      <c r="G214" s="25"/>
      <c r="H214" s="12"/>
    </row>
    <row r="215" spans="1:8" s="108" customFormat="1" ht="27" customHeight="1">
      <c r="A215" s="24" t="s">
        <v>249</v>
      </c>
      <c r="B215" s="26" t="s">
        <v>35</v>
      </c>
      <c r="C215" s="19" t="s">
        <v>112</v>
      </c>
      <c r="D215" s="8" t="s">
        <v>250</v>
      </c>
      <c r="E215" s="21"/>
      <c r="F215" s="22"/>
      <c r="G215" s="25"/>
      <c r="H215" s="12"/>
    </row>
    <row r="216" spans="1:8" s="108" customFormat="1" ht="27" customHeight="1">
      <c r="A216" s="24" t="s">
        <v>251</v>
      </c>
      <c r="B216" s="29" t="s">
        <v>113</v>
      </c>
      <c r="C216" s="19" t="s">
        <v>252</v>
      </c>
      <c r="D216" s="8"/>
      <c r="E216" s="21" t="s">
        <v>34</v>
      </c>
      <c r="F216" s="22">
        <v>20</v>
      </c>
      <c r="G216" s="23"/>
      <c r="H216" s="12">
        <f>ROUND(G216*F216,2)</f>
        <v>0</v>
      </c>
    </row>
    <row r="217" spans="1:8" s="108" customFormat="1" ht="27" customHeight="1">
      <c r="A217" s="24" t="s">
        <v>253</v>
      </c>
      <c r="B217" s="29" t="s">
        <v>114</v>
      </c>
      <c r="C217" s="19" t="s">
        <v>254</v>
      </c>
      <c r="D217" s="8"/>
      <c r="E217" s="21" t="s">
        <v>34</v>
      </c>
      <c r="F217" s="22">
        <v>150</v>
      </c>
      <c r="G217" s="23"/>
      <c r="H217" s="12">
        <f>ROUND(G217*F217,2)</f>
        <v>0</v>
      </c>
    </row>
    <row r="218" spans="1:8" s="108" customFormat="1" ht="27" customHeight="1">
      <c r="A218" s="24" t="s">
        <v>354</v>
      </c>
      <c r="B218" s="26" t="s">
        <v>42</v>
      </c>
      <c r="C218" s="19" t="s">
        <v>355</v>
      </c>
      <c r="D218" s="8" t="s">
        <v>2</v>
      </c>
      <c r="E218" s="21"/>
      <c r="F218" s="22"/>
      <c r="G218" s="40"/>
      <c r="H218" s="40"/>
    </row>
    <row r="219" spans="1:8" s="108" customFormat="1" ht="27" customHeight="1">
      <c r="A219" s="24" t="s">
        <v>356</v>
      </c>
      <c r="B219" s="29" t="s">
        <v>113</v>
      </c>
      <c r="C219" s="19" t="s">
        <v>254</v>
      </c>
      <c r="D219" s="8"/>
      <c r="E219" s="21" t="s">
        <v>34</v>
      </c>
      <c r="F219" s="22">
        <v>10</v>
      </c>
      <c r="G219" s="23"/>
      <c r="H219" s="12">
        <f>ROUND(G219*F219,2)</f>
        <v>0</v>
      </c>
    </row>
    <row r="220" spans="1:8" s="108" customFormat="1" ht="27" customHeight="1">
      <c r="A220" s="24" t="s">
        <v>116</v>
      </c>
      <c r="B220" s="18" t="s">
        <v>455</v>
      </c>
      <c r="C220" s="19" t="s">
        <v>53</v>
      </c>
      <c r="D220" s="8" t="s">
        <v>258</v>
      </c>
      <c r="E220" s="21"/>
      <c r="F220" s="22"/>
      <c r="G220" s="25"/>
      <c r="H220" s="12"/>
    </row>
    <row r="221" spans="1:8" s="108" customFormat="1" ht="27" customHeight="1">
      <c r="A221" s="24" t="s">
        <v>357</v>
      </c>
      <c r="B221" s="26" t="s">
        <v>35</v>
      </c>
      <c r="C221" s="19" t="s">
        <v>266</v>
      </c>
      <c r="D221" s="8" t="s">
        <v>358</v>
      </c>
      <c r="E221" s="21"/>
      <c r="F221" s="22"/>
      <c r="G221" s="40"/>
      <c r="H221" s="12"/>
    </row>
    <row r="222" spans="1:8" s="108" customFormat="1" ht="27" customHeight="1">
      <c r="A222" s="24" t="s">
        <v>359</v>
      </c>
      <c r="B222" s="29" t="s">
        <v>113</v>
      </c>
      <c r="C222" s="19" t="s">
        <v>360</v>
      </c>
      <c r="D222" s="8"/>
      <c r="E222" s="21" t="s">
        <v>51</v>
      </c>
      <c r="F222" s="22">
        <v>50</v>
      </c>
      <c r="G222" s="23"/>
      <c r="H222" s="12">
        <f>ROUND(G222*F222,2)</f>
        <v>0</v>
      </c>
    </row>
    <row r="223" spans="1:8" s="108" customFormat="1" ht="27" customHeight="1">
      <c r="A223" s="24" t="s">
        <v>361</v>
      </c>
      <c r="B223" s="29" t="s">
        <v>114</v>
      </c>
      <c r="C223" s="19" t="s">
        <v>362</v>
      </c>
      <c r="D223" s="8" t="s">
        <v>2</v>
      </c>
      <c r="E223" s="21" t="s">
        <v>51</v>
      </c>
      <c r="F223" s="22">
        <v>500</v>
      </c>
      <c r="G223" s="23"/>
      <c r="H223" s="12">
        <f>ROUND(G223*F223,2)</f>
        <v>0</v>
      </c>
    </row>
    <row r="224" spans="1:8" s="108" customFormat="1" ht="27" customHeight="1">
      <c r="A224" s="24" t="s">
        <v>118</v>
      </c>
      <c r="B224" s="26" t="s">
        <v>42</v>
      </c>
      <c r="C224" s="19" t="s">
        <v>268</v>
      </c>
      <c r="D224" s="8" t="s">
        <v>119</v>
      </c>
      <c r="E224" s="21" t="s">
        <v>51</v>
      </c>
      <c r="F224" s="22">
        <v>45</v>
      </c>
      <c r="G224" s="23"/>
      <c r="H224" s="12">
        <f>ROUND(G224*F224,2)</f>
        <v>0</v>
      </c>
    </row>
    <row r="225" spans="1:8" s="108" customFormat="1" ht="27" customHeight="1">
      <c r="A225" s="24" t="s">
        <v>363</v>
      </c>
      <c r="B225" s="26" t="s">
        <v>52</v>
      </c>
      <c r="C225" s="19" t="s">
        <v>364</v>
      </c>
      <c r="D225" s="8" t="s">
        <v>121</v>
      </c>
      <c r="E225" s="21" t="s">
        <v>51</v>
      </c>
      <c r="F225" s="22">
        <v>45</v>
      </c>
      <c r="G225" s="23"/>
      <c r="H225" s="12">
        <f>ROUND(G225*F225,2)</f>
        <v>0</v>
      </c>
    </row>
    <row r="226" spans="1:8" s="108" customFormat="1" ht="27" customHeight="1">
      <c r="A226" s="24" t="s">
        <v>194</v>
      </c>
      <c r="B226" s="18" t="s">
        <v>456</v>
      </c>
      <c r="C226" s="19" t="s">
        <v>195</v>
      </c>
      <c r="D226" s="8" t="s">
        <v>196</v>
      </c>
      <c r="E226" s="111"/>
      <c r="F226" s="22"/>
      <c r="G226" s="25"/>
      <c r="H226" s="12"/>
    </row>
    <row r="227" spans="1:8" s="108" customFormat="1" ht="27" customHeight="1">
      <c r="A227" s="24" t="s">
        <v>278</v>
      </c>
      <c r="B227" s="26" t="s">
        <v>35</v>
      </c>
      <c r="C227" s="19" t="s">
        <v>279</v>
      </c>
      <c r="D227" s="8"/>
      <c r="E227" s="21"/>
      <c r="F227" s="22"/>
      <c r="G227" s="25"/>
      <c r="H227" s="12"/>
    </row>
    <row r="228" spans="1:8" s="108" customFormat="1" ht="27" customHeight="1">
      <c r="A228" s="24" t="s">
        <v>197</v>
      </c>
      <c r="B228" s="29" t="s">
        <v>113</v>
      </c>
      <c r="C228" s="19" t="s">
        <v>139</v>
      </c>
      <c r="D228" s="8"/>
      <c r="E228" s="21" t="s">
        <v>36</v>
      </c>
      <c r="F228" s="22">
        <v>530</v>
      </c>
      <c r="G228" s="23"/>
      <c r="H228" s="12">
        <f>ROUND(G228*F228,2)</f>
        <v>0</v>
      </c>
    </row>
    <row r="229" spans="1:8" s="108" customFormat="1" ht="27" customHeight="1">
      <c r="A229" s="24" t="s">
        <v>198</v>
      </c>
      <c r="B229" s="26" t="s">
        <v>42</v>
      </c>
      <c r="C229" s="19" t="s">
        <v>74</v>
      </c>
      <c r="D229" s="8"/>
      <c r="E229" s="21"/>
      <c r="F229" s="22"/>
      <c r="G229" s="25"/>
      <c r="H229" s="12"/>
    </row>
    <row r="230" spans="1:8" s="108" customFormat="1" ht="27" customHeight="1">
      <c r="A230" s="24" t="s">
        <v>199</v>
      </c>
      <c r="B230" s="29" t="s">
        <v>113</v>
      </c>
      <c r="C230" s="19" t="s">
        <v>139</v>
      </c>
      <c r="D230" s="8"/>
      <c r="E230" s="21" t="s">
        <v>36</v>
      </c>
      <c r="F230" s="22">
        <v>50</v>
      </c>
      <c r="G230" s="23"/>
      <c r="H230" s="12">
        <f>ROUND(G230*F230,2)</f>
        <v>0</v>
      </c>
    </row>
    <row r="231" spans="1:8" s="107" customFormat="1" ht="27" customHeight="1">
      <c r="A231" s="24" t="s">
        <v>122</v>
      </c>
      <c r="B231" s="18" t="s">
        <v>457</v>
      </c>
      <c r="C231" s="19" t="s">
        <v>124</v>
      </c>
      <c r="D231" s="8" t="s">
        <v>281</v>
      </c>
      <c r="E231" s="21"/>
      <c r="F231" s="22"/>
      <c r="G231" s="25"/>
      <c r="H231" s="12"/>
    </row>
    <row r="232" spans="1:8" s="108" customFormat="1" ht="27" customHeight="1">
      <c r="A232" s="24" t="s">
        <v>125</v>
      </c>
      <c r="B232" s="26" t="s">
        <v>35</v>
      </c>
      <c r="C232" s="19" t="s">
        <v>282</v>
      </c>
      <c r="D232" s="8" t="s">
        <v>2</v>
      </c>
      <c r="E232" s="21" t="s">
        <v>34</v>
      </c>
      <c r="F232" s="22">
        <f>50+20*7.5</f>
        <v>200</v>
      </c>
      <c r="G232" s="23"/>
      <c r="H232" s="12">
        <f>ROUND(G232*F232,2)</f>
        <v>0</v>
      </c>
    </row>
    <row r="233" spans="1:8" s="107" customFormat="1" ht="27" customHeight="1">
      <c r="A233" s="24" t="s">
        <v>365</v>
      </c>
      <c r="B233" s="18" t="s">
        <v>458</v>
      </c>
      <c r="C233" s="19" t="s">
        <v>367</v>
      </c>
      <c r="D233" s="8" t="s">
        <v>610</v>
      </c>
      <c r="E233" s="21" t="s">
        <v>34</v>
      </c>
      <c r="F233" s="30">
        <v>2300</v>
      </c>
      <c r="G233" s="23"/>
      <c r="H233" s="12">
        <f>ROUND(G233*F233,2)</f>
        <v>0</v>
      </c>
    </row>
    <row r="234" spans="1:8" ht="36" customHeight="1">
      <c r="A234" s="97"/>
      <c r="B234" s="112"/>
      <c r="C234" s="5" t="s">
        <v>22</v>
      </c>
      <c r="D234" s="104"/>
      <c r="E234" s="113"/>
      <c r="F234" s="105"/>
      <c r="G234" s="97"/>
      <c r="H234" s="106"/>
    </row>
    <row r="235" spans="1:8" s="107" customFormat="1" ht="27" customHeight="1">
      <c r="A235" s="31" t="s">
        <v>59</v>
      </c>
      <c r="B235" s="18" t="s">
        <v>459</v>
      </c>
      <c r="C235" s="19" t="s">
        <v>60</v>
      </c>
      <c r="D235" s="8" t="s">
        <v>141</v>
      </c>
      <c r="E235" s="21" t="s">
        <v>51</v>
      </c>
      <c r="F235" s="30">
        <v>300</v>
      </c>
      <c r="G235" s="23"/>
      <c r="H235" s="12">
        <f>ROUND(G235*F235,2)</f>
        <v>0</v>
      </c>
    </row>
    <row r="236" spans="1:8" ht="39" customHeight="1">
      <c r="A236" s="97"/>
      <c r="B236" s="112"/>
      <c r="C236" s="5" t="s">
        <v>23</v>
      </c>
      <c r="D236" s="104"/>
      <c r="E236" s="113"/>
      <c r="F236" s="105"/>
      <c r="G236" s="97"/>
      <c r="H236" s="106"/>
    </row>
    <row r="237" spans="1:8" s="107" customFormat="1" ht="27" customHeight="1">
      <c r="A237" s="31" t="s">
        <v>176</v>
      </c>
      <c r="B237" s="18" t="s">
        <v>460</v>
      </c>
      <c r="C237" s="19" t="s">
        <v>177</v>
      </c>
      <c r="D237" s="8" t="s">
        <v>145</v>
      </c>
      <c r="E237" s="21"/>
      <c r="F237" s="30"/>
      <c r="G237" s="25"/>
      <c r="H237" s="16"/>
    </row>
    <row r="238" spans="1:8" s="107" customFormat="1" ht="27" customHeight="1">
      <c r="A238" s="31" t="s">
        <v>178</v>
      </c>
      <c r="B238" s="26" t="s">
        <v>35</v>
      </c>
      <c r="C238" s="19" t="s">
        <v>179</v>
      </c>
      <c r="D238" s="8"/>
      <c r="E238" s="21" t="s">
        <v>41</v>
      </c>
      <c r="F238" s="30">
        <v>1</v>
      </c>
      <c r="G238" s="23"/>
      <c r="H238" s="12">
        <f>ROUND(G238*F238,2)</f>
        <v>0</v>
      </c>
    </row>
    <row r="239" spans="1:8" s="108" customFormat="1" ht="27" customHeight="1">
      <c r="A239" s="31" t="s">
        <v>180</v>
      </c>
      <c r="B239" s="18" t="s">
        <v>461</v>
      </c>
      <c r="C239" s="19" t="s">
        <v>181</v>
      </c>
      <c r="D239" s="8" t="s">
        <v>145</v>
      </c>
      <c r="E239" s="21" t="s">
        <v>51</v>
      </c>
      <c r="F239" s="30">
        <v>2</v>
      </c>
      <c r="G239" s="23"/>
      <c r="H239" s="12">
        <f>ROUND(G239*F239,2)</f>
        <v>0</v>
      </c>
    </row>
    <row r="240" spans="1:8" s="114" customFormat="1" ht="27" customHeight="1">
      <c r="A240" s="31" t="s">
        <v>81</v>
      </c>
      <c r="B240" s="18" t="s">
        <v>462</v>
      </c>
      <c r="C240" s="32" t="s">
        <v>287</v>
      </c>
      <c r="D240" s="33" t="s">
        <v>288</v>
      </c>
      <c r="E240" s="21"/>
      <c r="F240" s="30"/>
      <c r="G240" s="25"/>
      <c r="H240" s="16"/>
    </row>
    <row r="241" spans="1:8" s="108" customFormat="1" ht="36" customHeight="1">
      <c r="A241" s="31" t="s">
        <v>82</v>
      </c>
      <c r="B241" s="26" t="s">
        <v>35</v>
      </c>
      <c r="C241" s="34" t="s">
        <v>342</v>
      </c>
      <c r="D241" s="8"/>
      <c r="E241" s="21" t="s">
        <v>41</v>
      </c>
      <c r="F241" s="30">
        <v>2</v>
      </c>
      <c r="G241" s="23"/>
      <c r="H241" s="12">
        <f aca="true" t="shared" si="2" ref="H241:H246">ROUND(G241*F241,2)</f>
        <v>0</v>
      </c>
    </row>
    <row r="242" spans="1:8" s="108" customFormat="1" ht="36" customHeight="1">
      <c r="A242" s="31" t="s">
        <v>83</v>
      </c>
      <c r="B242" s="26" t="s">
        <v>42</v>
      </c>
      <c r="C242" s="34" t="s">
        <v>343</v>
      </c>
      <c r="D242" s="8"/>
      <c r="E242" s="21" t="s">
        <v>41</v>
      </c>
      <c r="F242" s="30">
        <v>2</v>
      </c>
      <c r="G242" s="23"/>
      <c r="H242" s="12">
        <f t="shared" si="2"/>
        <v>0</v>
      </c>
    </row>
    <row r="243" spans="1:8" s="108" customFormat="1" ht="25.5" customHeight="1">
      <c r="A243" s="31" t="s">
        <v>289</v>
      </c>
      <c r="B243" s="26" t="s">
        <v>52</v>
      </c>
      <c r="C243" s="34" t="s">
        <v>290</v>
      </c>
      <c r="D243" s="8"/>
      <c r="E243" s="21" t="s">
        <v>41</v>
      </c>
      <c r="F243" s="30">
        <v>2</v>
      </c>
      <c r="G243" s="23"/>
      <c r="H243" s="12">
        <f t="shared" si="2"/>
        <v>0</v>
      </c>
    </row>
    <row r="244" spans="1:8" s="108" customFormat="1" ht="25.5" customHeight="1">
      <c r="A244" s="31" t="s">
        <v>291</v>
      </c>
      <c r="B244" s="26" t="s">
        <v>65</v>
      </c>
      <c r="C244" s="34" t="s">
        <v>292</v>
      </c>
      <c r="D244" s="8"/>
      <c r="E244" s="21" t="s">
        <v>41</v>
      </c>
      <c r="F244" s="30">
        <v>2</v>
      </c>
      <c r="G244" s="23"/>
      <c r="H244" s="12">
        <f t="shared" si="2"/>
        <v>0</v>
      </c>
    </row>
    <row r="245" spans="1:8" s="108" customFormat="1" ht="25.5" customHeight="1">
      <c r="A245" s="31" t="s">
        <v>159</v>
      </c>
      <c r="B245" s="18" t="s">
        <v>463</v>
      </c>
      <c r="C245" s="19" t="s">
        <v>161</v>
      </c>
      <c r="D245" s="8" t="s">
        <v>145</v>
      </c>
      <c r="E245" s="21" t="s">
        <v>41</v>
      </c>
      <c r="F245" s="30">
        <v>2</v>
      </c>
      <c r="G245" s="23"/>
      <c r="H245" s="12">
        <f t="shared" si="2"/>
        <v>0</v>
      </c>
    </row>
    <row r="246" spans="1:8" s="108" customFormat="1" ht="25.5" customHeight="1">
      <c r="A246" s="31" t="s">
        <v>293</v>
      </c>
      <c r="B246" s="18" t="s">
        <v>464</v>
      </c>
      <c r="C246" s="19" t="s">
        <v>294</v>
      </c>
      <c r="D246" s="8" t="s">
        <v>295</v>
      </c>
      <c r="E246" s="21" t="s">
        <v>41</v>
      </c>
      <c r="F246" s="30">
        <v>1</v>
      </c>
      <c r="G246" s="23"/>
      <c r="H246" s="12">
        <f t="shared" si="2"/>
        <v>0</v>
      </c>
    </row>
    <row r="247" spans="1:8" ht="36" customHeight="1">
      <c r="A247" s="97"/>
      <c r="B247" s="115"/>
      <c r="C247" s="5" t="s">
        <v>24</v>
      </c>
      <c r="D247" s="104"/>
      <c r="E247" s="113"/>
      <c r="F247" s="105"/>
      <c r="G247" s="97"/>
      <c r="H247" s="106"/>
    </row>
    <row r="248" spans="1:8" s="108" customFormat="1" ht="30" customHeight="1">
      <c r="A248" s="31" t="s">
        <v>61</v>
      </c>
      <c r="B248" s="18" t="s">
        <v>465</v>
      </c>
      <c r="C248" s="34" t="s">
        <v>297</v>
      </c>
      <c r="D248" s="33" t="s">
        <v>298</v>
      </c>
      <c r="E248" s="21" t="s">
        <v>41</v>
      </c>
      <c r="F248" s="30">
        <v>2</v>
      </c>
      <c r="G248" s="23"/>
      <c r="H248" s="12">
        <f>ROUND(G248*F248,2)</f>
        <v>0</v>
      </c>
    </row>
    <row r="249" spans="1:8" s="108" customFormat="1" ht="27" customHeight="1">
      <c r="A249" s="31" t="s">
        <v>75</v>
      </c>
      <c r="B249" s="18" t="s">
        <v>466</v>
      </c>
      <c r="C249" s="19" t="s">
        <v>84</v>
      </c>
      <c r="D249" s="8" t="s">
        <v>145</v>
      </c>
      <c r="E249" s="21"/>
      <c r="F249" s="30"/>
      <c r="G249" s="40"/>
      <c r="H249" s="16"/>
    </row>
    <row r="250" spans="1:8" s="108" customFormat="1" ht="27" customHeight="1">
      <c r="A250" s="31" t="s">
        <v>85</v>
      </c>
      <c r="B250" s="26" t="s">
        <v>35</v>
      </c>
      <c r="C250" s="19" t="s">
        <v>167</v>
      </c>
      <c r="D250" s="8"/>
      <c r="E250" s="21" t="s">
        <v>76</v>
      </c>
      <c r="F250" s="43">
        <v>1</v>
      </c>
      <c r="G250" s="23"/>
      <c r="H250" s="12">
        <f>ROUND(G250*F250,2)</f>
        <v>0</v>
      </c>
    </row>
    <row r="251" spans="1:8" s="107" customFormat="1" ht="27" customHeight="1">
      <c r="A251" s="31" t="s">
        <v>62</v>
      </c>
      <c r="B251" s="18" t="s">
        <v>467</v>
      </c>
      <c r="C251" s="34" t="s">
        <v>300</v>
      </c>
      <c r="D251" s="33" t="s">
        <v>298</v>
      </c>
      <c r="E251" s="21"/>
      <c r="F251" s="30"/>
      <c r="G251" s="25"/>
      <c r="H251" s="16"/>
    </row>
    <row r="252" spans="1:8" s="108" customFormat="1" ht="27" customHeight="1">
      <c r="A252" s="31" t="s">
        <v>221</v>
      </c>
      <c r="B252" s="26" t="s">
        <v>35</v>
      </c>
      <c r="C252" s="19" t="s">
        <v>222</v>
      </c>
      <c r="D252" s="8"/>
      <c r="E252" s="21" t="s">
        <v>41</v>
      </c>
      <c r="F252" s="30">
        <v>1</v>
      </c>
      <c r="G252" s="23"/>
      <c r="H252" s="12">
        <f aca="true" t="shared" si="3" ref="H252:H259">ROUND(G252*F252,2)</f>
        <v>0</v>
      </c>
    </row>
    <row r="253" spans="1:8" s="108" customFormat="1" ht="27" customHeight="1">
      <c r="A253" s="31" t="s">
        <v>63</v>
      </c>
      <c r="B253" s="26" t="s">
        <v>42</v>
      </c>
      <c r="C253" s="19" t="s">
        <v>168</v>
      </c>
      <c r="D253" s="8"/>
      <c r="E253" s="21" t="s">
        <v>41</v>
      </c>
      <c r="F253" s="30">
        <v>1</v>
      </c>
      <c r="G253" s="23"/>
      <c r="H253" s="12">
        <f t="shared" si="3"/>
        <v>0</v>
      </c>
    </row>
    <row r="254" spans="1:8" s="108" customFormat="1" ht="27" customHeight="1">
      <c r="A254" s="31" t="s">
        <v>223</v>
      </c>
      <c r="B254" s="26" t="s">
        <v>52</v>
      </c>
      <c r="C254" s="19" t="s">
        <v>224</v>
      </c>
      <c r="D254" s="8"/>
      <c r="E254" s="21" t="s">
        <v>41</v>
      </c>
      <c r="F254" s="30">
        <v>1</v>
      </c>
      <c r="G254" s="23"/>
      <c r="H254" s="12">
        <f t="shared" si="3"/>
        <v>0</v>
      </c>
    </row>
    <row r="255" spans="1:8" s="107" customFormat="1" ht="27" customHeight="1">
      <c r="A255" s="31" t="s">
        <v>77</v>
      </c>
      <c r="B255" s="18" t="s">
        <v>468</v>
      </c>
      <c r="C255" s="19" t="s">
        <v>86</v>
      </c>
      <c r="D255" s="33" t="s">
        <v>298</v>
      </c>
      <c r="E255" s="21" t="s">
        <v>41</v>
      </c>
      <c r="F255" s="30">
        <v>1</v>
      </c>
      <c r="G255" s="23"/>
      <c r="H255" s="12">
        <f t="shared" si="3"/>
        <v>0</v>
      </c>
    </row>
    <row r="256" spans="1:8" s="107" customFormat="1" ht="27" customHeight="1">
      <c r="A256" s="31" t="s">
        <v>78</v>
      </c>
      <c r="B256" s="18" t="s">
        <v>469</v>
      </c>
      <c r="C256" s="19" t="s">
        <v>87</v>
      </c>
      <c r="D256" s="33" t="s">
        <v>298</v>
      </c>
      <c r="E256" s="21" t="s">
        <v>41</v>
      </c>
      <c r="F256" s="30">
        <v>1</v>
      </c>
      <c r="G256" s="23"/>
      <c r="H256" s="12">
        <f t="shared" si="3"/>
        <v>0</v>
      </c>
    </row>
    <row r="257" spans="1:8" s="108" customFormat="1" ht="27" customHeight="1">
      <c r="A257" s="31" t="s">
        <v>79</v>
      </c>
      <c r="B257" s="18" t="s">
        <v>470</v>
      </c>
      <c r="C257" s="19" t="s">
        <v>88</v>
      </c>
      <c r="D257" s="33" t="s">
        <v>298</v>
      </c>
      <c r="E257" s="21" t="s">
        <v>41</v>
      </c>
      <c r="F257" s="30">
        <v>2</v>
      </c>
      <c r="G257" s="23"/>
      <c r="H257" s="12">
        <f t="shared" si="3"/>
        <v>0</v>
      </c>
    </row>
    <row r="258" spans="1:8" s="108" customFormat="1" ht="27" customHeight="1">
      <c r="A258" s="44" t="s">
        <v>371</v>
      </c>
      <c r="B258" s="45" t="s">
        <v>471</v>
      </c>
      <c r="C258" s="34" t="s">
        <v>373</v>
      </c>
      <c r="D258" s="33" t="s">
        <v>298</v>
      </c>
      <c r="E258" s="46" t="s">
        <v>41</v>
      </c>
      <c r="F258" s="55">
        <v>2</v>
      </c>
      <c r="G258" s="125"/>
      <c r="H258" s="119">
        <f t="shared" si="3"/>
        <v>0</v>
      </c>
    </row>
    <row r="259" spans="1:8" s="108" customFormat="1" ht="27" customHeight="1">
      <c r="A259" s="31" t="s">
        <v>303</v>
      </c>
      <c r="B259" s="18" t="s">
        <v>472</v>
      </c>
      <c r="C259" s="34" t="s">
        <v>305</v>
      </c>
      <c r="D259" s="33" t="s">
        <v>298</v>
      </c>
      <c r="E259" s="21" t="s">
        <v>41</v>
      </c>
      <c r="F259" s="30">
        <v>2</v>
      </c>
      <c r="G259" s="23"/>
      <c r="H259" s="12">
        <f t="shared" si="3"/>
        <v>0</v>
      </c>
    </row>
    <row r="260" spans="1:8" ht="29.25" customHeight="1">
      <c r="A260" s="97"/>
      <c r="B260" s="60"/>
      <c r="C260" s="5" t="s">
        <v>25</v>
      </c>
      <c r="D260" s="104"/>
      <c r="E260" s="109"/>
      <c r="F260" s="104"/>
      <c r="G260" s="97"/>
      <c r="H260" s="106"/>
    </row>
    <row r="261" spans="1:8" s="107" customFormat="1" ht="27" customHeight="1">
      <c r="A261" s="24" t="s">
        <v>66</v>
      </c>
      <c r="B261" s="18" t="s">
        <v>473</v>
      </c>
      <c r="C261" s="19" t="s">
        <v>67</v>
      </c>
      <c r="D261" s="8" t="s">
        <v>169</v>
      </c>
      <c r="E261" s="21"/>
      <c r="F261" s="22"/>
      <c r="G261" s="25"/>
      <c r="H261" s="12"/>
    </row>
    <row r="262" spans="1:8" s="108" customFormat="1" ht="27" customHeight="1">
      <c r="A262" s="24" t="s">
        <v>170</v>
      </c>
      <c r="B262" s="26" t="s">
        <v>35</v>
      </c>
      <c r="C262" s="19" t="s">
        <v>171</v>
      </c>
      <c r="D262" s="8"/>
      <c r="E262" s="21" t="s">
        <v>34</v>
      </c>
      <c r="F262" s="22">
        <v>100</v>
      </c>
      <c r="G262" s="23"/>
      <c r="H262" s="12">
        <f>ROUND(G262*F262,2)</f>
        <v>0</v>
      </c>
    </row>
    <row r="263" spans="1:8" s="108" customFormat="1" ht="27" customHeight="1">
      <c r="A263" s="24" t="s">
        <v>68</v>
      </c>
      <c r="B263" s="26" t="s">
        <v>42</v>
      </c>
      <c r="C263" s="19" t="s">
        <v>172</v>
      </c>
      <c r="D263" s="8"/>
      <c r="E263" s="21" t="s">
        <v>34</v>
      </c>
      <c r="F263" s="22">
        <v>800</v>
      </c>
      <c r="G263" s="23"/>
      <c r="H263" s="12">
        <f>ROUND(G263*F263,2)</f>
        <v>0</v>
      </c>
    </row>
    <row r="264" spans="1:8" s="103" customFormat="1" ht="30" customHeight="1" thickBot="1">
      <c r="A264" s="124"/>
      <c r="B264" s="117" t="s">
        <v>15</v>
      </c>
      <c r="C264" s="168" t="str">
        <f>C199</f>
        <v>MONCTON AVENUE - GATEWAY ROAD TO GREY STREET, REHABILITATION</v>
      </c>
      <c r="D264" s="160"/>
      <c r="E264" s="160"/>
      <c r="F264" s="161"/>
      <c r="G264" s="124" t="s">
        <v>17</v>
      </c>
      <c r="H264" s="124">
        <f>SUM(H199:H263)</f>
        <v>0</v>
      </c>
    </row>
    <row r="265" spans="1:8" s="103" customFormat="1" ht="30" customHeight="1" thickTop="1">
      <c r="A265" s="100"/>
      <c r="B265" s="101" t="s">
        <v>16</v>
      </c>
      <c r="C265" s="153" t="s">
        <v>534</v>
      </c>
      <c r="D265" s="169"/>
      <c r="E265" s="169"/>
      <c r="F265" s="170"/>
      <c r="G265" s="100"/>
      <c r="H265" s="102"/>
    </row>
    <row r="266" spans="1:8" ht="39.75" customHeight="1">
      <c r="A266" s="97"/>
      <c r="B266" s="60"/>
      <c r="C266" s="4" t="s">
        <v>19</v>
      </c>
      <c r="D266" s="104"/>
      <c r="E266" s="105" t="s">
        <v>2</v>
      </c>
      <c r="F266" s="105" t="s">
        <v>2</v>
      </c>
      <c r="G266" s="97" t="s">
        <v>2</v>
      </c>
      <c r="H266" s="106"/>
    </row>
    <row r="267" spans="1:8" s="107" customFormat="1" ht="27" customHeight="1">
      <c r="A267" s="61" t="s">
        <v>89</v>
      </c>
      <c r="B267" s="9" t="s">
        <v>338</v>
      </c>
      <c r="C267" s="10" t="s">
        <v>90</v>
      </c>
      <c r="D267" s="62" t="s">
        <v>190</v>
      </c>
      <c r="E267" s="11" t="s">
        <v>32</v>
      </c>
      <c r="F267" s="22">
        <v>2000</v>
      </c>
      <c r="G267" s="23"/>
      <c r="H267" s="12">
        <f>ROUND(G267*F267,2)</f>
        <v>0</v>
      </c>
    </row>
    <row r="268" spans="1:8" s="108" customFormat="1" ht="27" customHeight="1">
      <c r="A268" s="63" t="s">
        <v>91</v>
      </c>
      <c r="B268" s="9" t="s">
        <v>347</v>
      </c>
      <c r="C268" s="10" t="s">
        <v>92</v>
      </c>
      <c r="D268" s="62" t="s">
        <v>190</v>
      </c>
      <c r="E268" s="11" t="s">
        <v>34</v>
      </c>
      <c r="F268" s="22">
        <v>3700</v>
      </c>
      <c r="G268" s="23"/>
      <c r="H268" s="12">
        <f>ROUND(G268*F268,2)</f>
        <v>0</v>
      </c>
    </row>
    <row r="269" spans="1:8" s="107" customFormat="1" ht="27" customHeight="1">
      <c r="A269" s="63" t="s">
        <v>93</v>
      </c>
      <c r="B269" s="9" t="s">
        <v>403</v>
      </c>
      <c r="C269" s="10" t="s">
        <v>95</v>
      </c>
      <c r="D269" s="62" t="s">
        <v>190</v>
      </c>
      <c r="E269" s="11"/>
      <c r="F269" s="22"/>
      <c r="G269" s="25"/>
      <c r="H269" s="12"/>
    </row>
    <row r="270" spans="1:8" s="107" customFormat="1" ht="27" customHeight="1">
      <c r="A270" s="63" t="s">
        <v>174</v>
      </c>
      <c r="B270" s="13" t="s">
        <v>35</v>
      </c>
      <c r="C270" s="64" t="s">
        <v>175</v>
      </c>
      <c r="D270" s="14" t="s">
        <v>2</v>
      </c>
      <c r="E270" s="11" t="s">
        <v>36</v>
      </c>
      <c r="F270" s="22">
        <v>3350</v>
      </c>
      <c r="G270" s="23"/>
      <c r="H270" s="12">
        <f>ROUND(G270*F270,2)</f>
        <v>0</v>
      </c>
    </row>
    <row r="271" spans="1:8" s="107" customFormat="1" ht="27" customHeight="1">
      <c r="A271" s="63" t="s">
        <v>37</v>
      </c>
      <c r="B271" s="9" t="s">
        <v>404</v>
      </c>
      <c r="C271" s="10" t="s">
        <v>38</v>
      </c>
      <c r="D271" s="62" t="s">
        <v>190</v>
      </c>
      <c r="E271" s="11" t="s">
        <v>32</v>
      </c>
      <c r="F271" s="22">
        <v>425</v>
      </c>
      <c r="G271" s="23"/>
      <c r="H271" s="12">
        <f>ROUND(G271*F271,2)</f>
        <v>0</v>
      </c>
    </row>
    <row r="272" spans="1:8" s="108" customFormat="1" ht="27" customHeight="1">
      <c r="A272" s="61" t="s">
        <v>39</v>
      </c>
      <c r="B272" s="9" t="s">
        <v>340</v>
      </c>
      <c r="C272" s="10" t="s">
        <v>40</v>
      </c>
      <c r="D272" s="62" t="s">
        <v>190</v>
      </c>
      <c r="E272" s="11" t="s">
        <v>34</v>
      </c>
      <c r="F272" s="22">
        <v>1150</v>
      </c>
      <c r="G272" s="23"/>
      <c r="H272" s="12">
        <f>ROUND(G272*F272,2)</f>
        <v>0</v>
      </c>
    </row>
    <row r="273" spans="1:8" s="108" customFormat="1" ht="27" customHeight="1">
      <c r="A273" s="63" t="s">
        <v>405</v>
      </c>
      <c r="B273" s="9" t="s">
        <v>341</v>
      </c>
      <c r="C273" s="10" t="s">
        <v>406</v>
      </c>
      <c r="D273" s="14" t="s">
        <v>102</v>
      </c>
      <c r="E273" s="11" t="s">
        <v>34</v>
      </c>
      <c r="F273" s="22">
        <v>3700</v>
      </c>
      <c r="G273" s="23"/>
      <c r="H273" s="12">
        <f>ROUND(G273*F273,2)</f>
        <v>0</v>
      </c>
    </row>
    <row r="274" spans="1:8" ht="39.75" customHeight="1">
      <c r="A274" s="97"/>
      <c r="B274" s="60"/>
      <c r="C274" s="5" t="s">
        <v>20</v>
      </c>
      <c r="D274" s="104"/>
      <c r="E274" s="109"/>
      <c r="F274" s="104"/>
      <c r="G274" s="97"/>
      <c r="H274" s="106"/>
    </row>
    <row r="275" spans="1:8" s="107" customFormat="1" ht="27" customHeight="1">
      <c r="A275" s="65" t="s">
        <v>70</v>
      </c>
      <c r="B275" s="9" t="s">
        <v>407</v>
      </c>
      <c r="C275" s="10" t="s">
        <v>71</v>
      </c>
      <c r="D275" s="62" t="s">
        <v>190</v>
      </c>
      <c r="E275" s="11"/>
      <c r="F275" s="22"/>
      <c r="G275" s="25"/>
      <c r="H275" s="12"/>
    </row>
    <row r="276" spans="1:8" s="108" customFormat="1" ht="27" customHeight="1">
      <c r="A276" s="65" t="s">
        <v>72</v>
      </c>
      <c r="B276" s="13" t="s">
        <v>35</v>
      </c>
      <c r="C276" s="64" t="s">
        <v>73</v>
      </c>
      <c r="D276" s="14" t="s">
        <v>2</v>
      </c>
      <c r="E276" s="11" t="s">
        <v>34</v>
      </c>
      <c r="F276" s="22">
        <v>4050</v>
      </c>
      <c r="G276" s="23"/>
      <c r="H276" s="12">
        <f>ROUND(G276*F276,2)</f>
        <v>0</v>
      </c>
    </row>
    <row r="277" spans="1:8" s="108" customFormat="1" ht="27" customHeight="1">
      <c r="A277" s="65" t="s">
        <v>47</v>
      </c>
      <c r="B277" s="9" t="s">
        <v>380</v>
      </c>
      <c r="C277" s="10" t="s">
        <v>48</v>
      </c>
      <c r="D277" s="14" t="s">
        <v>192</v>
      </c>
      <c r="E277" s="11"/>
      <c r="F277" s="22"/>
      <c r="G277" s="25"/>
      <c r="H277" s="12"/>
    </row>
    <row r="278" spans="1:8" s="108" customFormat="1" ht="27" customHeight="1">
      <c r="A278" s="65" t="s">
        <v>49</v>
      </c>
      <c r="B278" s="13" t="s">
        <v>35</v>
      </c>
      <c r="C278" s="64" t="s">
        <v>50</v>
      </c>
      <c r="D278" s="14" t="s">
        <v>2</v>
      </c>
      <c r="E278" s="11" t="s">
        <v>41</v>
      </c>
      <c r="F278" s="22">
        <v>400</v>
      </c>
      <c r="G278" s="23"/>
      <c r="H278" s="12">
        <f>ROUND(G278*F278,2)</f>
        <v>0</v>
      </c>
    </row>
    <row r="279" spans="1:8" s="107" customFormat="1" ht="27" customHeight="1">
      <c r="A279" s="65" t="s">
        <v>246</v>
      </c>
      <c r="B279" s="9" t="s">
        <v>385</v>
      </c>
      <c r="C279" s="10" t="s">
        <v>248</v>
      </c>
      <c r="D279" s="14" t="s">
        <v>111</v>
      </c>
      <c r="E279" s="11"/>
      <c r="F279" s="22"/>
      <c r="G279" s="25"/>
      <c r="H279" s="12"/>
    </row>
    <row r="280" spans="1:8" s="108" customFormat="1" ht="27" customHeight="1">
      <c r="A280" s="65" t="s">
        <v>249</v>
      </c>
      <c r="B280" s="13" t="s">
        <v>35</v>
      </c>
      <c r="C280" s="64" t="s">
        <v>112</v>
      </c>
      <c r="D280" s="14" t="s">
        <v>250</v>
      </c>
      <c r="E280" s="11"/>
      <c r="F280" s="22"/>
      <c r="G280" s="25"/>
      <c r="H280" s="12"/>
    </row>
    <row r="281" spans="1:8" s="108" customFormat="1" ht="27" customHeight="1">
      <c r="A281" s="65" t="s">
        <v>253</v>
      </c>
      <c r="B281" s="15" t="s">
        <v>113</v>
      </c>
      <c r="C281" s="66" t="s">
        <v>254</v>
      </c>
      <c r="D281" s="14"/>
      <c r="E281" s="11" t="s">
        <v>34</v>
      </c>
      <c r="F281" s="22">
        <v>50</v>
      </c>
      <c r="G281" s="23"/>
      <c r="H281" s="12">
        <f>ROUND(G281*F281,2)</f>
        <v>0</v>
      </c>
    </row>
    <row r="282" spans="1:8" s="108" customFormat="1" ht="27" customHeight="1">
      <c r="A282" s="65" t="s">
        <v>374</v>
      </c>
      <c r="B282" s="15" t="s">
        <v>114</v>
      </c>
      <c r="C282" s="66" t="s">
        <v>375</v>
      </c>
      <c r="D282" s="14" t="s">
        <v>2</v>
      </c>
      <c r="E282" s="11" t="s">
        <v>34</v>
      </c>
      <c r="F282" s="22">
        <v>150</v>
      </c>
      <c r="G282" s="23"/>
      <c r="H282" s="12">
        <f>ROUND(G282*F282,2)</f>
        <v>0</v>
      </c>
    </row>
    <row r="283" spans="1:8" s="108" customFormat="1" ht="27" customHeight="1">
      <c r="A283" s="24" t="s">
        <v>116</v>
      </c>
      <c r="B283" s="18" t="s">
        <v>286</v>
      </c>
      <c r="C283" s="19" t="s">
        <v>53</v>
      </c>
      <c r="D283" s="8" t="s">
        <v>258</v>
      </c>
      <c r="E283" s="21"/>
      <c r="F283" s="22"/>
      <c r="G283" s="25"/>
      <c r="H283" s="12"/>
    </row>
    <row r="284" spans="1:8" s="108" customFormat="1" ht="27" customHeight="1">
      <c r="A284" s="24" t="s">
        <v>357</v>
      </c>
      <c r="B284" s="26" t="s">
        <v>35</v>
      </c>
      <c r="C284" s="19" t="s">
        <v>266</v>
      </c>
      <c r="D284" s="8" t="s">
        <v>358</v>
      </c>
      <c r="E284" s="21"/>
      <c r="F284" s="22"/>
      <c r="G284" s="40"/>
      <c r="H284" s="12"/>
    </row>
    <row r="285" spans="1:8" s="108" customFormat="1" ht="27" customHeight="1">
      <c r="A285" s="24" t="s">
        <v>400</v>
      </c>
      <c r="B285" s="29" t="s">
        <v>113</v>
      </c>
      <c r="C285" s="19" t="s">
        <v>399</v>
      </c>
      <c r="D285" s="8"/>
      <c r="E285" s="21" t="s">
        <v>51</v>
      </c>
      <c r="F285" s="22">
        <v>10</v>
      </c>
      <c r="G285" s="23"/>
      <c r="H285" s="12">
        <f>ROUND(G285*F285,2)</f>
        <v>0</v>
      </c>
    </row>
    <row r="286" spans="1:8" s="108" customFormat="1" ht="27" customHeight="1">
      <c r="A286" s="65" t="s">
        <v>126</v>
      </c>
      <c r="B286" s="9" t="s">
        <v>351</v>
      </c>
      <c r="C286" s="10" t="s">
        <v>128</v>
      </c>
      <c r="D286" s="14" t="s">
        <v>201</v>
      </c>
      <c r="E286" s="11" t="s">
        <v>41</v>
      </c>
      <c r="F286" s="30">
        <v>6</v>
      </c>
      <c r="G286" s="23"/>
      <c r="H286" s="12">
        <f>ROUND(G286*F286,2)</f>
        <v>0</v>
      </c>
    </row>
    <row r="287" spans="1:8" ht="39.75" customHeight="1">
      <c r="A287" s="97"/>
      <c r="B287" s="112"/>
      <c r="C287" s="5" t="s">
        <v>21</v>
      </c>
      <c r="D287" s="104"/>
      <c r="E287" s="105"/>
      <c r="F287" s="105"/>
      <c r="G287" s="97"/>
      <c r="H287" s="106"/>
    </row>
    <row r="288" spans="1:8" s="107" customFormat="1" ht="35.25" customHeight="1">
      <c r="A288" s="31" t="s">
        <v>54</v>
      </c>
      <c r="B288" s="18" t="s">
        <v>344</v>
      </c>
      <c r="C288" s="19" t="s">
        <v>55</v>
      </c>
      <c r="D288" s="8" t="s">
        <v>206</v>
      </c>
      <c r="E288" s="21"/>
      <c r="F288" s="30"/>
      <c r="G288" s="25"/>
      <c r="H288" s="16"/>
    </row>
    <row r="289" spans="1:8" s="107" customFormat="1" ht="35.25" customHeight="1">
      <c r="A289" s="31" t="s">
        <v>80</v>
      </c>
      <c r="B289" s="26" t="s">
        <v>35</v>
      </c>
      <c r="C289" s="19" t="s">
        <v>415</v>
      </c>
      <c r="D289" s="8" t="s">
        <v>2</v>
      </c>
      <c r="E289" s="21" t="s">
        <v>34</v>
      </c>
      <c r="F289" s="30">
        <v>3200</v>
      </c>
      <c r="G289" s="23"/>
      <c r="H289" s="12">
        <f>ROUND(G289*F289,2)</f>
        <v>0</v>
      </c>
    </row>
    <row r="290" spans="1:8" s="107" customFormat="1" ht="35.25" customHeight="1">
      <c r="A290" s="31" t="s">
        <v>80</v>
      </c>
      <c r="B290" s="26" t="s">
        <v>42</v>
      </c>
      <c r="C290" s="19" t="s">
        <v>203</v>
      </c>
      <c r="D290" s="8" t="s">
        <v>2</v>
      </c>
      <c r="E290" s="21" t="s">
        <v>34</v>
      </c>
      <c r="F290" s="30">
        <f>4050-F289</f>
        <v>850</v>
      </c>
      <c r="G290" s="23"/>
      <c r="H290" s="12">
        <f>ROUND(G290*F290,2)</f>
        <v>0</v>
      </c>
    </row>
    <row r="291" spans="1:8" s="107" customFormat="1" ht="35.25" customHeight="1">
      <c r="A291" s="31" t="s">
        <v>56</v>
      </c>
      <c r="B291" s="18" t="s">
        <v>474</v>
      </c>
      <c r="C291" s="19" t="s">
        <v>57</v>
      </c>
      <c r="D291" s="8" t="s">
        <v>206</v>
      </c>
      <c r="E291" s="21"/>
      <c r="F291" s="30"/>
      <c r="G291" s="25"/>
      <c r="H291" s="16"/>
    </row>
    <row r="292" spans="1:8" s="108" customFormat="1" ht="35.25" customHeight="1">
      <c r="A292" s="31" t="s">
        <v>132</v>
      </c>
      <c r="B292" s="26" t="s">
        <v>35</v>
      </c>
      <c r="C292" s="19" t="s">
        <v>133</v>
      </c>
      <c r="D292" s="8" t="s">
        <v>119</v>
      </c>
      <c r="E292" s="21" t="s">
        <v>51</v>
      </c>
      <c r="F292" s="22">
        <v>250</v>
      </c>
      <c r="G292" s="23"/>
      <c r="H292" s="12">
        <f>ROUND(G292*F292,2)</f>
        <v>0</v>
      </c>
    </row>
    <row r="293" spans="1:8" s="108" customFormat="1" ht="35.25" customHeight="1">
      <c r="A293" s="31" t="s">
        <v>173</v>
      </c>
      <c r="B293" s="26" t="s">
        <v>42</v>
      </c>
      <c r="C293" s="19" t="s">
        <v>416</v>
      </c>
      <c r="D293" s="8" t="s">
        <v>119</v>
      </c>
      <c r="E293" s="21" t="s">
        <v>51</v>
      </c>
      <c r="F293" s="22">
        <v>460</v>
      </c>
      <c r="G293" s="23"/>
      <c r="H293" s="12">
        <f>ROUND(G293*F293,2)</f>
        <v>0</v>
      </c>
    </row>
    <row r="294" spans="1:8" s="108" customFormat="1" ht="35.25" customHeight="1">
      <c r="A294" s="31" t="s">
        <v>204</v>
      </c>
      <c r="B294" s="26" t="s">
        <v>52</v>
      </c>
      <c r="C294" s="19" t="s">
        <v>183</v>
      </c>
      <c r="D294" s="8" t="s">
        <v>137</v>
      </c>
      <c r="E294" s="21" t="s">
        <v>51</v>
      </c>
      <c r="F294" s="22">
        <v>20</v>
      </c>
      <c r="G294" s="23"/>
      <c r="H294" s="12">
        <f>ROUND(G294*F294,2)</f>
        <v>0</v>
      </c>
    </row>
    <row r="295" spans="1:8" s="107" customFormat="1" ht="35.25" customHeight="1">
      <c r="A295" s="61" t="s">
        <v>54</v>
      </c>
      <c r="B295" s="9" t="s">
        <v>475</v>
      </c>
      <c r="C295" s="10" t="s">
        <v>55</v>
      </c>
      <c r="D295" s="14" t="s">
        <v>206</v>
      </c>
      <c r="E295" s="11"/>
      <c r="F295" s="30"/>
      <c r="G295" s="25"/>
      <c r="H295" s="16"/>
    </row>
    <row r="296" spans="1:8" s="107" customFormat="1" ht="27" customHeight="1">
      <c r="A296" s="31" t="s">
        <v>184</v>
      </c>
      <c r="B296" s="18" t="s">
        <v>408</v>
      </c>
      <c r="C296" s="19" t="s">
        <v>185</v>
      </c>
      <c r="D296" s="8" t="s">
        <v>186</v>
      </c>
      <c r="E296" s="21" t="s">
        <v>34</v>
      </c>
      <c r="F296" s="30">
        <v>680</v>
      </c>
      <c r="G296" s="23"/>
      <c r="H296" s="12">
        <f>ROUND(G296*F296,2)</f>
        <v>0</v>
      </c>
    </row>
    <row r="297" spans="1:8" s="108" customFormat="1" ht="27" customHeight="1">
      <c r="A297" s="31" t="s">
        <v>413</v>
      </c>
      <c r="B297" s="18" t="s">
        <v>409</v>
      </c>
      <c r="C297" s="19" t="s">
        <v>200</v>
      </c>
      <c r="D297" s="8" t="s">
        <v>196</v>
      </c>
      <c r="E297" s="21" t="s">
        <v>34</v>
      </c>
      <c r="F297" s="22">
        <v>10</v>
      </c>
      <c r="G297" s="23"/>
      <c r="H297" s="12">
        <f>ROUND(G297*F297,2)</f>
        <v>0</v>
      </c>
    </row>
    <row r="298" spans="1:8" ht="39.75" customHeight="1">
      <c r="A298" s="97"/>
      <c r="B298" s="112"/>
      <c r="C298" s="5" t="s">
        <v>22</v>
      </c>
      <c r="D298" s="104"/>
      <c r="E298" s="113"/>
      <c r="F298" s="105"/>
      <c r="G298" s="97"/>
      <c r="H298" s="106"/>
    </row>
    <row r="299" spans="1:8" s="107" customFormat="1" ht="25.5" customHeight="1">
      <c r="A299" s="61" t="s">
        <v>401</v>
      </c>
      <c r="B299" s="9" t="s">
        <v>476</v>
      </c>
      <c r="C299" s="10" t="s">
        <v>402</v>
      </c>
      <c r="D299" s="14" t="s">
        <v>141</v>
      </c>
      <c r="E299" s="11" t="s">
        <v>51</v>
      </c>
      <c r="F299" s="30">
        <v>2200</v>
      </c>
      <c r="G299" s="23"/>
      <c r="H299" s="12">
        <f>ROUND(G299*F299,2)</f>
        <v>0</v>
      </c>
    </row>
    <row r="300" spans="1:8" ht="39.75" customHeight="1">
      <c r="A300" s="97"/>
      <c r="B300" s="112"/>
      <c r="C300" s="5" t="s">
        <v>23</v>
      </c>
      <c r="D300" s="104"/>
      <c r="E300" s="113"/>
      <c r="F300" s="105"/>
      <c r="G300" s="97"/>
      <c r="H300" s="106"/>
    </row>
    <row r="301" spans="1:8" s="107" customFormat="1" ht="27" customHeight="1">
      <c r="A301" s="61" t="s">
        <v>142</v>
      </c>
      <c r="B301" s="9" t="s">
        <v>477</v>
      </c>
      <c r="C301" s="10" t="s">
        <v>144</v>
      </c>
      <c r="D301" s="14" t="s">
        <v>145</v>
      </c>
      <c r="E301" s="11"/>
      <c r="F301" s="30"/>
      <c r="G301" s="25"/>
      <c r="H301" s="16"/>
    </row>
    <row r="302" spans="1:8" s="107" customFormat="1" ht="27" customHeight="1">
      <c r="A302" s="31" t="s">
        <v>146</v>
      </c>
      <c r="B302" s="26" t="s">
        <v>35</v>
      </c>
      <c r="C302" s="19" t="s">
        <v>209</v>
      </c>
      <c r="D302" s="8"/>
      <c r="E302" s="21" t="s">
        <v>41</v>
      </c>
      <c r="F302" s="30">
        <v>2</v>
      </c>
      <c r="G302" s="23"/>
      <c r="H302" s="12">
        <f>ROUND(G302*F302,2)</f>
        <v>0</v>
      </c>
    </row>
    <row r="303" spans="1:8" s="107" customFormat="1" ht="27" customHeight="1">
      <c r="A303" s="31" t="s">
        <v>339</v>
      </c>
      <c r="B303" s="26" t="s">
        <v>42</v>
      </c>
      <c r="C303" s="19" t="s">
        <v>147</v>
      </c>
      <c r="D303" s="8"/>
      <c r="E303" s="21" t="s">
        <v>41</v>
      </c>
      <c r="F303" s="30">
        <v>2</v>
      </c>
      <c r="G303" s="23"/>
      <c r="H303" s="12">
        <f>ROUND(G303*F303,2)</f>
        <v>0</v>
      </c>
    </row>
    <row r="304" spans="1:8" s="108" customFormat="1" ht="27" customHeight="1">
      <c r="A304" s="31" t="s">
        <v>148</v>
      </c>
      <c r="B304" s="18" t="s">
        <v>345</v>
      </c>
      <c r="C304" s="19" t="s">
        <v>150</v>
      </c>
      <c r="D304" s="8" t="s">
        <v>145</v>
      </c>
      <c r="E304" s="21"/>
      <c r="F304" s="30"/>
      <c r="G304" s="25"/>
      <c r="H304" s="16"/>
    </row>
    <row r="305" spans="1:8" s="108" customFormat="1" ht="27" customHeight="1">
      <c r="A305" s="31" t="s">
        <v>151</v>
      </c>
      <c r="B305" s="26" t="s">
        <v>35</v>
      </c>
      <c r="C305" s="19" t="s">
        <v>152</v>
      </c>
      <c r="D305" s="8"/>
      <c r="E305" s="21"/>
      <c r="F305" s="30"/>
      <c r="G305" s="25"/>
      <c r="H305" s="16"/>
    </row>
    <row r="306" spans="1:8" s="108" customFormat="1" ht="27" customHeight="1">
      <c r="A306" s="31" t="s">
        <v>153</v>
      </c>
      <c r="B306" s="29" t="s">
        <v>113</v>
      </c>
      <c r="C306" s="19" t="s">
        <v>417</v>
      </c>
      <c r="D306" s="8"/>
      <c r="E306" s="21" t="s">
        <v>51</v>
      </c>
      <c r="F306" s="30">
        <v>37</v>
      </c>
      <c r="G306" s="23"/>
      <c r="H306" s="12">
        <f>ROUND(G306*F306,2)</f>
        <v>0</v>
      </c>
    </row>
    <row r="307" spans="1:8" s="114" customFormat="1" ht="27" customHeight="1">
      <c r="A307" s="31" t="s">
        <v>81</v>
      </c>
      <c r="B307" s="18" t="s">
        <v>410</v>
      </c>
      <c r="C307" s="32" t="s">
        <v>287</v>
      </c>
      <c r="D307" s="33" t="s">
        <v>288</v>
      </c>
      <c r="E307" s="21"/>
      <c r="F307" s="30"/>
      <c r="G307" s="25"/>
      <c r="H307" s="16"/>
    </row>
    <row r="308" spans="1:8" s="108" customFormat="1" ht="36" customHeight="1">
      <c r="A308" s="31" t="s">
        <v>82</v>
      </c>
      <c r="B308" s="26" t="s">
        <v>35</v>
      </c>
      <c r="C308" s="34" t="s">
        <v>342</v>
      </c>
      <c r="D308" s="8"/>
      <c r="E308" s="21" t="s">
        <v>41</v>
      </c>
      <c r="F308" s="30">
        <v>3</v>
      </c>
      <c r="G308" s="23"/>
      <c r="H308" s="12">
        <f>ROUND(G308*F308,2)</f>
        <v>0</v>
      </c>
    </row>
    <row r="309" spans="1:8" s="108" customFormat="1" ht="36" customHeight="1">
      <c r="A309" s="31" t="s">
        <v>83</v>
      </c>
      <c r="B309" s="26" t="s">
        <v>42</v>
      </c>
      <c r="C309" s="34" t="s">
        <v>343</v>
      </c>
      <c r="D309" s="8"/>
      <c r="E309" s="21" t="s">
        <v>41</v>
      </c>
      <c r="F309" s="30">
        <v>3</v>
      </c>
      <c r="G309" s="23"/>
      <c r="H309" s="12">
        <f>ROUND(G309*F309,2)</f>
        <v>0</v>
      </c>
    </row>
    <row r="310" spans="1:8" s="114" customFormat="1" ht="27" customHeight="1">
      <c r="A310" s="31" t="s">
        <v>210</v>
      </c>
      <c r="B310" s="18" t="s">
        <v>478</v>
      </c>
      <c r="C310" s="35" t="s">
        <v>211</v>
      </c>
      <c r="D310" s="8" t="s">
        <v>145</v>
      </c>
      <c r="E310" s="21"/>
      <c r="F310" s="30"/>
      <c r="G310" s="25"/>
      <c r="H310" s="16"/>
    </row>
    <row r="311" spans="1:8" s="114" customFormat="1" ht="27" customHeight="1">
      <c r="A311" s="31" t="s">
        <v>212</v>
      </c>
      <c r="B311" s="26" t="s">
        <v>35</v>
      </c>
      <c r="C311" s="35" t="s">
        <v>213</v>
      </c>
      <c r="D311" s="8"/>
      <c r="E311" s="21" t="s">
        <v>41</v>
      </c>
      <c r="F311" s="30">
        <v>3</v>
      </c>
      <c r="G311" s="23"/>
      <c r="H311" s="12">
        <f>ROUND(G311*F311,2)</f>
        <v>0</v>
      </c>
    </row>
    <row r="312" spans="1:8" s="114" customFormat="1" ht="27" customHeight="1">
      <c r="A312" s="31" t="s">
        <v>155</v>
      </c>
      <c r="B312" s="18" t="s">
        <v>479</v>
      </c>
      <c r="C312" s="35" t="s">
        <v>157</v>
      </c>
      <c r="D312" s="8" t="s">
        <v>145</v>
      </c>
      <c r="E312" s="21"/>
      <c r="F312" s="30"/>
      <c r="G312" s="25"/>
      <c r="H312" s="16"/>
    </row>
    <row r="313" spans="1:8" s="108" customFormat="1" ht="27" customHeight="1">
      <c r="A313" s="31" t="s">
        <v>214</v>
      </c>
      <c r="B313" s="29" t="s">
        <v>113</v>
      </c>
      <c r="C313" s="19" t="s">
        <v>418</v>
      </c>
      <c r="D313" s="8"/>
      <c r="E313" s="21" t="s">
        <v>41</v>
      </c>
      <c r="F313" s="30">
        <v>1</v>
      </c>
      <c r="G313" s="23"/>
      <c r="H313" s="12">
        <f>ROUND(G313*F313,2)</f>
        <v>0</v>
      </c>
    </row>
    <row r="314" spans="1:8" s="107" customFormat="1" ht="27" customHeight="1">
      <c r="A314" s="31" t="s">
        <v>215</v>
      </c>
      <c r="B314" s="18" t="s">
        <v>368</v>
      </c>
      <c r="C314" s="19" t="s">
        <v>216</v>
      </c>
      <c r="D314" s="8" t="s">
        <v>145</v>
      </c>
      <c r="E314" s="21" t="s">
        <v>41</v>
      </c>
      <c r="F314" s="30">
        <v>4</v>
      </c>
      <c r="G314" s="23"/>
      <c r="H314" s="12">
        <f>ROUND(G314*F314,2)</f>
        <v>0</v>
      </c>
    </row>
    <row r="315" spans="1:8" s="108" customFormat="1" ht="27" customHeight="1">
      <c r="A315" s="31" t="s">
        <v>162</v>
      </c>
      <c r="B315" s="18" t="s">
        <v>535</v>
      </c>
      <c r="C315" s="19" t="s">
        <v>164</v>
      </c>
      <c r="D315" s="8" t="s">
        <v>165</v>
      </c>
      <c r="E315" s="21" t="s">
        <v>51</v>
      </c>
      <c r="F315" s="30">
        <v>48</v>
      </c>
      <c r="G315" s="23"/>
      <c r="H315" s="12">
        <f>ROUND(G315*F315,2)</f>
        <v>0</v>
      </c>
    </row>
    <row r="316" spans="1:8" ht="39.75" customHeight="1">
      <c r="A316" s="97"/>
      <c r="B316" s="115"/>
      <c r="C316" s="5" t="s">
        <v>24</v>
      </c>
      <c r="D316" s="104"/>
      <c r="E316" s="113"/>
      <c r="F316" s="105"/>
      <c r="G316" s="97"/>
      <c r="H316" s="106"/>
    </row>
    <row r="317" spans="1:8" s="108" customFormat="1" ht="35.25" customHeight="1">
      <c r="A317" s="61" t="s">
        <v>61</v>
      </c>
      <c r="B317" s="9" t="s">
        <v>536</v>
      </c>
      <c r="C317" s="10" t="s">
        <v>297</v>
      </c>
      <c r="D317" s="14" t="s">
        <v>298</v>
      </c>
      <c r="E317" s="11" t="s">
        <v>41</v>
      </c>
      <c r="F317" s="30">
        <v>3</v>
      </c>
      <c r="G317" s="23"/>
      <c r="H317" s="12">
        <f>ROUND(G317*F317,2)</f>
        <v>0</v>
      </c>
    </row>
    <row r="318" spans="1:8" s="107" customFormat="1" ht="27" customHeight="1">
      <c r="A318" s="61" t="s">
        <v>62</v>
      </c>
      <c r="B318" s="9" t="s">
        <v>537</v>
      </c>
      <c r="C318" s="10" t="s">
        <v>300</v>
      </c>
      <c r="D318" s="14" t="s">
        <v>298</v>
      </c>
      <c r="E318" s="11"/>
      <c r="F318" s="30"/>
      <c r="G318" s="25"/>
      <c r="H318" s="16"/>
    </row>
    <row r="319" spans="1:8" s="108" customFormat="1" ht="27" customHeight="1">
      <c r="A319" s="61" t="s">
        <v>63</v>
      </c>
      <c r="B319" s="13" t="s">
        <v>35</v>
      </c>
      <c r="C319" s="64" t="s">
        <v>168</v>
      </c>
      <c r="D319" s="14"/>
      <c r="E319" s="11" t="s">
        <v>41</v>
      </c>
      <c r="F319" s="30">
        <v>4</v>
      </c>
      <c r="G319" s="23"/>
      <c r="H319" s="12">
        <f>ROUND(G319*F319,2)</f>
        <v>0</v>
      </c>
    </row>
    <row r="320" spans="1:8" s="107" customFormat="1" ht="27" customHeight="1">
      <c r="A320" s="61" t="s">
        <v>77</v>
      </c>
      <c r="B320" s="9" t="s">
        <v>538</v>
      </c>
      <c r="C320" s="10" t="s">
        <v>86</v>
      </c>
      <c r="D320" s="14" t="s">
        <v>298</v>
      </c>
      <c r="E320" s="11" t="s">
        <v>41</v>
      </c>
      <c r="F320" s="30">
        <v>1</v>
      </c>
      <c r="G320" s="23"/>
      <c r="H320" s="12">
        <f>ROUND(G320*F320,2)</f>
        <v>0</v>
      </c>
    </row>
    <row r="321" spans="1:8" s="107" customFormat="1" ht="27" customHeight="1">
      <c r="A321" s="61" t="s">
        <v>78</v>
      </c>
      <c r="B321" s="9" t="s">
        <v>539</v>
      </c>
      <c r="C321" s="10" t="s">
        <v>87</v>
      </c>
      <c r="D321" s="14" t="s">
        <v>298</v>
      </c>
      <c r="E321" s="11" t="s">
        <v>41</v>
      </c>
      <c r="F321" s="30">
        <v>1</v>
      </c>
      <c r="G321" s="23"/>
      <c r="H321" s="12">
        <f>ROUND(G321*F321,2)</f>
        <v>0</v>
      </c>
    </row>
    <row r="322" spans="1:8" s="108" customFormat="1" ht="27" customHeight="1">
      <c r="A322" s="61" t="s">
        <v>79</v>
      </c>
      <c r="B322" s="9" t="s">
        <v>540</v>
      </c>
      <c r="C322" s="10" t="s">
        <v>88</v>
      </c>
      <c r="D322" s="14" t="s">
        <v>298</v>
      </c>
      <c r="E322" s="11" t="s">
        <v>41</v>
      </c>
      <c r="F322" s="30">
        <v>7</v>
      </c>
      <c r="G322" s="23"/>
      <c r="H322" s="12">
        <f>ROUND(G322*F322,2)</f>
        <v>0</v>
      </c>
    </row>
    <row r="323" spans="1:8" s="108" customFormat="1" ht="27" customHeight="1">
      <c r="A323" s="61" t="s">
        <v>371</v>
      </c>
      <c r="B323" s="9" t="s">
        <v>541</v>
      </c>
      <c r="C323" s="10" t="s">
        <v>373</v>
      </c>
      <c r="D323" s="14" t="s">
        <v>298</v>
      </c>
      <c r="E323" s="11" t="s">
        <v>41</v>
      </c>
      <c r="F323" s="30">
        <v>3</v>
      </c>
      <c r="G323" s="23"/>
      <c r="H323" s="12">
        <f>ROUND(G323*F323,2)</f>
        <v>0</v>
      </c>
    </row>
    <row r="324" spans="1:8" ht="39.75" customHeight="1">
      <c r="A324" s="97"/>
      <c r="B324" s="60"/>
      <c r="C324" s="5" t="s">
        <v>25</v>
      </c>
      <c r="D324" s="104"/>
      <c r="E324" s="109"/>
      <c r="F324" s="104"/>
      <c r="G324" s="97"/>
      <c r="H324" s="106"/>
    </row>
    <row r="325" spans="1:8" s="107" customFormat="1" ht="27" customHeight="1">
      <c r="A325" s="65" t="s">
        <v>66</v>
      </c>
      <c r="B325" s="9" t="s">
        <v>542</v>
      </c>
      <c r="C325" s="10" t="s">
        <v>67</v>
      </c>
      <c r="D325" s="14" t="s">
        <v>169</v>
      </c>
      <c r="E325" s="11"/>
      <c r="F325" s="22"/>
      <c r="G325" s="25"/>
      <c r="H325" s="12"/>
    </row>
    <row r="326" spans="1:8" s="108" customFormat="1" ht="27" customHeight="1">
      <c r="A326" s="24" t="s">
        <v>170</v>
      </c>
      <c r="B326" s="26" t="s">
        <v>35</v>
      </c>
      <c r="C326" s="19" t="s">
        <v>171</v>
      </c>
      <c r="D326" s="8"/>
      <c r="E326" s="21" t="s">
        <v>34</v>
      </c>
      <c r="F326" s="22">
        <v>200</v>
      </c>
      <c r="G326" s="23"/>
      <c r="H326" s="12">
        <f>ROUND(G326*F326,2)</f>
        <v>0</v>
      </c>
    </row>
    <row r="327" spans="1:8" s="108" customFormat="1" ht="27" customHeight="1">
      <c r="A327" s="24" t="s">
        <v>68</v>
      </c>
      <c r="B327" s="26" t="s">
        <v>42</v>
      </c>
      <c r="C327" s="19" t="s">
        <v>172</v>
      </c>
      <c r="D327" s="8"/>
      <c r="E327" s="21" t="s">
        <v>34</v>
      </c>
      <c r="F327" s="22">
        <v>2400</v>
      </c>
      <c r="G327" s="23"/>
      <c r="H327" s="12">
        <f>ROUND(G327*F327,2)</f>
        <v>0</v>
      </c>
    </row>
    <row r="328" spans="1:8" ht="39.75" customHeight="1">
      <c r="A328" s="97"/>
      <c r="B328" s="126"/>
      <c r="C328" s="5" t="s">
        <v>26</v>
      </c>
      <c r="D328" s="104"/>
      <c r="E328" s="113"/>
      <c r="F328" s="105"/>
      <c r="G328" s="97"/>
      <c r="H328" s="106"/>
    </row>
    <row r="329" spans="1:8" s="108" customFormat="1" ht="27" customHeight="1">
      <c r="A329" s="61"/>
      <c r="B329" s="67" t="s">
        <v>543</v>
      </c>
      <c r="C329" s="68" t="s">
        <v>412</v>
      </c>
      <c r="D329" s="69" t="s">
        <v>611</v>
      </c>
      <c r="E329" s="70" t="s">
        <v>411</v>
      </c>
      <c r="F329" s="71">
        <v>16</v>
      </c>
      <c r="G329" s="72"/>
      <c r="H329" s="73">
        <f>ROUND(G329*F329,2)</f>
        <v>0</v>
      </c>
    </row>
    <row r="330" spans="1:8" s="103" customFormat="1" ht="30" customHeight="1" thickBot="1">
      <c r="A330" s="124"/>
      <c r="B330" s="117" t="s">
        <v>16</v>
      </c>
      <c r="C330" s="168" t="str">
        <f>C265</f>
        <v>CHRISLIND STREET - REGENT AVENUE W TO RAVELSTON AVENUE W, RECONSTRUCTION</v>
      </c>
      <c r="D330" s="185"/>
      <c r="E330" s="185"/>
      <c r="F330" s="186"/>
      <c r="G330" s="124" t="s">
        <v>17</v>
      </c>
      <c r="H330" s="124">
        <f>SUM(H265:H329)</f>
        <v>0</v>
      </c>
    </row>
    <row r="331" spans="1:8" s="103" customFormat="1" ht="30" customHeight="1" thickTop="1">
      <c r="A331" s="100"/>
      <c r="B331" s="101" t="s">
        <v>391</v>
      </c>
      <c r="C331" s="153" t="s">
        <v>395</v>
      </c>
      <c r="D331" s="169"/>
      <c r="E331" s="169"/>
      <c r="F331" s="170"/>
      <c r="G331" s="100"/>
      <c r="H331" s="102"/>
    </row>
    <row r="332" spans="1:8" ht="36" customHeight="1">
      <c r="A332" s="97"/>
      <c r="B332" s="60"/>
      <c r="C332" s="4" t="s">
        <v>19</v>
      </c>
      <c r="D332" s="104"/>
      <c r="E332" s="105" t="s">
        <v>2</v>
      </c>
      <c r="F332" s="105" t="s">
        <v>2</v>
      </c>
      <c r="G332" s="97" t="s">
        <v>2</v>
      </c>
      <c r="H332" s="106"/>
    </row>
    <row r="333" spans="1:8" s="107" customFormat="1" ht="27" customHeight="1">
      <c r="A333" s="31" t="s">
        <v>89</v>
      </c>
      <c r="B333" s="18" t="s">
        <v>296</v>
      </c>
      <c r="C333" s="19" t="s">
        <v>90</v>
      </c>
      <c r="D333" s="20" t="s">
        <v>190</v>
      </c>
      <c r="E333" s="21" t="s">
        <v>32</v>
      </c>
      <c r="F333" s="22">
        <v>810</v>
      </c>
      <c r="G333" s="23"/>
      <c r="H333" s="12">
        <f>ROUND(G333*F333,2)</f>
        <v>0</v>
      </c>
    </row>
    <row r="334" spans="1:8" s="108" customFormat="1" ht="27" customHeight="1">
      <c r="A334" s="17" t="s">
        <v>91</v>
      </c>
      <c r="B334" s="18" t="s">
        <v>369</v>
      </c>
      <c r="C334" s="19" t="s">
        <v>92</v>
      </c>
      <c r="D334" s="20" t="s">
        <v>190</v>
      </c>
      <c r="E334" s="21" t="s">
        <v>34</v>
      </c>
      <c r="F334" s="22">
        <v>1615</v>
      </c>
      <c r="G334" s="23"/>
      <c r="H334" s="12">
        <f>ROUND(G334*F334,2)</f>
        <v>0</v>
      </c>
    </row>
    <row r="335" spans="1:8" s="107" customFormat="1" ht="27" customHeight="1">
      <c r="A335" s="17" t="s">
        <v>93</v>
      </c>
      <c r="B335" s="18" t="s">
        <v>299</v>
      </c>
      <c r="C335" s="19" t="s">
        <v>95</v>
      </c>
      <c r="D335" s="20" t="s">
        <v>190</v>
      </c>
      <c r="E335" s="21"/>
      <c r="F335" s="22"/>
      <c r="G335" s="25"/>
      <c r="H335" s="12"/>
    </row>
    <row r="336" spans="1:8" s="107" customFormat="1" ht="27" customHeight="1">
      <c r="A336" s="17" t="s">
        <v>174</v>
      </c>
      <c r="B336" s="26" t="s">
        <v>35</v>
      </c>
      <c r="C336" s="19" t="s">
        <v>175</v>
      </c>
      <c r="D336" s="8" t="s">
        <v>2</v>
      </c>
      <c r="E336" s="21" t="s">
        <v>36</v>
      </c>
      <c r="F336" s="22">
        <v>1650</v>
      </c>
      <c r="G336" s="23"/>
      <c r="H336" s="12">
        <f>ROUND(G336*F336,2)</f>
        <v>0</v>
      </c>
    </row>
    <row r="337" spans="1:8" s="107" customFormat="1" ht="27" customHeight="1">
      <c r="A337" s="17" t="s">
        <v>37</v>
      </c>
      <c r="B337" s="18" t="s">
        <v>301</v>
      </c>
      <c r="C337" s="19" t="s">
        <v>38</v>
      </c>
      <c r="D337" s="20" t="s">
        <v>190</v>
      </c>
      <c r="E337" s="21" t="s">
        <v>32</v>
      </c>
      <c r="F337" s="22">
        <v>220</v>
      </c>
      <c r="G337" s="23"/>
      <c r="H337" s="12">
        <f>ROUND(G337*F337,2)</f>
        <v>0</v>
      </c>
    </row>
    <row r="338" spans="1:8" s="108" customFormat="1" ht="27" customHeight="1">
      <c r="A338" s="31" t="s">
        <v>39</v>
      </c>
      <c r="B338" s="18" t="s">
        <v>302</v>
      </c>
      <c r="C338" s="19" t="s">
        <v>40</v>
      </c>
      <c r="D338" s="20" t="s">
        <v>190</v>
      </c>
      <c r="E338" s="21" t="s">
        <v>34</v>
      </c>
      <c r="F338" s="22">
        <v>1370</v>
      </c>
      <c r="G338" s="23"/>
      <c r="H338" s="12">
        <f>ROUND(G338*F338,2)</f>
        <v>0</v>
      </c>
    </row>
    <row r="339" spans="1:8" s="108" customFormat="1" ht="27" customHeight="1">
      <c r="A339" s="17" t="s">
        <v>99</v>
      </c>
      <c r="B339" s="18" t="s">
        <v>370</v>
      </c>
      <c r="C339" s="19" t="s">
        <v>101</v>
      </c>
      <c r="D339" s="8" t="s">
        <v>102</v>
      </c>
      <c r="E339" s="21" t="s">
        <v>34</v>
      </c>
      <c r="F339" s="22">
        <v>1615</v>
      </c>
      <c r="G339" s="23"/>
      <c r="H339" s="12">
        <f>ROUND(G339*F339,2)</f>
        <v>0</v>
      </c>
    </row>
    <row r="340" spans="1:8" ht="36" customHeight="1">
      <c r="A340" s="97"/>
      <c r="B340" s="60"/>
      <c r="C340" s="5" t="s">
        <v>20</v>
      </c>
      <c r="D340" s="104"/>
      <c r="E340" s="109"/>
      <c r="F340" s="104"/>
      <c r="G340" s="97"/>
      <c r="H340" s="106"/>
    </row>
    <row r="341" spans="1:8" s="107" customFormat="1" ht="27" customHeight="1">
      <c r="A341" s="24" t="s">
        <v>70</v>
      </c>
      <c r="B341" s="18" t="s">
        <v>372</v>
      </c>
      <c r="C341" s="19" t="s">
        <v>71</v>
      </c>
      <c r="D341" s="20" t="s">
        <v>190</v>
      </c>
      <c r="E341" s="21"/>
      <c r="F341" s="22"/>
      <c r="G341" s="25"/>
      <c r="H341" s="12"/>
    </row>
    <row r="342" spans="1:8" s="108" customFormat="1" ht="27" customHeight="1">
      <c r="A342" s="24" t="s">
        <v>72</v>
      </c>
      <c r="B342" s="26" t="s">
        <v>35</v>
      </c>
      <c r="C342" s="19" t="s">
        <v>73</v>
      </c>
      <c r="D342" s="8" t="s">
        <v>2</v>
      </c>
      <c r="E342" s="21" t="s">
        <v>34</v>
      </c>
      <c r="F342" s="22">
        <v>1450</v>
      </c>
      <c r="G342" s="23"/>
      <c r="H342" s="12">
        <f>ROUND(G342*F342,2)</f>
        <v>0</v>
      </c>
    </row>
    <row r="343" spans="1:8" s="108" customFormat="1" ht="27" customHeight="1">
      <c r="A343" s="24" t="s">
        <v>47</v>
      </c>
      <c r="B343" s="18" t="s">
        <v>480</v>
      </c>
      <c r="C343" s="19" t="s">
        <v>48</v>
      </c>
      <c r="D343" s="8" t="s">
        <v>192</v>
      </c>
      <c r="E343" s="21"/>
      <c r="F343" s="22"/>
      <c r="G343" s="25"/>
      <c r="H343" s="12"/>
    </row>
    <row r="344" spans="1:8" s="108" customFormat="1" ht="27" customHeight="1">
      <c r="A344" s="24" t="s">
        <v>49</v>
      </c>
      <c r="B344" s="26" t="s">
        <v>35</v>
      </c>
      <c r="C344" s="19" t="s">
        <v>50</v>
      </c>
      <c r="D344" s="8" t="s">
        <v>2</v>
      </c>
      <c r="E344" s="21" t="s">
        <v>41</v>
      </c>
      <c r="F344" s="22">
        <v>150</v>
      </c>
      <c r="G344" s="23"/>
      <c r="H344" s="12">
        <f>ROUND(G344*F344,2)</f>
        <v>0</v>
      </c>
    </row>
    <row r="345" spans="1:8" s="107" customFormat="1" ht="27" customHeight="1">
      <c r="A345" s="24" t="s">
        <v>246</v>
      </c>
      <c r="B345" s="18" t="s">
        <v>481</v>
      </c>
      <c r="C345" s="19" t="s">
        <v>248</v>
      </c>
      <c r="D345" s="8" t="s">
        <v>111</v>
      </c>
      <c r="E345" s="21"/>
      <c r="F345" s="22"/>
      <c r="G345" s="25"/>
      <c r="H345" s="12"/>
    </row>
    <row r="346" spans="1:8" s="108" customFormat="1" ht="27" customHeight="1">
      <c r="A346" s="24" t="s">
        <v>249</v>
      </c>
      <c r="B346" s="26" t="s">
        <v>35</v>
      </c>
      <c r="C346" s="19" t="s">
        <v>112</v>
      </c>
      <c r="D346" s="8" t="s">
        <v>250</v>
      </c>
      <c r="E346" s="21"/>
      <c r="F346" s="22"/>
      <c r="G346" s="25"/>
      <c r="H346" s="12"/>
    </row>
    <row r="347" spans="1:8" s="108" customFormat="1" ht="27" customHeight="1">
      <c r="A347" s="24" t="s">
        <v>253</v>
      </c>
      <c r="B347" s="29" t="s">
        <v>113</v>
      </c>
      <c r="C347" s="19" t="s">
        <v>254</v>
      </c>
      <c r="D347" s="8"/>
      <c r="E347" s="21" t="s">
        <v>34</v>
      </c>
      <c r="F347" s="22">
        <v>35</v>
      </c>
      <c r="G347" s="23"/>
      <c r="H347" s="12">
        <f>ROUND(G347*F347,2)</f>
        <v>0</v>
      </c>
    </row>
    <row r="348" spans="1:8" s="108" customFormat="1" ht="27" customHeight="1">
      <c r="A348" s="24" t="s">
        <v>374</v>
      </c>
      <c r="B348" s="29" t="s">
        <v>114</v>
      </c>
      <c r="C348" s="19" t="s">
        <v>375</v>
      </c>
      <c r="D348" s="8" t="s">
        <v>2</v>
      </c>
      <c r="E348" s="21" t="s">
        <v>34</v>
      </c>
      <c r="F348" s="22">
        <v>600</v>
      </c>
      <c r="G348" s="23"/>
      <c r="H348" s="12">
        <f>ROUND(G348*F348,2)</f>
        <v>0</v>
      </c>
    </row>
    <row r="349" spans="1:8" s="107" customFormat="1" ht="27" customHeight="1">
      <c r="A349" s="24" t="s">
        <v>309</v>
      </c>
      <c r="B349" s="18" t="s">
        <v>482</v>
      </c>
      <c r="C349" s="19" t="s">
        <v>311</v>
      </c>
      <c r="D349" s="8" t="s">
        <v>111</v>
      </c>
      <c r="E349" s="21" t="s">
        <v>34</v>
      </c>
      <c r="F349" s="30">
        <v>10</v>
      </c>
      <c r="G349" s="23"/>
      <c r="H349" s="12">
        <f>ROUND(G349*F349,2)</f>
        <v>0</v>
      </c>
    </row>
    <row r="350" spans="1:8" s="108" customFormat="1" ht="27" customHeight="1">
      <c r="A350" s="24" t="s">
        <v>312</v>
      </c>
      <c r="B350" s="18" t="s">
        <v>304</v>
      </c>
      <c r="C350" s="19" t="s">
        <v>314</v>
      </c>
      <c r="D350" s="8" t="s">
        <v>111</v>
      </c>
      <c r="E350" s="21" t="s">
        <v>34</v>
      </c>
      <c r="F350" s="22">
        <v>10</v>
      </c>
      <c r="G350" s="23"/>
      <c r="H350" s="12">
        <f>ROUND(G350*F350,2)</f>
        <v>0</v>
      </c>
    </row>
    <row r="351" spans="1:8" s="108" customFormat="1" ht="27" customHeight="1">
      <c r="A351" s="24" t="s">
        <v>116</v>
      </c>
      <c r="B351" s="18" t="s">
        <v>483</v>
      </c>
      <c r="C351" s="19" t="s">
        <v>53</v>
      </c>
      <c r="D351" s="8" t="s">
        <v>258</v>
      </c>
      <c r="E351" s="21"/>
      <c r="F351" s="22"/>
      <c r="G351" s="25"/>
      <c r="H351" s="12"/>
    </row>
    <row r="352" spans="1:8" s="108" customFormat="1" ht="27" customHeight="1">
      <c r="A352" s="24" t="s">
        <v>357</v>
      </c>
      <c r="B352" s="26" t="s">
        <v>35</v>
      </c>
      <c r="C352" s="19" t="s">
        <v>266</v>
      </c>
      <c r="D352" s="8" t="s">
        <v>358</v>
      </c>
      <c r="E352" s="21"/>
      <c r="F352" s="22"/>
      <c r="G352" s="40"/>
      <c r="H352" s="12"/>
    </row>
    <row r="353" spans="1:8" s="108" customFormat="1" ht="27" customHeight="1">
      <c r="A353" s="24" t="s">
        <v>400</v>
      </c>
      <c r="B353" s="29" t="s">
        <v>113</v>
      </c>
      <c r="C353" s="19" t="s">
        <v>399</v>
      </c>
      <c r="D353" s="8"/>
      <c r="E353" s="21" t="s">
        <v>51</v>
      </c>
      <c r="F353" s="22">
        <v>10</v>
      </c>
      <c r="G353" s="23"/>
      <c r="H353" s="12">
        <f>ROUND(G353*F353,2)</f>
        <v>0</v>
      </c>
    </row>
    <row r="354" spans="1:8" ht="36" customHeight="1">
      <c r="A354" s="97"/>
      <c r="B354" s="112"/>
      <c r="C354" s="5" t="s">
        <v>21</v>
      </c>
      <c r="D354" s="104"/>
      <c r="E354" s="105"/>
      <c r="F354" s="105"/>
      <c r="G354" s="97"/>
      <c r="H354" s="106"/>
    </row>
    <row r="355" spans="1:8" s="107" customFormat="1" ht="36" customHeight="1">
      <c r="A355" s="31" t="s">
        <v>54</v>
      </c>
      <c r="B355" s="18" t="s">
        <v>484</v>
      </c>
      <c r="C355" s="19" t="s">
        <v>55</v>
      </c>
      <c r="D355" s="8" t="s">
        <v>206</v>
      </c>
      <c r="E355" s="21"/>
      <c r="F355" s="30"/>
      <c r="G355" s="25"/>
      <c r="H355" s="16"/>
    </row>
    <row r="356" spans="1:8" s="107" customFormat="1" ht="36" customHeight="1">
      <c r="A356" s="31" t="s">
        <v>316</v>
      </c>
      <c r="B356" s="26" t="s">
        <v>35</v>
      </c>
      <c r="C356" s="19" t="s">
        <v>317</v>
      </c>
      <c r="D356" s="8" t="s">
        <v>2</v>
      </c>
      <c r="E356" s="21" t="s">
        <v>34</v>
      </c>
      <c r="F356" s="30">
        <v>125</v>
      </c>
      <c r="G356" s="23"/>
      <c r="H356" s="12">
        <f>ROUND(G356*F356,2)</f>
        <v>0</v>
      </c>
    </row>
    <row r="357" spans="1:8" s="107" customFormat="1" ht="36" customHeight="1">
      <c r="A357" s="31" t="s">
        <v>56</v>
      </c>
      <c r="B357" s="18" t="s">
        <v>485</v>
      </c>
      <c r="C357" s="19" t="s">
        <v>57</v>
      </c>
      <c r="D357" s="8" t="s">
        <v>206</v>
      </c>
      <c r="E357" s="21"/>
      <c r="F357" s="30"/>
      <c r="G357" s="25"/>
      <c r="H357" s="16"/>
    </row>
    <row r="358" spans="1:8" s="108" customFormat="1" ht="36" customHeight="1">
      <c r="A358" s="31" t="s">
        <v>132</v>
      </c>
      <c r="B358" s="26" t="s">
        <v>35</v>
      </c>
      <c r="C358" s="19" t="s">
        <v>133</v>
      </c>
      <c r="D358" s="8" t="s">
        <v>119</v>
      </c>
      <c r="E358" s="21" t="s">
        <v>51</v>
      </c>
      <c r="F358" s="22">
        <v>25</v>
      </c>
      <c r="G358" s="23"/>
      <c r="H358" s="12">
        <f aca="true" t="shared" si="4" ref="H358:H366">ROUND(G358*F358,2)</f>
        <v>0</v>
      </c>
    </row>
    <row r="359" spans="1:8" s="108" customFormat="1" ht="36" customHeight="1">
      <c r="A359" s="31" t="s">
        <v>352</v>
      </c>
      <c r="B359" s="26" t="s">
        <v>42</v>
      </c>
      <c r="C359" s="19" t="s">
        <v>353</v>
      </c>
      <c r="D359" s="8" t="s">
        <v>272</v>
      </c>
      <c r="E359" s="21" t="s">
        <v>51</v>
      </c>
      <c r="F359" s="22">
        <v>8</v>
      </c>
      <c r="G359" s="23"/>
      <c r="H359" s="12">
        <f t="shared" si="4"/>
        <v>0</v>
      </c>
    </row>
    <row r="360" spans="1:8" s="108" customFormat="1" ht="36" customHeight="1">
      <c r="A360" s="31" t="s">
        <v>58</v>
      </c>
      <c r="B360" s="26" t="s">
        <v>52</v>
      </c>
      <c r="C360" s="19" t="s">
        <v>136</v>
      </c>
      <c r="D360" s="8" t="s">
        <v>137</v>
      </c>
      <c r="E360" s="21" t="s">
        <v>51</v>
      </c>
      <c r="F360" s="22">
        <v>15</v>
      </c>
      <c r="G360" s="23"/>
      <c r="H360" s="12">
        <f t="shared" si="4"/>
        <v>0</v>
      </c>
    </row>
    <row r="361" spans="1:8" s="107" customFormat="1" ht="51" customHeight="1">
      <c r="A361" s="31" t="s">
        <v>319</v>
      </c>
      <c r="B361" s="26" t="s">
        <v>65</v>
      </c>
      <c r="C361" s="19" t="s">
        <v>321</v>
      </c>
      <c r="D361" s="8" t="s">
        <v>320</v>
      </c>
      <c r="E361" s="21" t="s">
        <v>51</v>
      </c>
      <c r="F361" s="30">
        <v>350</v>
      </c>
      <c r="G361" s="23"/>
      <c r="H361" s="12">
        <f t="shared" si="4"/>
        <v>0</v>
      </c>
    </row>
    <row r="362" spans="1:8" s="107" customFormat="1" ht="51" customHeight="1">
      <c r="A362" s="31" t="s">
        <v>319</v>
      </c>
      <c r="B362" s="26" t="s">
        <v>69</v>
      </c>
      <c r="C362" s="19" t="s">
        <v>378</v>
      </c>
      <c r="D362" s="8" t="s">
        <v>320</v>
      </c>
      <c r="E362" s="21" t="s">
        <v>51</v>
      </c>
      <c r="F362" s="30">
        <v>30</v>
      </c>
      <c r="G362" s="23"/>
      <c r="H362" s="12">
        <f>ROUND(G362*F362,2)</f>
        <v>0</v>
      </c>
    </row>
    <row r="363" spans="1:8" s="107" customFormat="1" ht="51" customHeight="1">
      <c r="A363" s="31" t="s">
        <v>322</v>
      </c>
      <c r="B363" s="26" t="s">
        <v>134</v>
      </c>
      <c r="C363" s="19" t="s">
        <v>323</v>
      </c>
      <c r="D363" s="8" t="s">
        <v>324</v>
      </c>
      <c r="E363" s="21" t="s">
        <v>51</v>
      </c>
      <c r="F363" s="30">
        <v>15</v>
      </c>
      <c r="G363" s="23"/>
      <c r="H363" s="12">
        <f t="shared" si="4"/>
        <v>0</v>
      </c>
    </row>
    <row r="364" spans="1:8" s="107" customFormat="1" ht="51" customHeight="1">
      <c r="A364" s="31" t="s">
        <v>325</v>
      </c>
      <c r="B364" s="26" t="s">
        <v>135</v>
      </c>
      <c r="C364" s="19" t="s">
        <v>327</v>
      </c>
      <c r="D364" s="8" t="s">
        <v>326</v>
      </c>
      <c r="E364" s="21" t="s">
        <v>51</v>
      </c>
      <c r="F364" s="30">
        <v>26</v>
      </c>
      <c r="G364" s="23"/>
      <c r="H364" s="12">
        <f t="shared" si="4"/>
        <v>0</v>
      </c>
    </row>
    <row r="365" spans="1:8" s="107" customFormat="1" ht="51" customHeight="1">
      <c r="A365" s="31" t="s">
        <v>328</v>
      </c>
      <c r="B365" s="26" t="s">
        <v>205</v>
      </c>
      <c r="C365" s="19" t="s">
        <v>329</v>
      </c>
      <c r="D365" s="8" t="s">
        <v>330</v>
      </c>
      <c r="E365" s="21" t="s">
        <v>51</v>
      </c>
      <c r="F365" s="30">
        <v>15</v>
      </c>
      <c r="G365" s="23"/>
      <c r="H365" s="12">
        <f t="shared" si="4"/>
        <v>0</v>
      </c>
    </row>
    <row r="366" spans="1:8" s="107" customFormat="1" ht="27" customHeight="1">
      <c r="A366" s="31" t="s">
        <v>184</v>
      </c>
      <c r="B366" s="18" t="s">
        <v>486</v>
      </c>
      <c r="C366" s="19" t="s">
        <v>185</v>
      </c>
      <c r="D366" s="8" t="s">
        <v>186</v>
      </c>
      <c r="E366" s="21" t="s">
        <v>34</v>
      </c>
      <c r="F366" s="30">
        <v>20</v>
      </c>
      <c r="G366" s="23"/>
      <c r="H366" s="12">
        <f t="shared" si="4"/>
        <v>0</v>
      </c>
    </row>
    <row r="367" spans="1:8" s="108" customFormat="1" ht="36" customHeight="1">
      <c r="A367" s="31" t="s">
        <v>335</v>
      </c>
      <c r="B367" s="18" t="s">
        <v>487</v>
      </c>
      <c r="C367" s="19" t="s">
        <v>337</v>
      </c>
      <c r="D367" s="8" t="s">
        <v>196</v>
      </c>
      <c r="E367" s="111"/>
      <c r="F367" s="22"/>
      <c r="G367" s="25"/>
      <c r="H367" s="16"/>
    </row>
    <row r="368" spans="1:8" s="108" customFormat="1" ht="27" customHeight="1">
      <c r="A368" s="31" t="s">
        <v>333</v>
      </c>
      <c r="B368" s="26" t="s">
        <v>35</v>
      </c>
      <c r="C368" s="19" t="s">
        <v>279</v>
      </c>
      <c r="D368" s="8"/>
      <c r="E368" s="21"/>
      <c r="F368" s="22"/>
      <c r="G368" s="25"/>
      <c r="H368" s="16"/>
    </row>
    <row r="369" spans="1:8" s="108" customFormat="1" ht="27" customHeight="1">
      <c r="A369" s="31" t="s">
        <v>334</v>
      </c>
      <c r="B369" s="29" t="s">
        <v>113</v>
      </c>
      <c r="C369" s="19" t="s">
        <v>139</v>
      </c>
      <c r="D369" s="8"/>
      <c r="E369" s="21" t="s">
        <v>36</v>
      </c>
      <c r="F369" s="22">
        <v>350</v>
      </c>
      <c r="G369" s="23"/>
      <c r="H369" s="12">
        <f>ROUND(G369*F369,2)</f>
        <v>0</v>
      </c>
    </row>
    <row r="370" spans="1:8" s="108" customFormat="1" ht="27" customHeight="1">
      <c r="A370" s="31" t="s">
        <v>349</v>
      </c>
      <c r="B370" s="26" t="s">
        <v>42</v>
      </c>
      <c r="C370" s="19" t="s">
        <v>74</v>
      </c>
      <c r="D370" s="8"/>
      <c r="E370" s="21"/>
      <c r="F370" s="22"/>
      <c r="G370" s="25"/>
      <c r="H370" s="16"/>
    </row>
    <row r="371" spans="1:8" s="108" customFormat="1" ht="27" customHeight="1">
      <c r="A371" s="31" t="s">
        <v>350</v>
      </c>
      <c r="B371" s="29" t="s">
        <v>113</v>
      </c>
      <c r="C371" s="19" t="s">
        <v>139</v>
      </c>
      <c r="D371" s="8"/>
      <c r="E371" s="21" t="s">
        <v>36</v>
      </c>
      <c r="F371" s="22">
        <v>10</v>
      </c>
      <c r="G371" s="23"/>
      <c r="H371" s="12">
        <f>ROUND(G371*F371,2)</f>
        <v>0</v>
      </c>
    </row>
    <row r="372" spans="1:8" ht="36" customHeight="1">
      <c r="A372" s="97"/>
      <c r="B372" s="112"/>
      <c r="C372" s="5" t="s">
        <v>22</v>
      </c>
      <c r="D372" s="104"/>
      <c r="E372" s="113"/>
      <c r="F372" s="105"/>
      <c r="G372" s="97"/>
      <c r="H372" s="106"/>
    </row>
    <row r="373" spans="1:8" s="107" customFormat="1" ht="30" customHeight="1">
      <c r="A373" s="31" t="s">
        <v>59</v>
      </c>
      <c r="B373" s="18" t="s">
        <v>488</v>
      </c>
      <c r="C373" s="19" t="s">
        <v>60</v>
      </c>
      <c r="D373" s="8" t="s">
        <v>141</v>
      </c>
      <c r="E373" s="21" t="s">
        <v>51</v>
      </c>
      <c r="F373" s="30">
        <v>200</v>
      </c>
      <c r="G373" s="23"/>
      <c r="H373" s="12">
        <f>ROUND(G373*F373,2)</f>
        <v>0</v>
      </c>
    </row>
    <row r="374" spans="1:8" ht="48" customHeight="1">
      <c r="A374" s="97"/>
      <c r="B374" s="112"/>
      <c r="C374" s="5" t="s">
        <v>23</v>
      </c>
      <c r="D374" s="104"/>
      <c r="E374" s="113"/>
      <c r="F374" s="105"/>
      <c r="G374" s="97"/>
      <c r="H374" s="106"/>
    </row>
    <row r="375" spans="1:8" s="107" customFormat="1" ht="27" customHeight="1">
      <c r="A375" s="31" t="s">
        <v>142</v>
      </c>
      <c r="B375" s="18" t="s">
        <v>489</v>
      </c>
      <c r="C375" s="19" t="s">
        <v>144</v>
      </c>
      <c r="D375" s="8" t="s">
        <v>145</v>
      </c>
      <c r="E375" s="21"/>
      <c r="F375" s="30"/>
      <c r="G375" s="25"/>
      <c r="H375" s="16"/>
    </row>
    <row r="376" spans="1:8" s="107" customFormat="1" ht="27" customHeight="1">
      <c r="A376" s="31" t="s">
        <v>146</v>
      </c>
      <c r="B376" s="26" t="s">
        <v>35</v>
      </c>
      <c r="C376" s="19" t="s">
        <v>209</v>
      </c>
      <c r="D376" s="8"/>
      <c r="E376" s="21" t="s">
        <v>41</v>
      </c>
      <c r="F376" s="30">
        <v>2</v>
      </c>
      <c r="G376" s="23"/>
      <c r="H376" s="12">
        <f>ROUND(G376*F376,2)</f>
        <v>0</v>
      </c>
    </row>
    <row r="377" spans="1:8" s="108" customFormat="1" ht="27" customHeight="1">
      <c r="A377" s="31" t="s">
        <v>148</v>
      </c>
      <c r="B377" s="18" t="s">
        <v>490</v>
      </c>
      <c r="C377" s="19" t="s">
        <v>150</v>
      </c>
      <c r="D377" s="8" t="s">
        <v>145</v>
      </c>
      <c r="E377" s="21"/>
      <c r="F377" s="30"/>
      <c r="G377" s="25"/>
      <c r="H377" s="16"/>
    </row>
    <row r="378" spans="1:8" s="108" customFormat="1" ht="27" customHeight="1">
      <c r="A378" s="31" t="s">
        <v>151</v>
      </c>
      <c r="B378" s="26" t="s">
        <v>35</v>
      </c>
      <c r="C378" s="19" t="s">
        <v>152</v>
      </c>
      <c r="D378" s="8"/>
      <c r="E378" s="21"/>
      <c r="F378" s="30"/>
      <c r="G378" s="25"/>
      <c r="H378" s="16"/>
    </row>
    <row r="379" spans="1:8" s="108" customFormat="1" ht="27" customHeight="1">
      <c r="A379" s="31" t="s">
        <v>153</v>
      </c>
      <c r="B379" s="29" t="s">
        <v>113</v>
      </c>
      <c r="C379" s="19" t="s">
        <v>346</v>
      </c>
      <c r="D379" s="8"/>
      <c r="E379" s="21" t="s">
        <v>51</v>
      </c>
      <c r="F379" s="30">
        <v>15</v>
      </c>
      <c r="G379" s="23"/>
      <c r="H379" s="12">
        <f>ROUND(G379*F379,2)</f>
        <v>0</v>
      </c>
    </row>
    <row r="380" spans="1:8" s="114" customFormat="1" ht="27" customHeight="1">
      <c r="A380" s="31" t="s">
        <v>81</v>
      </c>
      <c r="B380" s="18" t="s">
        <v>491</v>
      </c>
      <c r="C380" s="32" t="s">
        <v>287</v>
      </c>
      <c r="D380" s="33" t="s">
        <v>288</v>
      </c>
      <c r="E380" s="21"/>
      <c r="F380" s="30"/>
      <c r="G380" s="25"/>
      <c r="H380" s="16"/>
    </row>
    <row r="381" spans="1:8" s="108" customFormat="1" ht="36" customHeight="1">
      <c r="A381" s="31" t="s">
        <v>82</v>
      </c>
      <c r="B381" s="26" t="s">
        <v>35</v>
      </c>
      <c r="C381" s="34" t="s">
        <v>342</v>
      </c>
      <c r="D381" s="8"/>
      <c r="E381" s="21" t="s">
        <v>41</v>
      </c>
      <c r="F381" s="30">
        <v>1</v>
      </c>
      <c r="G381" s="23"/>
      <c r="H381" s="12">
        <f>ROUND(G381*F381,2)</f>
        <v>0</v>
      </c>
    </row>
    <row r="382" spans="1:8" s="108" customFormat="1" ht="36" customHeight="1">
      <c r="A382" s="31" t="s">
        <v>83</v>
      </c>
      <c r="B382" s="26" t="s">
        <v>42</v>
      </c>
      <c r="C382" s="34" t="s">
        <v>343</v>
      </c>
      <c r="D382" s="8"/>
      <c r="E382" s="21" t="s">
        <v>41</v>
      </c>
      <c r="F382" s="30">
        <v>1</v>
      </c>
      <c r="G382" s="23"/>
      <c r="H382" s="12">
        <f>ROUND(G382*F382,2)</f>
        <v>0</v>
      </c>
    </row>
    <row r="383" spans="1:8" s="114" customFormat="1" ht="27" customHeight="1">
      <c r="A383" s="31" t="s">
        <v>210</v>
      </c>
      <c r="B383" s="18" t="s">
        <v>492</v>
      </c>
      <c r="C383" s="35" t="s">
        <v>211</v>
      </c>
      <c r="D383" s="8" t="s">
        <v>145</v>
      </c>
      <c r="E383" s="21"/>
      <c r="F383" s="30"/>
      <c r="G383" s="25"/>
      <c r="H383" s="16"/>
    </row>
    <row r="384" spans="1:8" s="114" customFormat="1" ht="27" customHeight="1">
      <c r="A384" s="31" t="s">
        <v>212</v>
      </c>
      <c r="B384" s="26" t="s">
        <v>35</v>
      </c>
      <c r="C384" s="35" t="s">
        <v>213</v>
      </c>
      <c r="D384" s="8"/>
      <c r="E384" s="21" t="s">
        <v>41</v>
      </c>
      <c r="F384" s="30">
        <v>2</v>
      </c>
      <c r="G384" s="23"/>
      <c r="H384" s="12">
        <f>ROUND(G384*F384,2)</f>
        <v>0</v>
      </c>
    </row>
    <row r="385" spans="1:8" s="107" customFormat="1" ht="27" customHeight="1">
      <c r="A385" s="31" t="s">
        <v>215</v>
      </c>
      <c r="B385" s="18" t="s">
        <v>493</v>
      </c>
      <c r="C385" s="19" t="s">
        <v>216</v>
      </c>
      <c r="D385" s="8" t="s">
        <v>145</v>
      </c>
      <c r="E385" s="21" t="s">
        <v>41</v>
      </c>
      <c r="F385" s="30">
        <v>2</v>
      </c>
      <c r="G385" s="23"/>
      <c r="H385" s="12">
        <f>ROUND(G385*F385,2)</f>
        <v>0</v>
      </c>
    </row>
    <row r="386" spans="1:8" s="108" customFormat="1" ht="27" customHeight="1">
      <c r="A386" s="31" t="s">
        <v>162</v>
      </c>
      <c r="B386" s="18" t="s">
        <v>494</v>
      </c>
      <c r="C386" s="19" t="s">
        <v>164</v>
      </c>
      <c r="D386" s="8" t="s">
        <v>165</v>
      </c>
      <c r="E386" s="21" t="s">
        <v>51</v>
      </c>
      <c r="F386" s="30">
        <v>24</v>
      </c>
      <c r="G386" s="23"/>
      <c r="H386" s="12">
        <f>ROUND(G386*F386,2)</f>
        <v>0</v>
      </c>
    </row>
    <row r="387" spans="1:8" ht="36" customHeight="1">
      <c r="A387" s="97"/>
      <c r="B387" s="115"/>
      <c r="C387" s="5" t="s">
        <v>24</v>
      </c>
      <c r="D387" s="104"/>
      <c r="E387" s="113"/>
      <c r="F387" s="105"/>
      <c r="G387" s="97"/>
      <c r="H387" s="106"/>
    </row>
    <row r="388" spans="1:8" s="108" customFormat="1" ht="36" customHeight="1">
      <c r="A388" s="31" t="s">
        <v>61</v>
      </c>
      <c r="B388" s="18" t="s">
        <v>495</v>
      </c>
      <c r="C388" s="34" t="s">
        <v>297</v>
      </c>
      <c r="D388" s="33" t="s">
        <v>298</v>
      </c>
      <c r="E388" s="21" t="s">
        <v>41</v>
      </c>
      <c r="F388" s="30">
        <v>1</v>
      </c>
      <c r="G388" s="23"/>
      <c r="H388" s="12">
        <f>ROUND(G388*F388,2)</f>
        <v>0</v>
      </c>
    </row>
    <row r="389" spans="1:8" s="107" customFormat="1" ht="27" customHeight="1">
      <c r="A389" s="31" t="s">
        <v>62</v>
      </c>
      <c r="B389" s="18" t="s">
        <v>496</v>
      </c>
      <c r="C389" s="34" t="s">
        <v>300</v>
      </c>
      <c r="D389" s="33" t="s">
        <v>298</v>
      </c>
      <c r="E389" s="21"/>
      <c r="F389" s="30"/>
      <c r="G389" s="25"/>
      <c r="H389" s="16"/>
    </row>
    <row r="390" spans="1:8" s="108" customFormat="1" ht="27" customHeight="1">
      <c r="A390" s="31" t="s">
        <v>63</v>
      </c>
      <c r="B390" s="26" t="s">
        <v>35</v>
      </c>
      <c r="C390" s="19" t="s">
        <v>168</v>
      </c>
      <c r="D390" s="8"/>
      <c r="E390" s="21" t="s">
        <v>41</v>
      </c>
      <c r="F390" s="30">
        <v>2</v>
      </c>
      <c r="G390" s="23"/>
      <c r="H390" s="12">
        <f>ROUND(G390*F390,2)</f>
        <v>0</v>
      </c>
    </row>
    <row r="391" spans="1:8" s="107" customFormat="1" ht="27" customHeight="1">
      <c r="A391" s="31" t="s">
        <v>77</v>
      </c>
      <c r="B391" s="18" t="s">
        <v>497</v>
      </c>
      <c r="C391" s="19" t="s">
        <v>86</v>
      </c>
      <c r="D391" s="33" t="s">
        <v>298</v>
      </c>
      <c r="E391" s="21" t="s">
        <v>41</v>
      </c>
      <c r="F391" s="30">
        <v>1</v>
      </c>
      <c r="G391" s="23"/>
      <c r="H391" s="12">
        <f>ROUND(G391*F391,2)</f>
        <v>0</v>
      </c>
    </row>
    <row r="392" spans="1:8" s="107" customFormat="1" ht="27" customHeight="1">
      <c r="A392" s="31" t="s">
        <v>78</v>
      </c>
      <c r="B392" s="18" t="s">
        <v>544</v>
      </c>
      <c r="C392" s="19" t="s">
        <v>87</v>
      </c>
      <c r="D392" s="33" t="s">
        <v>298</v>
      </c>
      <c r="E392" s="21" t="s">
        <v>41</v>
      </c>
      <c r="F392" s="30">
        <v>1</v>
      </c>
      <c r="G392" s="23"/>
      <c r="H392" s="12">
        <f>ROUND(G392*F392,2)</f>
        <v>0</v>
      </c>
    </row>
    <row r="393" spans="1:8" s="108" customFormat="1" ht="27" customHeight="1">
      <c r="A393" s="31" t="s">
        <v>79</v>
      </c>
      <c r="B393" s="18" t="s">
        <v>545</v>
      </c>
      <c r="C393" s="19" t="s">
        <v>88</v>
      </c>
      <c r="D393" s="33" t="s">
        <v>298</v>
      </c>
      <c r="E393" s="21" t="s">
        <v>41</v>
      </c>
      <c r="F393" s="30">
        <v>12</v>
      </c>
      <c r="G393" s="23"/>
      <c r="H393" s="12">
        <f>ROUND(G393*F393,2)</f>
        <v>0</v>
      </c>
    </row>
    <row r="394" spans="1:8" s="108" customFormat="1" ht="27" customHeight="1">
      <c r="A394" s="44" t="s">
        <v>371</v>
      </c>
      <c r="B394" s="45" t="s">
        <v>546</v>
      </c>
      <c r="C394" s="34" t="s">
        <v>373</v>
      </c>
      <c r="D394" s="33" t="s">
        <v>298</v>
      </c>
      <c r="E394" s="46" t="s">
        <v>41</v>
      </c>
      <c r="F394" s="55">
        <v>3</v>
      </c>
      <c r="G394" s="125"/>
      <c r="H394" s="119">
        <f>ROUND(G394*F394,2)</f>
        <v>0</v>
      </c>
    </row>
    <row r="395" spans="1:8" ht="36" customHeight="1">
      <c r="A395" s="97"/>
      <c r="B395" s="60"/>
      <c r="C395" s="5" t="s">
        <v>25</v>
      </c>
      <c r="D395" s="104"/>
      <c r="E395" s="109"/>
      <c r="F395" s="104"/>
      <c r="G395" s="97"/>
      <c r="H395" s="106"/>
    </row>
    <row r="396" spans="1:8" s="107" customFormat="1" ht="25.5" customHeight="1">
      <c r="A396" s="24" t="s">
        <v>66</v>
      </c>
      <c r="B396" s="18" t="s">
        <v>547</v>
      </c>
      <c r="C396" s="19" t="s">
        <v>67</v>
      </c>
      <c r="D396" s="8" t="s">
        <v>169</v>
      </c>
      <c r="E396" s="21"/>
      <c r="F396" s="22"/>
      <c r="G396" s="25"/>
      <c r="H396" s="12"/>
    </row>
    <row r="397" spans="1:8" s="108" customFormat="1" ht="25.5" customHeight="1">
      <c r="A397" s="24" t="s">
        <v>170</v>
      </c>
      <c r="B397" s="26" t="s">
        <v>35</v>
      </c>
      <c r="C397" s="19" t="s">
        <v>171</v>
      </c>
      <c r="D397" s="8"/>
      <c r="E397" s="21" t="s">
        <v>34</v>
      </c>
      <c r="F397" s="22">
        <v>50</v>
      </c>
      <c r="G397" s="23"/>
      <c r="H397" s="12">
        <f>ROUND(G397*F397,2)</f>
        <v>0</v>
      </c>
    </row>
    <row r="398" spans="1:8" s="108" customFormat="1" ht="25.5" customHeight="1">
      <c r="A398" s="24" t="s">
        <v>68</v>
      </c>
      <c r="B398" s="26" t="s">
        <v>42</v>
      </c>
      <c r="C398" s="19" t="s">
        <v>172</v>
      </c>
      <c r="D398" s="8"/>
      <c r="E398" s="21" t="s">
        <v>34</v>
      </c>
      <c r="F398" s="22">
        <v>1800</v>
      </c>
      <c r="G398" s="23"/>
      <c r="H398" s="12">
        <f>ROUND(G398*F398,2)</f>
        <v>0</v>
      </c>
    </row>
    <row r="399" spans="1:8" ht="39.75" customHeight="1">
      <c r="A399" s="97"/>
      <c r="B399" s="126"/>
      <c r="C399" s="5" t="s">
        <v>26</v>
      </c>
      <c r="D399" s="104"/>
      <c r="E399" s="113"/>
      <c r="F399" s="105"/>
      <c r="G399" s="97"/>
      <c r="H399" s="106"/>
    </row>
    <row r="400" spans="1:8" s="108" customFormat="1" ht="27" customHeight="1">
      <c r="A400" s="61"/>
      <c r="B400" s="67" t="s">
        <v>548</v>
      </c>
      <c r="C400" s="68" t="s">
        <v>412</v>
      </c>
      <c r="D400" s="69" t="s">
        <v>611</v>
      </c>
      <c r="E400" s="70" t="s">
        <v>411</v>
      </c>
      <c r="F400" s="71">
        <v>16</v>
      </c>
      <c r="G400" s="72"/>
      <c r="H400" s="73">
        <f>ROUND(G400*F400,2)</f>
        <v>0</v>
      </c>
    </row>
    <row r="401" spans="1:8" s="103" customFormat="1" ht="30" customHeight="1" thickBot="1">
      <c r="A401" s="124"/>
      <c r="B401" s="117" t="s">
        <v>391</v>
      </c>
      <c r="C401" s="168" t="str">
        <f>C331</f>
        <v>KERNAGHAN AVENUE - PLESSIS ROAD TO ROBSON STREET, ASPHALT RECONSTRUCTION</v>
      </c>
      <c r="D401" s="160"/>
      <c r="E401" s="160"/>
      <c r="F401" s="161"/>
      <c r="G401" s="124" t="s">
        <v>17</v>
      </c>
      <c r="H401" s="124">
        <f>SUM(H331:H400)</f>
        <v>0</v>
      </c>
    </row>
    <row r="402" spans="1:8" s="103" customFormat="1" ht="30" customHeight="1" thickTop="1">
      <c r="A402" s="100"/>
      <c r="B402" s="101" t="s">
        <v>392</v>
      </c>
      <c r="C402" s="153" t="s">
        <v>307</v>
      </c>
      <c r="D402" s="154"/>
      <c r="E402" s="154"/>
      <c r="F402" s="155"/>
      <c r="G402" s="100"/>
      <c r="H402" s="102"/>
    </row>
    <row r="403" spans="1:8" ht="36" customHeight="1">
      <c r="A403" s="97"/>
      <c r="B403" s="60"/>
      <c r="C403" s="4" t="s">
        <v>19</v>
      </c>
      <c r="D403" s="104"/>
      <c r="E403" s="105" t="s">
        <v>2</v>
      </c>
      <c r="F403" s="105" t="s">
        <v>2</v>
      </c>
      <c r="G403" s="97" t="s">
        <v>2</v>
      </c>
      <c r="H403" s="106"/>
    </row>
    <row r="404" spans="1:8" s="107" customFormat="1" ht="27" customHeight="1">
      <c r="A404" s="31" t="s">
        <v>89</v>
      </c>
      <c r="B404" s="18" t="s">
        <v>306</v>
      </c>
      <c r="C404" s="19" t="s">
        <v>90</v>
      </c>
      <c r="D404" s="20" t="s">
        <v>190</v>
      </c>
      <c r="E404" s="21" t="s">
        <v>32</v>
      </c>
      <c r="F404" s="22">
        <v>1190</v>
      </c>
      <c r="G404" s="23"/>
      <c r="H404" s="12">
        <f>ROUND(G404*F404,2)</f>
        <v>0</v>
      </c>
    </row>
    <row r="405" spans="1:8" s="107" customFormat="1" ht="27" customHeight="1">
      <c r="A405" s="17" t="s">
        <v>93</v>
      </c>
      <c r="B405" s="18" t="s">
        <v>498</v>
      </c>
      <c r="C405" s="19" t="s">
        <v>95</v>
      </c>
      <c r="D405" s="20" t="s">
        <v>190</v>
      </c>
      <c r="E405" s="21"/>
      <c r="F405" s="22"/>
      <c r="G405" s="25"/>
      <c r="H405" s="12"/>
    </row>
    <row r="406" spans="1:8" s="107" customFormat="1" ht="30" customHeight="1">
      <c r="A406" s="17" t="s">
        <v>174</v>
      </c>
      <c r="B406" s="26" t="s">
        <v>35</v>
      </c>
      <c r="C406" s="19" t="s">
        <v>175</v>
      </c>
      <c r="D406" s="8" t="s">
        <v>2</v>
      </c>
      <c r="E406" s="21" t="s">
        <v>36</v>
      </c>
      <c r="F406" s="22">
        <v>1000</v>
      </c>
      <c r="G406" s="23"/>
      <c r="H406" s="12">
        <f aca="true" t="shared" si="5" ref="H406:H411">ROUND(G406*F406,2)</f>
        <v>0</v>
      </c>
    </row>
    <row r="407" spans="1:8" s="107" customFormat="1" ht="30" customHeight="1">
      <c r="A407" s="31" t="s">
        <v>191</v>
      </c>
      <c r="B407" s="26" t="s">
        <v>42</v>
      </c>
      <c r="C407" s="19" t="s">
        <v>96</v>
      </c>
      <c r="D407" s="8" t="s">
        <v>2</v>
      </c>
      <c r="E407" s="21" t="s">
        <v>36</v>
      </c>
      <c r="F407" s="22">
        <v>2000</v>
      </c>
      <c r="G407" s="23"/>
      <c r="H407" s="12">
        <f t="shared" si="5"/>
        <v>0</v>
      </c>
    </row>
    <row r="408" spans="1:8" s="107" customFormat="1" ht="27" customHeight="1">
      <c r="A408" s="17" t="s">
        <v>37</v>
      </c>
      <c r="B408" s="18" t="s">
        <v>499</v>
      </c>
      <c r="C408" s="19" t="s">
        <v>38</v>
      </c>
      <c r="D408" s="20" t="s">
        <v>190</v>
      </c>
      <c r="E408" s="21" t="s">
        <v>32</v>
      </c>
      <c r="F408" s="22">
        <v>300</v>
      </c>
      <c r="G408" s="23"/>
      <c r="H408" s="12">
        <f t="shared" si="5"/>
        <v>0</v>
      </c>
    </row>
    <row r="409" spans="1:8" s="108" customFormat="1" ht="27" customHeight="1">
      <c r="A409" s="31" t="s">
        <v>39</v>
      </c>
      <c r="B409" s="18" t="s">
        <v>500</v>
      </c>
      <c r="C409" s="19" t="s">
        <v>40</v>
      </c>
      <c r="D409" s="20" t="s">
        <v>190</v>
      </c>
      <c r="E409" s="21" t="s">
        <v>34</v>
      </c>
      <c r="F409" s="22">
        <v>2200</v>
      </c>
      <c r="G409" s="23"/>
      <c r="H409" s="12">
        <f t="shared" si="5"/>
        <v>0</v>
      </c>
    </row>
    <row r="410" spans="1:8" s="108" customFormat="1" ht="27" customHeight="1">
      <c r="A410" s="17" t="s">
        <v>99</v>
      </c>
      <c r="B410" s="18" t="s">
        <v>501</v>
      </c>
      <c r="C410" s="19" t="s">
        <v>101</v>
      </c>
      <c r="D410" s="8" t="s">
        <v>102</v>
      </c>
      <c r="E410" s="21" t="s">
        <v>34</v>
      </c>
      <c r="F410" s="22">
        <v>2635</v>
      </c>
      <c r="G410" s="23"/>
      <c r="H410" s="12">
        <f t="shared" si="5"/>
        <v>0</v>
      </c>
    </row>
    <row r="411" spans="1:8" s="108" customFormat="1" ht="27" customHeight="1">
      <c r="A411" s="17" t="s">
        <v>103</v>
      </c>
      <c r="B411" s="18" t="s">
        <v>502</v>
      </c>
      <c r="C411" s="19" t="s">
        <v>105</v>
      </c>
      <c r="D411" s="8" t="s">
        <v>106</v>
      </c>
      <c r="E411" s="21" t="s">
        <v>34</v>
      </c>
      <c r="F411" s="22">
        <v>2635</v>
      </c>
      <c r="G411" s="23"/>
      <c r="H411" s="12">
        <f t="shared" si="5"/>
        <v>0</v>
      </c>
    </row>
    <row r="412" spans="1:8" ht="36" customHeight="1">
      <c r="A412" s="97"/>
      <c r="B412" s="60"/>
      <c r="C412" s="5" t="s">
        <v>20</v>
      </c>
      <c r="D412" s="104"/>
      <c r="E412" s="109"/>
      <c r="F412" s="104"/>
      <c r="G412" s="97"/>
      <c r="H412" s="106"/>
    </row>
    <row r="413" spans="1:8" s="107" customFormat="1" ht="27" customHeight="1">
      <c r="A413" s="24" t="s">
        <v>70</v>
      </c>
      <c r="B413" s="18" t="s">
        <v>503</v>
      </c>
      <c r="C413" s="19" t="s">
        <v>71</v>
      </c>
      <c r="D413" s="20" t="s">
        <v>190</v>
      </c>
      <c r="E413" s="21"/>
      <c r="F413" s="22"/>
      <c r="G413" s="25"/>
      <c r="H413" s="12"/>
    </row>
    <row r="414" spans="1:8" s="108" customFormat="1" ht="27" customHeight="1">
      <c r="A414" s="24" t="s">
        <v>72</v>
      </c>
      <c r="B414" s="26" t="s">
        <v>35</v>
      </c>
      <c r="C414" s="19" t="s">
        <v>73</v>
      </c>
      <c r="D414" s="8" t="s">
        <v>2</v>
      </c>
      <c r="E414" s="21" t="s">
        <v>34</v>
      </c>
      <c r="F414" s="22">
        <v>2580</v>
      </c>
      <c r="G414" s="23"/>
      <c r="H414" s="12">
        <f>ROUND(G414*F414,2)</f>
        <v>0</v>
      </c>
    </row>
    <row r="415" spans="1:8" s="108" customFormat="1" ht="27" customHeight="1">
      <c r="A415" s="24" t="s">
        <v>47</v>
      </c>
      <c r="B415" s="18" t="s">
        <v>504</v>
      </c>
      <c r="C415" s="19" t="s">
        <v>48</v>
      </c>
      <c r="D415" s="8" t="s">
        <v>192</v>
      </c>
      <c r="E415" s="21"/>
      <c r="F415" s="22"/>
      <c r="G415" s="25"/>
      <c r="H415" s="12"/>
    </row>
    <row r="416" spans="1:8" s="108" customFormat="1" ht="27" customHeight="1">
      <c r="A416" s="24" t="s">
        <v>49</v>
      </c>
      <c r="B416" s="26" t="s">
        <v>35</v>
      </c>
      <c r="C416" s="19" t="s">
        <v>50</v>
      </c>
      <c r="D416" s="8" t="s">
        <v>2</v>
      </c>
      <c r="E416" s="21" t="s">
        <v>41</v>
      </c>
      <c r="F416" s="22">
        <v>200</v>
      </c>
      <c r="G416" s="23"/>
      <c r="H416" s="12">
        <f>ROUND(G416*F416,2)</f>
        <v>0</v>
      </c>
    </row>
    <row r="417" spans="1:8" s="107" customFormat="1" ht="27" customHeight="1">
      <c r="A417" s="24" t="s">
        <v>246</v>
      </c>
      <c r="B417" s="18" t="s">
        <v>505</v>
      </c>
      <c r="C417" s="19" t="s">
        <v>248</v>
      </c>
      <c r="D417" s="8" t="s">
        <v>111</v>
      </c>
      <c r="E417" s="21"/>
      <c r="F417" s="22"/>
      <c r="G417" s="25"/>
      <c r="H417" s="12"/>
    </row>
    <row r="418" spans="1:8" s="108" customFormat="1" ht="27" customHeight="1">
      <c r="A418" s="24" t="s">
        <v>249</v>
      </c>
      <c r="B418" s="26" t="s">
        <v>35</v>
      </c>
      <c r="C418" s="19" t="s">
        <v>112</v>
      </c>
      <c r="D418" s="8" t="s">
        <v>250</v>
      </c>
      <c r="E418" s="21"/>
      <c r="F418" s="22"/>
      <c r="G418" s="25"/>
      <c r="H418" s="12"/>
    </row>
    <row r="419" spans="1:8" s="108" customFormat="1" ht="27" customHeight="1">
      <c r="A419" s="24" t="s">
        <v>251</v>
      </c>
      <c r="B419" s="29" t="s">
        <v>113</v>
      </c>
      <c r="C419" s="19" t="s">
        <v>252</v>
      </c>
      <c r="D419" s="8"/>
      <c r="E419" s="21" t="s">
        <v>34</v>
      </c>
      <c r="F419" s="22">
        <v>10</v>
      </c>
      <c r="G419" s="23"/>
      <c r="H419" s="12">
        <f aca="true" t="shared" si="6" ref="H419:H427">ROUND(G419*F419,2)</f>
        <v>0</v>
      </c>
    </row>
    <row r="420" spans="1:8" s="108" customFormat="1" ht="27" customHeight="1">
      <c r="A420" s="24" t="s">
        <v>253</v>
      </c>
      <c r="B420" s="29" t="s">
        <v>114</v>
      </c>
      <c r="C420" s="19" t="s">
        <v>254</v>
      </c>
      <c r="D420" s="8"/>
      <c r="E420" s="21" t="s">
        <v>34</v>
      </c>
      <c r="F420" s="22">
        <v>40</v>
      </c>
      <c r="G420" s="23"/>
      <c r="H420" s="12">
        <f t="shared" si="6"/>
        <v>0</v>
      </c>
    </row>
    <row r="421" spans="1:8" s="107" customFormat="1" ht="27" customHeight="1">
      <c r="A421" s="24" t="s">
        <v>309</v>
      </c>
      <c r="B421" s="18" t="s">
        <v>506</v>
      </c>
      <c r="C421" s="19" t="s">
        <v>311</v>
      </c>
      <c r="D421" s="8" t="s">
        <v>111</v>
      </c>
      <c r="E421" s="21" t="s">
        <v>34</v>
      </c>
      <c r="F421" s="30">
        <v>20</v>
      </c>
      <c r="G421" s="23"/>
      <c r="H421" s="12">
        <f t="shared" si="6"/>
        <v>0</v>
      </c>
    </row>
    <row r="422" spans="1:8" s="108" customFormat="1" ht="27" customHeight="1">
      <c r="A422" s="24" t="s">
        <v>312</v>
      </c>
      <c r="B422" s="18" t="s">
        <v>507</v>
      </c>
      <c r="C422" s="19" t="s">
        <v>314</v>
      </c>
      <c r="D422" s="8" t="s">
        <v>111</v>
      </c>
      <c r="E422" s="21" t="s">
        <v>34</v>
      </c>
      <c r="F422" s="22">
        <v>10</v>
      </c>
      <c r="G422" s="23"/>
      <c r="H422" s="12">
        <f t="shared" si="6"/>
        <v>0</v>
      </c>
    </row>
    <row r="423" spans="1:8" s="108" customFormat="1" ht="27" customHeight="1">
      <c r="A423" s="24" t="s">
        <v>116</v>
      </c>
      <c r="B423" s="18" t="s">
        <v>508</v>
      </c>
      <c r="C423" s="19" t="s">
        <v>53</v>
      </c>
      <c r="D423" s="8" t="s">
        <v>258</v>
      </c>
      <c r="E423" s="21"/>
      <c r="F423" s="22"/>
      <c r="G423" s="25"/>
      <c r="H423" s="12"/>
    </row>
    <row r="424" spans="1:8" s="108" customFormat="1" ht="27" customHeight="1">
      <c r="A424" s="24" t="s">
        <v>357</v>
      </c>
      <c r="B424" s="26" t="s">
        <v>35</v>
      </c>
      <c r="C424" s="19" t="s">
        <v>266</v>
      </c>
      <c r="D424" s="8" t="s">
        <v>358</v>
      </c>
      <c r="E424" s="21"/>
      <c r="F424" s="22"/>
      <c r="G424" s="40"/>
      <c r="H424" s="12"/>
    </row>
    <row r="425" spans="1:8" s="108" customFormat="1" ht="27" customHeight="1">
      <c r="A425" s="24" t="s">
        <v>400</v>
      </c>
      <c r="B425" s="29" t="s">
        <v>113</v>
      </c>
      <c r="C425" s="19" t="s">
        <v>399</v>
      </c>
      <c r="D425" s="8"/>
      <c r="E425" s="21" t="s">
        <v>51</v>
      </c>
      <c r="F425" s="22">
        <v>10</v>
      </c>
      <c r="G425" s="23"/>
      <c r="H425" s="12">
        <f>ROUND(G425*F425,2)</f>
        <v>0</v>
      </c>
    </row>
    <row r="426" spans="1:8" s="108" customFormat="1" ht="27" customHeight="1">
      <c r="A426" s="24" t="s">
        <v>273</v>
      </c>
      <c r="B426" s="18" t="s">
        <v>509</v>
      </c>
      <c r="C426" s="19" t="s">
        <v>275</v>
      </c>
      <c r="D426" s="8" t="s">
        <v>276</v>
      </c>
      <c r="E426" s="21" t="s">
        <v>34</v>
      </c>
      <c r="F426" s="22">
        <v>50</v>
      </c>
      <c r="G426" s="23"/>
      <c r="H426" s="12">
        <f t="shared" si="6"/>
        <v>0</v>
      </c>
    </row>
    <row r="427" spans="1:8" s="108" customFormat="1" ht="27" customHeight="1">
      <c r="A427" s="24" t="s">
        <v>194</v>
      </c>
      <c r="B427" s="18" t="s">
        <v>510</v>
      </c>
      <c r="C427" s="19" t="s">
        <v>195</v>
      </c>
      <c r="D427" s="8" t="s">
        <v>196</v>
      </c>
      <c r="E427" s="111"/>
      <c r="F427" s="22"/>
      <c r="G427" s="25"/>
      <c r="H427" s="12"/>
    </row>
    <row r="428" spans="1:8" s="108" customFormat="1" ht="27" customHeight="1">
      <c r="A428" s="24" t="s">
        <v>198</v>
      </c>
      <c r="B428" s="26" t="s">
        <v>35</v>
      </c>
      <c r="C428" s="19" t="s">
        <v>74</v>
      </c>
      <c r="D428" s="8"/>
      <c r="E428" s="21"/>
      <c r="F428" s="22"/>
      <c r="G428" s="25"/>
      <c r="H428" s="12"/>
    </row>
    <row r="429" spans="1:8" s="108" customFormat="1" ht="27" customHeight="1">
      <c r="A429" s="24" t="s">
        <v>199</v>
      </c>
      <c r="B429" s="29" t="s">
        <v>113</v>
      </c>
      <c r="C429" s="19" t="s">
        <v>139</v>
      </c>
      <c r="D429" s="8"/>
      <c r="E429" s="21" t="s">
        <v>36</v>
      </c>
      <c r="F429" s="22">
        <v>20</v>
      </c>
      <c r="G429" s="23"/>
      <c r="H429" s="12">
        <f>ROUND(G429*F429,2)</f>
        <v>0</v>
      </c>
    </row>
    <row r="430" spans="1:8" s="107" customFormat="1" ht="27" customHeight="1">
      <c r="A430" s="24" t="s">
        <v>122</v>
      </c>
      <c r="B430" s="18" t="s">
        <v>511</v>
      </c>
      <c r="C430" s="19" t="s">
        <v>124</v>
      </c>
      <c r="D430" s="8" t="s">
        <v>281</v>
      </c>
      <c r="E430" s="21"/>
      <c r="F430" s="22"/>
      <c r="G430" s="25"/>
      <c r="H430" s="12"/>
    </row>
    <row r="431" spans="1:8" s="108" customFormat="1" ht="27" customHeight="1">
      <c r="A431" s="24" t="s">
        <v>125</v>
      </c>
      <c r="B431" s="26" t="s">
        <v>35</v>
      </c>
      <c r="C431" s="19" t="s">
        <v>282</v>
      </c>
      <c r="D431" s="8" t="s">
        <v>2</v>
      </c>
      <c r="E431" s="21" t="s">
        <v>34</v>
      </c>
      <c r="F431" s="22">
        <v>135</v>
      </c>
      <c r="G431" s="23"/>
      <c r="H431" s="12">
        <f>ROUND(G431*F431,2)</f>
        <v>0</v>
      </c>
    </row>
    <row r="432" spans="1:8" ht="36" customHeight="1">
      <c r="A432" s="97"/>
      <c r="B432" s="112"/>
      <c r="C432" s="5" t="s">
        <v>21</v>
      </c>
      <c r="D432" s="104"/>
      <c r="E432" s="105"/>
      <c r="F432" s="105"/>
      <c r="G432" s="97"/>
      <c r="H432" s="106"/>
    </row>
    <row r="433" spans="1:8" s="107" customFormat="1" ht="36" customHeight="1">
      <c r="A433" s="31" t="s">
        <v>54</v>
      </c>
      <c r="B433" s="18" t="s">
        <v>512</v>
      </c>
      <c r="C433" s="19" t="s">
        <v>55</v>
      </c>
      <c r="D433" s="8" t="s">
        <v>206</v>
      </c>
      <c r="E433" s="21"/>
      <c r="F433" s="30"/>
      <c r="G433" s="25"/>
      <c r="H433" s="16"/>
    </row>
    <row r="434" spans="1:8" s="107" customFormat="1" ht="36" customHeight="1">
      <c r="A434" s="31" t="s">
        <v>316</v>
      </c>
      <c r="B434" s="26" t="s">
        <v>35</v>
      </c>
      <c r="C434" s="19" t="s">
        <v>317</v>
      </c>
      <c r="D434" s="8" t="s">
        <v>2</v>
      </c>
      <c r="E434" s="21" t="s">
        <v>34</v>
      </c>
      <c r="F434" s="30">
        <v>675</v>
      </c>
      <c r="G434" s="23"/>
      <c r="H434" s="12">
        <f>ROUND(G434*F434,2)</f>
        <v>0</v>
      </c>
    </row>
    <row r="435" spans="1:8" s="107" customFormat="1" ht="36" customHeight="1">
      <c r="A435" s="31" t="s">
        <v>56</v>
      </c>
      <c r="B435" s="18" t="s">
        <v>513</v>
      </c>
      <c r="C435" s="19" t="s">
        <v>57</v>
      </c>
      <c r="D435" s="8" t="s">
        <v>206</v>
      </c>
      <c r="E435" s="21"/>
      <c r="F435" s="30"/>
      <c r="G435" s="25"/>
      <c r="H435" s="16"/>
    </row>
    <row r="436" spans="1:8" s="107" customFormat="1" ht="56.25" customHeight="1">
      <c r="A436" s="31" t="s">
        <v>319</v>
      </c>
      <c r="B436" s="26" t="s">
        <v>35</v>
      </c>
      <c r="C436" s="19" t="s">
        <v>321</v>
      </c>
      <c r="D436" s="8" t="s">
        <v>320</v>
      </c>
      <c r="E436" s="21" t="s">
        <v>51</v>
      </c>
      <c r="F436" s="30">
        <v>350</v>
      </c>
      <c r="G436" s="23"/>
      <c r="H436" s="12">
        <f aca="true" t="shared" si="7" ref="H436:H441">ROUND(G436*F436,2)</f>
        <v>0</v>
      </c>
    </row>
    <row r="437" spans="1:8" s="107" customFormat="1" ht="56.25" customHeight="1">
      <c r="A437" s="31" t="s">
        <v>319</v>
      </c>
      <c r="B437" s="26" t="s">
        <v>42</v>
      </c>
      <c r="C437" s="19" t="s">
        <v>378</v>
      </c>
      <c r="D437" s="8" t="s">
        <v>320</v>
      </c>
      <c r="E437" s="21" t="s">
        <v>51</v>
      </c>
      <c r="F437" s="30">
        <v>40</v>
      </c>
      <c r="G437" s="23"/>
      <c r="H437" s="12">
        <f t="shared" si="7"/>
        <v>0</v>
      </c>
    </row>
    <row r="438" spans="1:8" s="107" customFormat="1" ht="56.25" customHeight="1">
      <c r="A438" s="31" t="s">
        <v>322</v>
      </c>
      <c r="B438" s="26" t="s">
        <v>52</v>
      </c>
      <c r="C438" s="19" t="s">
        <v>323</v>
      </c>
      <c r="D438" s="8" t="s">
        <v>324</v>
      </c>
      <c r="E438" s="21" t="s">
        <v>51</v>
      </c>
      <c r="F438" s="30">
        <v>105</v>
      </c>
      <c r="G438" s="23"/>
      <c r="H438" s="12">
        <f t="shared" si="7"/>
        <v>0</v>
      </c>
    </row>
    <row r="439" spans="1:8" s="107" customFormat="1" ht="56.25" customHeight="1">
      <c r="A439" s="31" t="s">
        <v>325</v>
      </c>
      <c r="B439" s="26" t="s">
        <v>65</v>
      </c>
      <c r="C439" s="19" t="s">
        <v>327</v>
      </c>
      <c r="D439" s="8" t="s">
        <v>326</v>
      </c>
      <c r="E439" s="21" t="s">
        <v>51</v>
      </c>
      <c r="F439" s="30">
        <v>160</v>
      </c>
      <c r="G439" s="23"/>
      <c r="H439" s="12">
        <f t="shared" si="7"/>
        <v>0</v>
      </c>
    </row>
    <row r="440" spans="1:8" s="107" customFormat="1" ht="56.25" customHeight="1">
      <c r="A440" s="31" t="s">
        <v>328</v>
      </c>
      <c r="B440" s="26" t="s">
        <v>69</v>
      </c>
      <c r="C440" s="19" t="s">
        <v>329</v>
      </c>
      <c r="D440" s="8" t="s">
        <v>330</v>
      </c>
      <c r="E440" s="21" t="s">
        <v>51</v>
      </c>
      <c r="F440" s="30">
        <v>14</v>
      </c>
      <c r="G440" s="23"/>
      <c r="H440" s="12">
        <f t="shared" si="7"/>
        <v>0</v>
      </c>
    </row>
    <row r="441" spans="1:8" s="108" customFormat="1" ht="30" customHeight="1">
      <c r="A441" s="31" t="s">
        <v>207</v>
      </c>
      <c r="B441" s="18" t="s">
        <v>514</v>
      </c>
      <c r="C441" s="19" t="s">
        <v>208</v>
      </c>
      <c r="D441" s="8" t="s">
        <v>332</v>
      </c>
      <c r="E441" s="21" t="s">
        <v>34</v>
      </c>
      <c r="F441" s="30">
        <v>40</v>
      </c>
      <c r="G441" s="23"/>
      <c r="H441" s="12">
        <f t="shared" si="7"/>
        <v>0</v>
      </c>
    </row>
    <row r="442" spans="1:8" s="108" customFormat="1" ht="30" customHeight="1">
      <c r="A442" s="31" t="s">
        <v>335</v>
      </c>
      <c r="B442" s="18" t="s">
        <v>515</v>
      </c>
      <c r="C442" s="19" t="s">
        <v>337</v>
      </c>
      <c r="D442" s="8" t="s">
        <v>196</v>
      </c>
      <c r="E442" s="111"/>
      <c r="F442" s="22"/>
      <c r="G442" s="25"/>
      <c r="H442" s="16"/>
    </row>
    <row r="443" spans="1:8" s="108" customFormat="1" ht="27" customHeight="1">
      <c r="A443" s="31" t="s">
        <v>333</v>
      </c>
      <c r="B443" s="26" t="s">
        <v>35</v>
      </c>
      <c r="C443" s="19" t="s">
        <v>279</v>
      </c>
      <c r="D443" s="8"/>
      <c r="E443" s="21"/>
      <c r="F443" s="22"/>
      <c r="G443" s="25"/>
      <c r="H443" s="16"/>
    </row>
    <row r="444" spans="1:8" s="108" customFormat="1" ht="27" customHeight="1">
      <c r="A444" s="31" t="s">
        <v>334</v>
      </c>
      <c r="B444" s="29" t="s">
        <v>113</v>
      </c>
      <c r="C444" s="19" t="s">
        <v>139</v>
      </c>
      <c r="D444" s="8"/>
      <c r="E444" s="21" t="s">
        <v>36</v>
      </c>
      <c r="F444" s="22">
        <v>540</v>
      </c>
      <c r="G444" s="23"/>
      <c r="H444" s="12">
        <f>ROUND(G444*F444,2)</f>
        <v>0</v>
      </c>
    </row>
    <row r="445" spans="1:8" s="108" customFormat="1" ht="27" customHeight="1">
      <c r="A445" s="31" t="s">
        <v>349</v>
      </c>
      <c r="B445" s="26" t="s">
        <v>42</v>
      </c>
      <c r="C445" s="19" t="s">
        <v>74</v>
      </c>
      <c r="D445" s="8"/>
      <c r="E445" s="21"/>
      <c r="F445" s="22"/>
      <c r="G445" s="25"/>
      <c r="H445" s="16"/>
    </row>
    <row r="446" spans="1:8" s="108" customFormat="1" ht="27" customHeight="1">
      <c r="A446" s="31" t="s">
        <v>350</v>
      </c>
      <c r="B446" s="29" t="s">
        <v>113</v>
      </c>
      <c r="C446" s="19" t="s">
        <v>139</v>
      </c>
      <c r="D446" s="8"/>
      <c r="E446" s="21" t="s">
        <v>36</v>
      </c>
      <c r="F446" s="22">
        <v>10</v>
      </c>
      <c r="G446" s="23"/>
      <c r="H446" s="12">
        <f>ROUND(G446*F446,2)</f>
        <v>0</v>
      </c>
    </row>
    <row r="447" spans="1:8" ht="36" customHeight="1">
      <c r="A447" s="97"/>
      <c r="B447" s="112"/>
      <c r="C447" s="5" t="s">
        <v>22</v>
      </c>
      <c r="D447" s="104"/>
      <c r="E447" s="113"/>
      <c r="F447" s="105"/>
      <c r="G447" s="97"/>
      <c r="H447" s="106"/>
    </row>
    <row r="448" spans="1:8" s="107" customFormat="1" ht="30" customHeight="1">
      <c r="A448" s="31" t="s">
        <v>59</v>
      </c>
      <c r="B448" s="18" t="s">
        <v>516</v>
      </c>
      <c r="C448" s="19" t="s">
        <v>60</v>
      </c>
      <c r="D448" s="8" t="s">
        <v>141</v>
      </c>
      <c r="E448" s="21" t="s">
        <v>51</v>
      </c>
      <c r="F448" s="30">
        <v>310</v>
      </c>
      <c r="G448" s="23"/>
      <c r="H448" s="12">
        <f>ROUND(G448*F448,2)</f>
        <v>0</v>
      </c>
    </row>
    <row r="449" spans="1:8" ht="48" customHeight="1">
      <c r="A449" s="97"/>
      <c r="B449" s="112"/>
      <c r="C449" s="5" t="s">
        <v>23</v>
      </c>
      <c r="D449" s="104"/>
      <c r="E449" s="113"/>
      <c r="F449" s="105"/>
      <c r="G449" s="97"/>
      <c r="H449" s="106"/>
    </row>
    <row r="450" spans="1:8" s="107" customFormat="1" ht="27" customHeight="1">
      <c r="A450" s="31" t="s">
        <v>142</v>
      </c>
      <c r="B450" s="18" t="s">
        <v>517</v>
      </c>
      <c r="C450" s="19" t="s">
        <v>144</v>
      </c>
      <c r="D450" s="8" t="s">
        <v>145</v>
      </c>
      <c r="E450" s="21"/>
      <c r="F450" s="30"/>
      <c r="G450" s="25"/>
      <c r="H450" s="16"/>
    </row>
    <row r="451" spans="1:8" s="107" customFormat="1" ht="27" customHeight="1">
      <c r="A451" s="31" t="s">
        <v>146</v>
      </c>
      <c r="B451" s="26" t="s">
        <v>35</v>
      </c>
      <c r="C451" s="19" t="s">
        <v>209</v>
      </c>
      <c r="D451" s="8"/>
      <c r="E451" s="21" t="s">
        <v>41</v>
      </c>
      <c r="F451" s="30">
        <v>1</v>
      </c>
      <c r="G451" s="23"/>
      <c r="H451" s="12">
        <f>ROUND(G451*F451,2)</f>
        <v>0</v>
      </c>
    </row>
    <row r="452" spans="1:8" s="107" customFormat="1" ht="27" customHeight="1">
      <c r="A452" s="31" t="s">
        <v>339</v>
      </c>
      <c r="B452" s="26" t="s">
        <v>42</v>
      </c>
      <c r="C452" s="19" t="s">
        <v>147</v>
      </c>
      <c r="D452" s="8"/>
      <c r="E452" s="21" t="s">
        <v>41</v>
      </c>
      <c r="F452" s="30">
        <v>3</v>
      </c>
      <c r="G452" s="23"/>
      <c r="H452" s="12">
        <f>ROUND(G452*F452,2)</f>
        <v>0</v>
      </c>
    </row>
    <row r="453" spans="1:8" s="108" customFormat="1" ht="27" customHeight="1">
      <c r="A453" s="31" t="s">
        <v>148</v>
      </c>
      <c r="B453" s="18" t="s">
        <v>518</v>
      </c>
      <c r="C453" s="19" t="s">
        <v>150</v>
      </c>
      <c r="D453" s="8" t="s">
        <v>145</v>
      </c>
      <c r="E453" s="21"/>
      <c r="F453" s="30"/>
      <c r="G453" s="25"/>
      <c r="H453" s="16"/>
    </row>
    <row r="454" spans="1:8" s="108" customFormat="1" ht="27" customHeight="1">
      <c r="A454" s="31" t="s">
        <v>151</v>
      </c>
      <c r="B454" s="26" t="s">
        <v>35</v>
      </c>
      <c r="C454" s="19" t="s">
        <v>152</v>
      </c>
      <c r="D454" s="8"/>
      <c r="E454" s="21"/>
      <c r="F454" s="30"/>
      <c r="G454" s="25"/>
      <c r="H454" s="16"/>
    </row>
    <row r="455" spans="1:8" s="108" customFormat="1" ht="27" customHeight="1">
      <c r="A455" s="31" t="s">
        <v>153</v>
      </c>
      <c r="B455" s="29" t="s">
        <v>113</v>
      </c>
      <c r="C455" s="19" t="s">
        <v>346</v>
      </c>
      <c r="D455" s="8"/>
      <c r="E455" s="21" t="s">
        <v>51</v>
      </c>
      <c r="F455" s="30">
        <v>25</v>
      </c>
      <c r="G455" s="23"/>
      <c r="H455" s="12">
        <f>ROUND(G455*F455,2)</f>
        <v>0</v>
      </c>
    </row>
    <row r="456" spans="1:8" s="114" customFormat="1" ht="27" customHeight="1">
      <c r="A456" s="31" t="s">
        <v>81</v>
      </c>
      <c r="B456" s="18" t="s">
        <v>519</v>
      </c>
      <c r="C456" s="32" t="s">
        <v>287</v>
      </c>
      <c r="D456" s="33" t="s">
        <v>288</v>
      </c>
      <c r="E456" s="21"/>
      <c r="F456" s="30"/>
      <c r="G456" s="25"/>
      <c r="H456" s="16"/>
    </row>
    <row r="457" spans="1:8" s="108" customFormat="1" ht="36" customHeight="1">
      <c r="A457" s="31" t="s">
        <v>82</v>
      </c>
      <c r="B457" s="26" t="s">
        <v>35</v>
      </c>
      <c r="C457" s="34" t="s">
        <v>342</v>
      </c>
      <c r="D457" s="8"/>
      <c r="E457" s="21" t="s">
        <v>41</v>
      </c>
      <c r="F457" s="30">
        <v>1</v>
      </c>
      <c r="G457" s="23"/>
      <c r="H457" s="12">
        <f>ROUND(G457*F457,2)</f>
        <v>0</v>
      </c>
    </row>
    <row r="458" spans="1:8" s="108" customFormat="1" ht="36" customHeight="1">
      <c r="A458" s="31" t="s">
        <v>83</v>
      </c>
      <c r="B458" s="26" t="s">
        <v>42</v>
      </c>
      <c r="C458" s="34" t="s">
        <v>343</v>
      </c>
      <c r="D458" s="8"/>
      <c r="E458" s="21" t="s">
        <v>41</v>
      </c>
      <c r="F458" s="30">
        <v>1</v>
      </c>
      <c r="G458" s="23"/>
      <c r="H458" s="12">
        <f>ROUND(G458*F458,2)</f>
        <v>0</v>
      </c>
    </row>
    <row r="459" spans="1:8" s="114" customFormat="1" ht="27" customHeight="1">
      <c r="A459" s="31" t="s">
        <v>210</v>
      </c>
      <c r="B459" s="18" t="s">
        <v>520</v>
      </c>
      <c r="C459" s="35" t="s">
        <v>211</v>
      </c>
      <c r="D459" s="8" t="s">
        <v>145</v>
      </c>
      <c r="E459" s="21"/>
      <c r="F459" s="30"/>
      <c r="G459" s="25"/>
      <c r="H459" s="16"/>
    </row>
    <row r="460" spans="1:8" s="114" customFormat="1" ht="27" customHeight="1">
      <c r="A460" s="31" t="s">
        <v>212</v>
      </c>
      <c r="B460" s="26" t="s">
        <v>35</v>
      </c>
      <c r="C460" s="35" t="s">
        <v>213</v>
      </c>
      <c r="D460" s="8"/>
      <c r="E460" s="21" t="s">
        <v>41</v>
      </c>
      <c r="F460" s="30">
        <v>1</v>
      </c>
      <c r="G460" s="23"/>
      <c r="H460" s="12">
        <f>ROUND(G460*F460,2)</f>
        <v>0</v>
      </c>
    </row>
    <row r="461" spans="1:8" s="107" customFormat="1" ht="25.5" customHeight="1">
      <c r="A461" s="31" t="s">
        <v>215</v>
      </c>
      <c r="B461" s="18" t="s">
        <v>521</v>
      </c>
      <c r="C461" s="19" t="s">
        <v>216</v>
      </c>
      <c r="D461" s="8" t="s">
        <v>145</v>
      </c>
      <c r="E461" s="21" t="s">
        <v>41</v>
      </c>
      <c r="F461" s="30">
        <v>4</v>
      </c>
      <c r="G461" s="23"/>
      <c r="H461" s="12">
        <f>ROUND(G461*F461,2)</f>
        <v>0</v>
      </c>
    </row>
    <row r="462" spans="1:8" s="108" customFormat="1" ht="25.5" customHeight="1">
      <c r="A462" s="31" t="s">
        <v>162</v>
      </c>
      <c r="B462" s="18" t="s">
        <v>522</v>
      </c>
      <c r="C462" s="19" t="s">
        <v>164</v>
      </c>
      <c r="D462" s="8" t="s">
        <v>165</v>
      </c>
      <c r="E462" s="21" t="s">
        <v>51</v>
      </c>
      <c r="F462" s="30">
        <v>48</v>
      </c>
      <c r="G462" s="23"/>
      <c r="H462" s="12">
        <f>ROUND(G462*F462,2)</f>
        <v>0</v>
      </c>
    </row>
    <row r="463" spans="1:8" ht="36" customHeight="1">
      <c r="A463" s="97"/>
      <c r="B463" s="115"/>
      <c r="C463" s="5" t="s">
        <v>24</v>
      </c>
      <c r="D463" s="104"/>
      <c r="E463" s="113"/>
      <c r="F463" s="105"/>
      <c r="G463" s="97"/>
      <c r="H463" s="106"/>
    </row>
    <row r="464" spans="1:8" s="108" customFormat="1" ht="30" customHeight="1">
      <c r="A464" s="31" t="s">
        <v>61</v>
      </c>
      <c r="B464" s="18" t="s">
        <v>523</v>
      </c>
      <c r="C464" s="34" t="s">
        <v>297</v>
      </c>
      <c r="D464" s="33" t="s">
        <v>298</v>
      </c>
      <c r="E464" s="21" t="s">
        <v>41</v>
      </c>
      <c r="F464" s="30">
        <v>1</v>
      </c>
      <c r="G464" s="23"/>
      <c r="H464" s="12">
        <f>ROUND(G464*F464,2)</f>
        <v>0</v>
      </c>
    </row>
    <row r="465" spans="1:8" s="107" customFormat="1" ht="27" customHeight="1">
      <c r="A465" s="31" t="s">
        <v>62</v>
      </c>
      <c r="B465" s="18" t="s">
        <v>524</v>
      </c>
      <c r="C465" s="34" t="s">
        <v>300</v>
      </c>
      <c r="D465" s="33" t="s">
        <v>298</v>
      </c>
      <c r="E465" s="21"/>
      <c r="F465" s="30"/>
      <c r="G465" s="25"/>
      <c r="H465" s="16"/>
    </row>
    <row r="466" spans="1:8" s="108" customFormat="1" ht="27" customHeight="1">
      <c r="A466" s="31" t="s">
        <v>63</v>
      </c>
      <c r="B466" s="26" t="s">
        <v>35</v>
      </c>
      <c r="C466" s="19" t="s">
        <v>168</v>
      </c>
      <c r="D466" s="8"/>
      <c r="E466" s="21" t="s">
        <v>41</v>
      </c>
      <c r="F466" s="30">
        <v>2</v>
      </c>
      <c r="G466" s="23"/>
      <c r="H466" s="12">
        <f>ROUND(G466*F466,2)</f>
        <v>0</v>
      </c>
    </row>
    <row r="467" spans="1:8" s="107" customFormat="1" ht="27" customHeight="1">
      <c r="A467" s="31" t="s">
        <v>77</v>
      </c>
      <c r="B467" s="18" t="s">
        <v>525</v>
      </c>
      <c r="C467" s="19" t="s">
        <v>86</v>
      </c>
      <c r="D467" s="33" t="s">
        <v>298</v>
      </c>
      <c r="E467" s="21" t="s">
        <v>41</v>
      </c>
      <c r="F467" s="30">
        <v>1</v>
      </c>
      <c r="G467" s="23"/>
      <c r="H467" s="12">
        <f>ROUND(G467*F467,2)</f>
        <v>0</v>
      </c>
    </row>
    <row r="468" spans="1:8" s="107" customFormat="1" ht="27" customHeight="1">
      <c r="A468" s="31" t="s">
        <v>78</v>
      </c>
      <c r="B468" s="18" t="s">
        <v>526</v>
      </c>
      <c r="C468" s="19" t="s">
        <v>87</v>
      </c>
      <c r="D468" s="33" t="s">
        <v>298</v>
      </c>
      <c r="E468" s="21" t="s">
        <v>41</v>
      </c>
      <c r="F468" s="30">
        <v>1</v>
      </c>
      <c r="G468" s="23"/>
      <c r="H468" s="12">
        <f>ROUND(G468*F468,2)</f>
        <v>0</v>
      </c>
    </row>
    <row r="469" spans="1:8" ht="36" customHeight="1">
      <c r="A469" s="97"/>
      <c r="B469" s="60"/>
      <c r="C469" s="5" t="s">
        <v>25</v>
      </c>
      <c r="D469" s="104"/>
      <c r="E469" s="109"/>
      <c r="F469" s="104"/>
      <c r="G469" s="97"/>
      <c r="H469" s="106"/>
    </row>
    <row r="470" spans="1:8" s="107" customFormat="1" ht="27" customHeight="1">
      <c r="A470" s="24" t="s">
        <v>66</v>
      </c>
      <c r="B470" s="18" t="s">
        <v>527</v>
      </c>
      <c r="C470" s="19" t="s">
        <v>67</v>
      </c>
      <c r="D470" s="8" t="s">
        <v>169</v>
      </c>
      <c r="E470" s="21"/>
      <c r="F470" s="22"/>
      <c r="G470" s="25"/>
      <c r="H470" s="12"/>
    </row>
    <row r="471" spans="1:8" s="108" customFormat="1" ht="27" customHeight="1">
      <c r="A471" s="24" t="s">
        <v>170</v>
      </c>
      <c r="B471" s="26" t="s">
        <v>35</v>
      </c>
      <c r="C471" s="19" t="s">
        <v>171</v>
      </c>
      <c r="D471" s="8"/>
      <c r="E471" s="21" t="s">
        <v>34</v>
      </c>
      <c r="F471" s="22">
        <v>200</v>
      </c>
      <c r="G471" s="23"/>
      <c r="H471" s="12">
        <f>ROUND(G471*F471,2)</f>
        <v>0</v>
      </c>
    </row>
    <row r="472" spans="1:8" s="108" customFormat="1" ht="27" customHeight="1">
      <c r="A472" s="24" t="s">
        <v>68</v>
      </c>
      <c r="B472" s="26" t="s">
        <v>42</v>
      </c>
      <c r="C472" s="19" t="s">
        <v>172</v>
      </c>
      <c r="D472" s="8"/>
      <c r="E472" s="21" t="s">
        <v>34</v>
      </c>
      <c r="F472" s="22">
        <v>2000</v>
      </c>
      <c r="G472" s="23"/>
      <c r="H472" s="12">
        <f>ROUND(G472*F472,2)</f>
        <v>0</v>
      </c>
    </row>
    <row r="473" spans="1:8" ht="39.75" customHeight="1">
      <c r="A473" s="97"/>
      <c r="B473" s="126"/>
      <c r="C473" s="5" t="s">
        <v>26</v>
      </c>
      <c r="D473" s="104"/>
      <c r="E473" s="113"/>
      <c r="F473" s="105"/>
      <c r="G473" s="97"/>
      <c r="H473" s="106"/>
    </row>
    <row r="474" spans="1:8" s="108" customFormat="1" ht="27.75" customHeight="1">
      <c r="A474" s="61"/>
      <c r="B474" s="67" t="s">
        <v>528</v>
      </c>
      <c r="C474" s="68" t="s">
        <v>412</v>
      </c>
      <c r="D474" s="69" t="s">
        <v>611</v>
      </c>
      <c r="E474" s="70" t="s">
        <v>411</v>
      </c>
      <c r="F474" s="71">
        <v>16</v>
      </c>
      <c r="G474" s="72"/>
      <c r="H474" s="73">
        <f>ROUND(G474*F474,2)</f>
        <v>0</v>
      </c>
    </row>
    <row r="475" spans="1:8" s="103" customFormat="1" ht="30" customHeight="1" thickBot="1">
      <c r="A475" s="124"/>
      <c r="B475" s="117" t="s">
        <v>392</v>
      </c>
      <c r="C475" s="168" t="str">
        <f>C402</f>
        <v>PINECREST BAY - DONWOOD DRIVE TO DONWOOD DRIVE, ASPHALT RECONSTRUCTION</v>
      </c>
      <c r="D475" s="160"/>
      <c r="E475" s="160"/>
      <c r="F475" s="161"/>
      <c r="G475" s="124" t="s">
        <v>17</v>
      </c>
      <c r="H475" s="124">
        <f>SUM(H402:H474)</f>
        <v>0</v>
      </c>
    </row>
    <row r="476" spans="1:8" s="103" customFormat="1" ht="30" customHeight="1" thickTop="1">
      <c r="A476" s="100"/>
      <c r="B476" s="101" t="s">
        <v>393</v>
      </c>
      <c r="C476" s="171" t="s">
        <v>554</v>
      </c>
      <c r="D476" s="172"/>
      <c r="E476" s="172"/>
      <c r="F476" s="173"/>
      <c r="G476" s="100"/>
      <c r="H476" s="102"/>
    </row>
    <row r="477" spans="1:8" ht="36" customHeight="1">
      <c r="A477" s="97"/>
      <c r="B477" s="60"/>
      <c r="C477" s="4" t="s">
        <v>585</v>
      </c>
      <c r="D477" s="104"/>
      <c r="E477" s="105" t="s">
        <v>2</v>
      </c>
      <c r="F477" s="105" t="s">
        <v>2</v>
      </c>
      <c r="G477" s="97" t="s">
        <v>2</v>
      </c>
      <c r="H477" s="106"/>
    </row>
    <row r="478" spans="1:8" s="108" customFormat="1" ht="30" customHeight="1">
      <c r="A478" s="31" t="s">
        <v>379</v>
      </c>
      <c r="B478" s="18" t="s">
        <v>551</v>
      </c>
      <c r="C478" s="19" t="s">
        <v>381</v>
      </c>
      <c r="D478" s="8" t="s">
        <v>145</v>
      </c>
      <c r="E478" s="21"/>
      <c r="F478" s="30"/>
      <c r="G478" s="25"/>
      <c r="H478" s="16"/>
    </row>
    <row r="479" spans="1:8" s="150" customFormat="1" ht="30" customHeight="1">
      <c r="A479" s="31" t="s">
        <v>556</v>
      </c>
      <c r="B479" s="26" t="s">
        <v>35</v>
      </c>
      <c r="C479" s="19" t="s">
        <v>182</v>
      </c>
      <c r="D479" s="8"/>
      <c r="E479" s="21"/>
      <c r="F479" s="30"/>
      <c r="G479" s="25"/>
      <c r="H479" s="16"/>
    </row>
    <row r="480" spans="1:8" s="150" customFormat="1" ht="30" customHeight="1">
      <c r="A480" s="31" t="s">
        <v>382</v>
      </c>
      <c r="B480" s="29" t="s">
        <v>113</v>
      </c>
      <c r="C480" s="19" t="s">
        <v>383</v>
      </c>
      <c r="D480" s="8"/>
      <c r="E480" s="21" t="s">
        <v>41</v>
      </c>
      <c r="F480" s="30">
        <v>1</v>
      </c>
      <c r="G480" s="23"/>
      <c r="H480" s="12">
        <f>ROUND(G480*F480,2)</f>
        <v>0</v>
      </c>
    </row>
    <row r="481" spans="1:8" s="108" customFormat="1" ht="30" customHeight="1">
      <c r="A481" s="31" t="s">
        <v>387</v>
      </c>
      <c r="B481" s="18" t="s">
        <v>552</v>
      </c>
      <c r="C481" s="34" t="s">
        <v>388</v>
      </c>
      <c r="D481" s="58" t="s">
        <v>389</v>
      </c>
      <c r="E481" s="21"/>
      <c r="F481" s="59"/>
      <c r="G481" s="25"/>
      <c r="H481" s="16"/>
    </row>
    <row r="482" spans="1:8" s="150" customFormat="1" ht="30" customHeight="1">
      <c r="A482" s="31" t="s">
        <v>557</v>
      </c>
      <c r="B482" s="26" t="s">
        <v>35</v>
      </c>
      <c r="C482" s="19" t="s">
        <v>555</v>
      </c>
      <c r="D482" s="8"/>
      <c r="E482" s="21" t="s">
        <v>51</v>
      </c>
      <c r="F482" s="152">
        <v>91</v>
      </c>
      <c r="G482" s="23"/>
      <c r="H482" s="12">
        <f>ROUND(G482*F482,2)</f>
        <v>0</v>
      </c>
    </row>
    <row r="483" spans="1:8" ht="36" customHeight="1">
      <c r="A483" s="97"/>
      <c r="B483" s="60"/>
      <c r="C483" s="162" t="s">
        <v>586</v>
      </c>
      <c r="D483" s="163"/>
      <c r="E483" s="163"/>
      <c r="F483" s="164"/>
      <c r="G483" s="97" t="s">
        <v>2</v>
      </c>
      <c r="H483" s="106"/>
    </row>
    <row r="484" spans="1:8" s="108" customFormat="1" ht="30" customHeight="1">
      <c r="A484" s="31" t="s">
        <v>379</v>
      </c>
      <c r="B484" s="18" t="s">
        <v>553</v>
      </c>
      <c r="C484" s="19" t="s">
        <v>381</v>
      </c>
      <c r="D484" s="8" t="s">
        <v>145</v>
      </c>
      <c r="E484" s="21"/>
      <c r="F484" s="30"/>
      <c r="G484" s="25"/>
      <c r="H484" s="16"/>
    </row>
    <row r="485" spans="1:8" s="150" customFormat="1" ht="30" customHeight="1">
      <c r="A485" s="31" t="s">
        <v>559</v>
      </c>
      <c r="B485" s="26" t="s">
        <v>35</v>
      </c>
      <c r="C485" s="19" t="s">
        <v>558</v>
      </c>
      <c r="D485" s="8"/>
      <c r="E485" s="21"/>
      <c r="F485" s="30"/>
      <c r="G485" s="25"/>
      <c r="H485" s="16"/>
    </row>
    <row r="486" spans="1:8" s="150" customFormat="1" ht="30" customHeight="1">
      <c r="A486" s="31" t="s">
        <v>560</v>
      </c>
      <c r="B486" s="29" t="s">
        <v>113</v>
      </c>
      <c r="C486" s="19" t="s">
        <v>383</v>
      </c>
      <c r="D486" s="8"/>
      <c r="E486" s="21" t="s">
        <v>41</v>
      </c>
      <c r="F486" s="30">
        <v>1</v>
      </c>
      <c r="G486" s="23"/>
      <c r="H486" s="12">
        <f>ROUND(G486*F486,2)</f>
        <v>0</v>
      </c>
    </row>
    <row r="487" spans="1:8" s="150" customFormat="1" ht="30" customHeight="1">
      <c r="A487" s="31" t="s">
        <v>561</v>
      </c>
      <c r="B487" s="26" t="s">
        <v>42</v>
      </c>
      <c r="C487" s="19" t="s">
        <v>563</v>
      </c>
      <c r="D487" s="8"/>
      <c r="E487" s="21"/>
      <c r="F487" s="30"/>
      <c r="G487" s="25"/>
      <c r="H487" s="16"/>
    </row>
    <row r="488" spans="1:8" s="150" customFormat="1" ht="30" customHeight="1">
      <c r="A488" s="31" t="s">
        <v>562</v>
      </c>
      <c r="B488" s="29" t="s">
        <v>113</v>
      </c>
      <c r="C488" s="19" t="s">
        <v>383</v>
      </c>
      <c r="D488" s="8"/>
      <c r="E488" s="21" t="s">
        <v>41</v>
      </c>
      <c r="F488" s="30">
        <v>1</v>
      </c>
      <c r="G488" s="23"/>
      <c r="H488" s="12">
        <f>ROUND(G488*F488,2)</f>
        <v>0</v>
      </c>
    </row>
    <row r="489" spans="1:8" s="108" customFormat="1" ht="30" customHeight="1">
      <c r="A489" s="31" t="s">
        <v>384</v>
      </c>
      <c r="B489" s="18" t="s">
        <v>578</v>
      </c>
      <c r="C489" s="19" t="s">
        <v>386</v>
      </c>
      <c r="D489" s="8" t="s">
        <v>145</v>
      </c>
      <c r="E489" s="21"/>
      <c r="F489" s="30"/>
      <c r="G489" s="25"/>
      <c r="H489" s="16"/>
    </row>
    <row r="490" spans="1:8" s="150" customFormat="1" ht="30" customHeight="1">
      <c r="A490" s="31" t="s">
        <v>564</v>
      </c>
      <c r="B490" s="29" t="s">
        <v>35</v>
      </c>
      <c r="C490" s="19" t="s">
        <v>563</v>
      </c>
      <c r="D490" s="8"/>
      <c r="E490" s="21"/>
      <c r="F490" s="30"/>
      <c r="G490" s="25"/>
      <c r="H490" s="16"/>
    </row>
    <row r="491" spans="1:8" s="150" customFormat="1" ht="30" customHeight="1">
      <c r="A491" s="31" t="s">
        <v>565</v>
      </c>
      <c r="B491" s="29" t="s">
        <v>113</v>
      </c>
      <c r="C491" s="19" t="s">
        <v>383</v>
      </c>
      <c r="D491" s="8"/>
      <c r="E491" s="21" t="s">
        <v>51</v>
      </c>
      <c r="F491" s="30">
        <v>2</v>
      </c>
      <c r="G491" s="23"/>
      <c r="H491" s="12">
        <f>ROUND(G491*F491,2)</f>
        <v>0</v>
      </c>
    </row>
    <row r="492" spans="1:8" s="108" customFormat="1" ht="30" customHeight="1">
      <c r="A492" s="31" t="s">
        <v>387</v>
      </c>
      <c r="B492" s="18" t="s">
        <v>579</v>
      </c>
      <c r="C492" s="34" t="s">
        <v>388</v>
      </c>
      <c r="D492" s="58" t="s">
        <v>389</v>
      </c>
      <c r="E492" s="21"/>
      <c r="F492" s="59"/>
      <c r="G492" s="25"/>
      <c r="H492" s="16"/>
    </row>
    <row r="493" spans="1:8" s="150" customFormat="1" ht="30" customHeight="1">
      <c r="A493" s="31" t="s">
        <v>566</v>
      </c>
      <c r="B493" s="26" t="s">
        <v>35</v>
      </c>
      <c r="C493" s="19" t="s">
        <v>567</v>
      </c>
      <c r="D493" s="8"/>
      <c r="E493" s="21" t="s">
        <v>51</v>
      </c>
      <c r="F493" s="152">
        <v>90</v>
      </c>
      <c r="G493" s="23"/>
      <c r="H493" s="12">
        <f>ROUND(G493*F493,2)</f>
        <v>0</v>
      </c>
    </row>
    <row r="494" spans="1:8" s="150" customFormat="1" ht="30" customHeight="1">
      <c r="A494" s="31" t="s">
        <v>568</v>
      </c>
      <c r="B494" s="26" t="s">
        <v>42</v>
      </c>
      <c r="C494" s="19" t="s">
        <v>569</v>
      </c>
      <c r="D494" s="8"/>
      <c r="E494" s="21" t="s">
        <v>51</v>
      </c>
      <c r="F494" s="152">
        <v>120</v>
      </c>
      <c r="G494" s="23"/>
      <c r="H494" s="12">
        <f>ROUND(G494*F494,2)</f>
        <v>0</v>
      </c>
    </row>
    <row r="495" spans="1:8" ht="36" customHeight="1">
      <c r="A495" s="97"/>
      <c r="B495" s="60"/>
      <c r="C495" s="4" t="s">
        <v>587</v>
      </c>
      <c r="D495" s="104"/>
      <c r="E495" s="105" t="s">
        <v>2</v>
      </c>
      <c r="F495" s="105" t="s">
        <v>2</v>
      </c>
      <c r="G495" s="97" t="s">
        <v>2</v>
      </c>
      <c r="H495" s="106"/>
    </row>
    <row r="496" spans="1:8" s="108" customFormat="1" ht="30" customHeight="1">
      <c r="A496" s="31" t="s">
        <v>379</v>
      </c>
      <c r="B496" s="18" t="s">
        <v>621</v>
      </c>
      <c r="C496" s="19" t="s">
        <v>381</v>
      </c>
      <c r="D496" s="8" t="s">
        <v>145</v>
      </c>
      <c r="E496" s="21"/>
      <c r="F496" s="30"/>
      <c r="G496" s="25"/>
      <c r="H496" s="16"/>
    </row>
    <row r="497" spans="1:8" s="150" customFormat="1" ht="30" customHeight="1">
      <c r="A497" s="31" t="s">
        <v>570</v>
      </c>
      <c r="B497" s="26" t="s">
        <v>35</v>
      </c>
      <c r="C497" s="19" t="s">
        <v>571</v>
      </c>
      <c r="D497" s="8"/>
      <c r="E497" s="21"/>
      <c r="F497" s="30"/>
      <c r="G497" s="25"/>
      <c r="H497" s="16"/>
    </row>
    <row r="498" spans="1:8" s="150" customFormat="1" ht="30" customHeight="1">
      <c r="A498" s="31" t="s">
        <v>572</v>
      </c>
      <c r="B498" s="29" t="s">
        <v>113</v>
      </c>
      <c r="C498" s="19" t="s">
        <v>383</v>
      </c>
      <c r="D498" s="8"/>
      <c r="E498" s="21" t="s">
        <v>41</v>
      </c>
      <c r="F498" s="30">
        <v>1</v>
      </c>
      <c r="G498" s="23"/>
      <c r="H498" s="12">
        <f>ROUND(G498*F498,2)</f>
        <v>0</v>
      </c>
    </row>
    <row r="499" spans="1:8" s="150" customFormat="1" ht="30" customHeight="1">
      <c r="A499" s="31" t="s">
        <v>384</v>
      </c>
      <c r="B499" s="18" t="s">
        <v>580</v>
      </c>
      <c r="C499" s="19" t="s">
        <v>386</v>
      </c>
      <c r="D499" s="8" t="s">
        <v>145</v>
      </c>
      <c r="E499" s="21"/>
      <c r="F499" s="30"/>
      <c r="G499" s="25"/>
      <c r="H499" s="16"/>
    </row>
    <row r="500" spans="1:8" s="150" customFormat="1" ht="30" customHeight="1">
      <c r="A500" s="31" t="s">
        <v>573</v>
      </c>
      <c r="B500" s="29" t="s">
        <v>35</v>
      </c>
      <c r="C500" s="19" t="s">
        <v>574</v>
      </c>
      <c r="D500" s="8"/>
      <c r="E500" s="21"/>
      <c r="F500" s="30"/>
      <c r="G500" s="25"/>
      <c r="H500" s="16"/>
    </row>
    <row r="501" spans="1:8" s="150" customFormat="1" ht="30" customHeight="1">
      <c r="A501" s="31" t="s">
        <v>575</v>
      </c>
      <c r="B501" s="29" t="s">
        <v>113</v>
      </c>
      <c r="C501" s="19" t="s">
        <v>383</v>
      </c>
      <c r="D501" s="8"/>
      <c r="E501" s="21" t="s">
        <v>51</v>
      </c>
      <c r="F501" s="30">
        <v>6</v>
      </c>
      <c r="G501" s="23"/>
      <c r="H501" s="12">
        <f>ROUND(G501*F501,2)</f>
        <v>0</v>
      </c>
    </row>
    <row r="502" spans="1:8" s="150" customFormat="1" ht="30" customHeight="1">
      <c r="A502" s="31" t="s">
        <v>387</v>
      </c>
      <c r="B502" s="18" t="s">
        <v>581</v>
      </c>
      <c r="C502" s="34" t="s">
        <v>388</v>
      </c>
      <c r="D502" s="58" t="s">
        <v>389</v>
      </c>
      <c r="E502" s="21"/>
      <c r="F502" s="59"/>
      <c r="G502" s="25"/>
      <c r="H502" s="16"/>
    </row>
    <row r="503" spans="1:8" s="150" customFormat="1" ht="30" customHeight="1">
      <c r="A503" s="31" t="s">
        <v>576</v>
      </c>
      <c r="B503" s="26" t="s">
        <v>35</v>
      </c>
      <c r="C503" s="19" t="s">
        <v>577</v>
      </c>
      <c r="D503" s="8"/>
      <c r="E503" s="21" t="s">
        <v>51</v>
      </c>
      <c r="F503" s="152">
        <v>106</v>
      </c>
      <c r="G503" s="23"/>
      <c r="H503" s="12">
        <f>ROUND(G503*F503,2)</f>
        <v>0</v>
      </c>
    </row>
    <row r="504" spans="1:8" ht="36" customHeight="1">
      <c r="A504" s="97"/>
      <c r="B504" s="60"/>
      <c r="C504" s="165" t="s">
        <v>588</v>
      </c>
      <c r="D504" s="166"/>
      <c r="E504" s="166"/>
      <c r="F504" s="167"/>
      <c r="G504" s="97" t="s">
        <v>2</v>
      </c>
      <c r="H504" s="106"/>
    </row>
    <row r="505" spans="1:8" s="114" customFormat="1" ht="27" customHeight="1">
      <c r="A505" s="31" t="s">
        <v>217</v>
      </c>
      <c r="B505" s="36" t="s">
        <v>582</v>
      </c>
      <c r="C505" s="37" t="s">
        <v>218</v>
      </c>
      <c r="D505" s="38" t="s">
        <v>612</v>
      </c>
      <c r="E505" s="21"/>
      <c r="F505" s="39"/>
      <c r="G505" s="40"/>
      <c r="H505" s="12"/>
    </row>
    <row r="506" spans="1:8" s="114" customFormat="1" ht="27" customHeight="1">
      <c r="A506" s="31" t="s">
        <v>219</v>
      </c>
      <c r="B506" s="41" t="s">
        <v>35</v>
      </c>
      <c r="C506" s="42" t="s">
        <v>220</v>
      </c>
      <c r="D506" s="38"/>
      <c r="E506" s="21" t="s">
        <v>34</v>
      </c>
      <c r="F506" s="30">
        <v>125</v>
      </c>
      <c r="G506" s="23"/>
      <c r="H506" s="12">
        <f>ROUND(G506*F506,2)</f>
        <v>0</v>
      </c>
    </row>
    <row r="507" spans="1:8" ht="36" customHeight="1">
      <c r="A507" s="97"/>
      <c r="B507" s="60"/>
      <c r="C507" s="162" t="s">
        <v>589</v>
      </c>
      <c r="D507" s="163"/>
      <c r="E507" s="163"/>
      <c r="F507" s="164"/>
      <c r="G507" s="97" t="s">
        <v>2</v>
      </c>
      <c r="H507" s="106"/>
    </row>
    <row r="508" spans="1:8" s="114" customFormat="1" ht="27" customHeight="1">
      <c r="A508" s="31" t="s">
        <v>217</v>
      </c>
      <c r="B508" s="36" t="s">
        <v>583</v>
      </c>
      <c r="C508" s="37" t="s">
        <v>218</v>
      </c>
      <c r="D508" s="38" t="s">
        <v>612</v>
      </c>
      <c r="E508" s="21"/>
      <c r="F508" s="39"/>
      <c r="G508" s="40"/>
      <c r="H508" s="12"/>
    </row>
    <row r="509" spans="1:8" s="114" customFormat="1" ht="27" customHeight="1">
      <c r="A509" s="31" t="s">
        <v>219</v>
      </c>
      <c r="B509" s="41" t="s">
        <v>35</v>
      </c>
      <c r="C509" s="42" t="s">
        <v>220</v>
      </c>
      <c r="D509" s="38"/>
      <c r="E509" s="21" t="s">
        <v>34</v>
      </c>
      <c r="F509" s="30">
        <v>180</v>
      </c>
      <c r="G509" s="23"/>
      <c r="H509" s="12">
        <f>ROUND(G509*F509,2)</f>
        <v>0</v>
      </c>
    </row>
    <row r="510" spans="1:8" ht="36" customHeight="1">
      <c r="A510" s="97"/>
      <c r="B510" s="60"/>
      <c r="C510" s="162" t="s">
        <v>590</v>
      </c>
      <c r="D510" s="163"/>
      <c r="E510" s="163"/>
      <c r="F510" s="164"/>
      <c r="G510" s="97" t="s">
        <v>2</v>
      </c>
      <c r="H510" s="106"/>
    </row>
    <row r="511" spans="1:8" s="114" customFormat="1" ht="27" customHeight="1">
      <c r="A511" s="31" t="s">
        <v>217</v>
      </c>
      <c r="B511" s="36" t="s">
        <v>584</v>
      </c>
      <c r="C511" s="37" t="s">
        <v>218</v>
      </c>
      <c r="D511" s="38" t="s">
        <v>612</v>
      </c>
      <c r="E511" s="21"/>
      <c r="F511" s="39"/>
      <c r="G511" s="40"/>
      <c r="H511" s="12"/>
    </row>
    <row r="512" spans="1:8" s="114" customFormat="1" ht="27" customHeight="1">
      <c r="A512" s="31" t="s">
        <v>219</v>
      </c>
      <c r="B512" s="41" t="s">
        <v>35</v>
      </c>
      <c r="C512" s="42" t="s">
        <v>220</v>
      </c>
      <c r="D512" s="38"/>
      <c r="E512" s="21" t="s">
        <v>34</v>
      </c>
      <c r="F512" s="30">
        <v>455</v>
      </c>
      <c r="G512" s="23"/>
      <c r="H512" s="12">
        <f>ROUND(G512*F512,2)</f>
        <v>0</v>
      </c>
    </row>
    <row r="513" spans="1:8" s="103" customFormat="1" ht="30" customHeight="1" thickBot="1">
      <c r="A513" s="124"/>
      <c r="B513" s="117" t="s">
        <v>393</v>
      </c>
      <c r="C513" s="168" t="str">
        <f>C476</f>
        <v>WATER AND WASTE WORK</v>
      </c>
      <c r="D513" s="160"/>
      <c r="E513" s="160"/>
      <c r="F513" s="161"/>
      <c r="G513" s="124" t="s">
        <v>17</v>
      </c>
      <c r="H513" s="124">
        <f>SUM(H476:H512)</f>
        <v>0</v>
      </c>
    </row>
    <row r="514" spans="1:8" ht="54" customHeight="1" thickTop="1">
      <c r="A514" s="97"/>
      <c r="B514" s="189" t="s">
        <v>613</v>
      </c>
      <c r="C514" s="190"/>
      <c r="D514" s="190"/>
      <c r="E514" s="190"/>
      <c r="F514" s="190"/>
      <c r="G514" s="191"/>
      <c r="H514" s="127"/>
    </row>
    <row r="515" spans="1:8" s="103" customFormat="1" ht="30" customHeight="1">
      <c r="A515" s="100"/>
      <c r="B515" s="101" t="s">
        <v>394</v>
      </c>
      <c r="C515" s="182" t="s">
        <v>390</v>
      </c>
      <c r="D515" s="183"/>
      <c r="E515" s="183"/>
      <c r="F515" s="184"/>
      <c r="G515" s="100"/>
      <c r="H515" s="102"/>
    </row>
    <row r="516" spans="1:8" ht="66" customHeight="1">
      <c r="A516" s="97"/>
      <c r="B516" s="18" t="s">
        <v>600</v>
      </c>
      <c r="C516" s="19" t="s">
        <v>591</v>
      </c>
      <c r="D516" s="8" t="s">
        <v>189</v>
      </c>
      <c r="E516" s="21" t="s">
        <v>41</v>
      </c>
      <c r="F516" s="30">
        <v>7</v>
      </c>
      <c r="G516" s="23"/>
      <c r="H516" s="12">
        <f aca="true" t="shared" si="8" ref="H516:H523">ROUND(G516*F516,2)</f>
        <v>0</v>
      </c>
    </row>
    <row r="517" spans="1:8" ht="51" customHeight="1">
      <c r="A517" s="97"/>
      <c r="B517" s="18" t="s">
        <v>601</v>
      </c>
      <c r="C517" s="19" t="s">
        <v>592</v>
      </c>
      <c r="D517" s="8" t="s">
        <v>189</v>
      </c>
      <c r="E517" s="21" t="s">
        <v>51</v>
      </c>
      <c r="F517" s="30">
        <v>369</v>
      </c>
      <c r="G517" s="23"/>
      <c r="H517" s="12">
        <f t="shared" si="8"/>
        <v>0</v>
      </c>
    </row>
    <row r="518" spans="1:8" ht="51" customHeight="1">
      <c r="A518" s="97"/>
      <c r="B518" s="18" t="s">
        <v>602</v>
      </c>
      <c r="C518" s="19" t="s">
        <v>593</v>
      </c>
      <c r="D518" s="8" t="s">
        <v>189</v>
      </c>
      <c r="E518" s="21" t="s">
        <v>41</v>
      </c>
      <c r="F518" s="30">
        <v>7</v>
      </c>
      <c r="G518" s="23"/>
      <c r="H518" s="12">
        <f t="shared" si="8"/>
        <v>0</v>
      </c>
    </row>
    <row r="519" spans="1:8" ht="66" customHeight="1">
      <c r="A519" s="97"/>
      <c r="B519" s="18" t="s">
        <v>603</v>
      </c>
      <c r="C519" s="37" t="s">
        <v>594</v>
      </c>
      <c r="D519" s="8" t="s">
        <v>189</v>
      </c>
      <c r="E519" s="21" t="s">
        <v>41</v>
      </c>
      <c r="F519" s="39">
        <v>3</v>
      </c>
      <c r="G519" s="23"/>
      <c r="H519" s="12">
        <f t="shared" si="8"/>
        <v>0</v>
      </c>
    </row>
    <row r="520" spans="1:8" ht="51" customHeight="1">
      <c r="A520" s="97"/>
      <c r="B520" s="18" t="s">
        <v>604</v>
      </c>
      <c r="C520" s="19" t="s">
        <v>595</v>
      </c>
      <c r="D520" s="8" t="s">
        <v>189</v>
      </c>
      <c r="E520" s="21" t="s">
        <v>41</v>
      </c>
      <c r="F520" s="30">
        <v>7</v>
      </c>
      <c r="G520" s="23"/>
      <c r="H520" s="12">
        <f t="shared" si="8"/>
        <v>0</v>
      </c>
    </row>
    <row r="521" spans="1:8" ht="51" customHeight="1">
      <c r="A521" s="97"/>
      <c r="B521" s="18" t="s">
        <v>605</v>
      </c>
      <c r="C521" s="19" t="s">
        <v>596</v>
      </c>
      <c r="D521" s="8" t="s">
        <v>189</v>
      </c>
      <c r="E521" s="21" t="s">
        <v>597</v>
      </c>
      <c r="F521" s="30">
        <v>8</v>
      </c>
      <c r="G521" s="23"/>
      <c r="H521" s="12">
        <f t="shared" si="8"/>
        <v>0</v>
      </c>
    </row>
    <row r="522" spans="1:8" ht="51" customHeight="1">
      <c r="A522" s="97"/>
      <c r="B522" s="18" t="s">
        <v>606</v>
      </c>
      <c r="C522" s="19" t="s">
        <v>598</v>
      </c>
      <c r="D522" s="8" t="s">
        <v>189</v>
      </c>
      <c r="E522" s="21" t="s">
        <v>597</v>
      </c>
      <c r="F522" s="30">
        <v>8</v>
      </c>
      <c r="G522" s="23"/>
      <c r="H522" s="12">
        <f t="shared" si="8"/>
        <v>0</v>
      </c>
    </row>
    <row r="523" spans="1:8" ht="36" customHeight="1">
      <c r="A523" s="97"/>
      <c r="B523" s="18" t="s">
        <v>607</v>
      </c>
      <c r="C523" s="37" t="s">
        <v>599</v>
      </c>
      <c r="D523" s="8" t="s">
        <v>189</v>
      </c>
      <c r="E523" s="21" t="s">
        <v>41</v>
      </c>
      <c r="F523" s="39">
        <v>1</v>
      </c>
      <c r="G523" s="23"/>
      <c r="H523" s="12">
        <f t="shared" si="8"/>
        <v>0</v>
      </c>
    </row>
    <row r="524" spans="1:8" s="103" customFormat="1" ht="30" customHeight="1" thickBot="1">
      <c r="A524" s="124"/>
      <c r="B524" s="117" t="s">
        <v>394</v>
      </c>
      <c r="C524" s="168" t="str">
        <f>C515</f>
        <v>PINECREST BAY - DONWOOD DRIVE TO DONWOOD DRIVE, STREET LIGHTING</v>
      </c>
      <c r="D524" s="160"/>
      <c r="E524" s="160"/>
      <c r="F524" s="161"/>
      <c r="G524" s="124" t="s">
        <v>17</v>
      </c>
      <c r="H524" s="124">
        <f>SUM(H515:H523)</f>
        <v>0</v>
      </c>
    </row>
    <row r="525" spans="1:8" ht="36" customHeight="1" thickTop="1">
      <c r="A525" s="128"/>
      <c r="B525" s="129"/>
      <c r="C525" s="6" t="s">
        <v>18</v>
      </c>
      <c r="D525" s="130"/>
      <c r="E525" s="130"/>
      <c r="F525" s="130"/>
      <c r="G525" s="130"/>
      <c r="H525" s="131"/>
    </row>
    <row r="526" spans="1:8" s="103" customFormat="1" ht="31.5" customHeight="1">
      <c r="A526" s="132"/>
      <c r="B526" s="180" t="str">
        <f>B6</f>
        <v>PART 1      CITY FUNDED WORK</v>
      </c>
      <c r="C526" s="181"/>
      <c r="D526" s="181"/>
      <c r="E526" s="181"/>
      <c r="F526" s="181"/>
      <c r="G526" s="133"/>
      <c r="H526" s="134"/>
    </row>
    <row r="527" spans="1:8" ht="37.5" customHeight="1" thickBot="1">
      <c r="A527" s="116"/>
      <c r="B527" s="117" t="s">
        <v>12</v>
      </c>
      <c r="C527" s="159" t="str">
        <f>C7</f>
        <v>AMELIA CRESCENT - TU-PELO AVENUE TO McCREEDY ROAD, REHABILITATION</v>
      </c>
      <c r="D527" s="160"/>
      <c r="E527" s="160"/>
      <c r="F527" s="161"/>
      <c r="G527" s="116" t="s">
        <v>17</v>
      </c>
      <c r="H527" s="116">
        <f>H68</f>
        <v>0</v>
      </c>
    </row>
    <row r="528" spans="1:8" ht="37.5" customHeight="1" thickBot="1" thickTop="1">
      <c r="A528" s="116"/>
      <c r="B528" s="117" t="s">
        <v>13</v>
      </c>
      <c r="C528" s="156" t="str">
        <f>C69</f>
        <v>CHORNICK DRIVE - McIVOR AVENUE TO GILMORE AVENUE, REHABILITATION</v>
      </c>
      <c r="D528" s="157"/>
      <c r="E528" s="157"/>
      <c r="F528" s="158"/>
      <c r="G528" s="116" t="s">
        <v>17</v>
      </c>
      <c r="H528" s="116">
        <f>H141</f>
        <v>0</v>
      </c>
    </row>
    <row r="529" spans="1:8" ht="37.5" customHeight="1" thickBot="1" thickTop="1">
      <c r="A529" s="116"/>
      <c r="B529" s="117" t="s">
        <v>14</v>
      </c>
      <c r="C529" s="156" t="str">
        <f>C142</f>
        <v>McCREEDY ROAD - TU-PELO AVENUE TO AMELIA CRESCENT (NORTH LEG), REHABILITATION</v>
      </c>
      <c r="D529" s="157"/>
      <c r="E529" s="157"/>
      <c r="F529" s="158"/>
      <c r="G529" s="116" t="s">
        <v>17</v>
      </c>
      <c r="H529" s="116">
        <f>H198</f>
        <v>0</v>
      </c>
    </row>
    <row r="530" spans="1:8" ht="30" customHeight="1" thickBot="1" thickTop="1">
      <c r="A530" s="116"/>
      <c r="B530" s="117" t="s">
        <v>15</v>
      </c>
      <c r="C530" s="156" t="str">
        <f>C199</f>
        <v>MONCTON AVENUE - GATEWAY ROAD TO GREY STREET, REHABILITATION</v>
      </c>
      <c r="D530" s="157"/>
      <c r="E530" s="157"/>
      <c r="F530" s="158"/>
      <c r="G530" s="116" t="s">
        <v>17</v>
      </c>
      <c r="H530" s="116">
        <f>H264</f>
        <v>0</v>
      </c>
    </row>
    <row r="531" spans="1:8" ht="37.5" customHeight="1" thickBot="1" thickTop="1">
      <c r="A531" s="116"/>
      <c r="B531" s="117" t="s">
        <v>16</v>
      </c>
      <c r="C531" s="156" t="str">
        <f>C265</f>
        <v>CHRISLIND STREET - REGENT AVENUE W TO RAVELSTON AVENUE W, RECONSTRUCTION</v>
      </c>
      <c r="D531" s="157"/>
      <c r="E531" s="157"/>
      <c r="F531" s="158"/>
      <c r="G531" s="116" t="s">
        <v>17</v>
      </c>
      <c r="H531" s="116">
        <f>H330</f>
        <v>0</v>
      </c>
    </row>
    <row r="532" spans="1:8" ht="37.5" customHeight="1" thickBot="1" thickTop="1">
      <c r="A532" s="116"/>
      <c r="B532" s="117" t="s">
        <v>391</v>
      </c>
      <c r="C532" s="156" t="str">
        <f>C331</f>
        <v>KERNAGHAN AVENUE - PLESSIS ROAD TO ROBSON STREET, ASPHALT RECONSTRUCTION</v>
      </c>
      <c r="D532" s="157"/>
      <c r="E532" s="157"/>
      <c r="F532" s="158"/>
      <c r="G532" s="116" t="s">
        <v>17</v>
      </c>
      <c r="H532" s="116">
        <f>H401</f>
        <v>0</v>
      </c>
    </row>
    <row r="533" spans="1:8" ht="37.5" customHeight="1" thickBot="1" thickTop="1">
      <c r="A533" s="116"/>
      <c r="B533" s="117" t="s">
        <v>392</v>
      </c>
      <c r="C533" s="156" t="str">
        <f>C402</f>
        <v>PINECREST BAY - DONWOOD DRIVE TO DONWOOD DRIVE, ASPHALT RECONSTRUCTION</v>
      </c>
      <c r="D533" s="157"/>
      <c r="E533" s="157"/>
      <c r="F533" s="158"/>
      <c r="G533" s="116" t="s">
        <v>17</v>
      </c>
      <c r="H533" s="116">
        <f>H475</f>
        <v>0</v>
      </c>
    </row>
    <row r="534" spans="1:8" ht="30" customHeight="1" thickBot="1" thickTop="1">
      <c r="A534" s="116"/>
      <c r="B534" s="117" t="s">
        <v>393</v>
      </c>
      <c r="C534" s="156" t="str">
        <f>C476</f>
        <v>WATER AND WASTE WORK</v>
      </c>
      <c r="D534" s="157"/>
      <c r="E534" s="157"/>
      <c r="F534" s="158"/>
      <c r="G534" s="116" t="s">
        <v>17</v>
      </c>
      <c r="H534" s="116">
        <f>H513</f>
        <v>0</v>
      </c>
    </row>
    <row r="535" spans="1:8" ht="28.5" customHeight="1" thickBot="1" thickTop="1">
      <c r="A535" s="116"/>
      <c r="B535" s="135"/>
      <c r="C535" s="136"/>
      <c r="D535" s="137"/>
      <c r="E535" s="138"/>
      <c r="F535" s="138"/>
      <c r="G535" s="7" t="s">
        <v>28</v>
      </c>
      <c r="H535" s="139">
        <f>SUM(H526:H534)</f>
        <v>0</v>
      </c>
    </row>
    <row r="536" spans="1:8" s="103" customFormat="1" ht="63" customHeight="1" thickBot="1" thickTop="1">
      <c r="A536" s="124"/>
      <c r="B536" s="174" t="str">
        <f>B514</f>
        <v>PART 2      MANITOBA HYDRO FUNDED WORK
                 (See B10.5, B17.2.1, B18.4, D2, D14.2-4)</v>
      </c>
      <c r="C536" s="175"/>
      <c r="D536" s="175"/>
      <c r="E536" s="175"/>
      <c r="F536" s="175"/>
      <c r="G536" s="176"/>
      <c r="H536" s="140"/>
    </row>
    <row r="537" spans="1:8" ht="37.5" customHeight="1" thickBot="1" thickTop="1">
      <c r="A537" s="141"/>
      <c r="B537" s="117" t="s">
        <v>394</v>
      </c>
      <c r="C537" s="156" t="str">
        <f>C515</f>
        <v>PINECREST BAY - DONWOOD DRIVE TO DONWOOD DRIVE, STREET LIGHTING</v>
      </c>
      <c r="D537" s="157"/>
      <c r="E537" s="157"/>
      <c r="F537" s="158"/>
      <c r="G537" s="141" t="s">
        <v>17</v>
      </c>
      <c r="H537" s="141">
        <f>H524</f>
        <v>0</v>
      </c>
    </row>
    <row r="538" spans="1:8" ht="28.5" customHeight="1" thickBot="1" thickTop="1">
      <c r="A538" s="116"/>
      <c r="B538" s="135"/>
      <c r="C538" s="136"/>
      <c r="D538" s="137"/>
      <c r="E538" s="138"/>
      <c r="F538" s="138"/>
      <c r="G538" s="7" t="s">
        <v>29</v>
      </c>
      <c r="H538" s="139">
        <f>SUM(H537:H537)</f>
        <v>0</v>
      </c>
    </row>
    <row r="539" spans="1:8" s="80" customFormat="1" ht="37.5" customHeight="1" thickTop="1">
      <c r="A539" s="97"/>
      <c r="B539" s="187" t="s">
        <v>31</v>
      </c>
      <c r="C539" s="188"/>
      <c r="D539" s="188"/>
      <c r="E539" s="188"/>
      <c r="F539" s="188"/>
      <c r="G539" s="192">
        <f>H535+H538</f>
        <v>0</v>
      </c>
      <c r="H539" s="193"/>
    </row>
    <row r="540" spans="1:8" ht="15.75" customHeight="1">
      <c r="A540" s="142"/>
      <c r="B540" s="143"/>
      <c r="C540" s="144"/>
      <c r="D540" s="145"/>
      <c r="E540" s="144"/>
      <c r="F540" s="144"/>
      <c r="G540" s="146"/>
      <c r="H540" s="147"/>
    </row>
  </sheetData>
  <sheetProtection password="DF6A" sheet="1" objects="1" scenarios="1" selectLockedCells="1"/>
  <mergeCells count="37">
    <mergeCell ref="C198:F198"/>
    <mergeCell ref="C199:F199"/>
    <mergeCell ref="C264:F264"/>
    <mergeCell ref="B539:F539"/>
    <mergeCell ref="C265:F265"/>
    <mergeCell ref="C330:F330"/>
    <mergeCell ref="B514:G514"/>
    <mergeCell ref="G539:H539"/>
    <mergeCell ref="C537:F537"/>
    <mergeCell ref="C534:F534"/>
    <mergeCell ref="B536:G536"/>
    <mergeCell ref="C529:F529"/>
    <mergeCell ref="C402:F402"/>
    <mergeCell ref="B6:F6"/>
    <mergeCell ref="B526:F526"/>
    <mergeCell ref="C7:F7"/>
    <mergeCell ref="C68:F68"/>
    <mergeCell ref="C69:F69"/>
    <mergeCell ref="C141:F141"/>
    <mergeCell ref="C515:F515"/>
    <mergeCell ref="C524:F524"/>
    <mergeCell ref="C475:F475"/>
    <mergeCell ref="C331:F331"/>
    <mergeCell ref="C532:F532"/>
    <mergeCell ref="C483:F483"/>
    <mergeCell ref="C476:F476"/>
    <mergeCell ref="C401:F401"/>
    <mergeCell ref="C142:F142"/>
    <mergeCell ref="C533:F533"/>
    <mergeCell ref="C527:F527"/>
    <mergeCell ref="C528:F528"/>
    <mergeCell ref="C510:F510"/>
    <mergeCell ref="C507:F507"/>
    <mergeCell ref="C504:F504"/>
    <mergeCell ref="C513:F513"/>
    <mergeCell ref="C530:F530"/>
    <mergeCell ref="C531:F531"/>
  </mergeCells>
  <conditionalFormatting sqref="D9 D37:D44 D58 D15:D23 D218:D219 D208:D212 D222:D223 D226:D230 D170:D176 D78:D84 D102:D109 D347:D348 D46 D277 D279:D282 D318:D322">
    <cfRule type="cellIs" priority="1167" dxfId="784" operator="equal" stopIfTrue="1">
      <formula>"CW 2130-R11"</formula>
    </cfRule>
    <cfRule type="cellIs" priority="1168" dxfId="784" operator="equal" stopIfTrue="1">
      <formula>"CW 3120-R2"</formula>
    </cfRule>
    <cfRule type="cellIs" priority="1169" dxfId="784" operator="equal" stopIfTrue="1">
      <formula>"CW 3240-R7"</formula>
    </cfRule>
  </conditionalFormatting>
  <conditionalFormatting sqref="D12">
    <cfRule type="cellIs" priority="1164" dxfId="784" operator="equal" stopIfTrue="1">
      <formula>"CW 2130-R11"</formula>
    </cfRule>
    <cfRule type="cellIs" priority="1165" dxfId="784" operator="equal" stopIfTrue="1">
      <formula>"CW 3120-R2"</formula>
    </cfRule>
    <cfRule type="cellIs" priority="1166" dxfId="784" operator="equal" stopIfTrue="1">
      <formula>"CW 3240-R7"</formula>
    </cfRule>
  </conditionalFormatting>
  <conditionalFormatting sqref="D13">
    <cfRule type="cellIs" priority="1161" dxfId="784" operator="equal" stopIfTrue="1">
      <formula>"CW 2130-R11"</formula>
    </cfRule>
    <cfRule type="cellIs" priority="1162" dxfId="784" operator="equal" stopIfTrue="1">
      <formula>"CW 3120-R2"</formula>
    </cfRule>
    <cfRule type="cellIs" priority="1163" dxfId="784" operator="equal" stopIfTrue="1">
      <formula>"CW 3240-R7"</formula>
    </cfRule>
  </conditionalFormatting>
  <conditionalFormatting sqref="D14">
    <cfRule type="cellIs" priority="1158" dxfId="784" operator="equal" stopIfTrue="1">
      <formula>"CW 2130-R11"</formula>
    </cfRule>
    <cfRule type="cellIs" priority="1159" dxfId="784" operator="equal" stopIfTrue="1">
      <formula>"CW 3120-R2"</formula>
    </cfRule>
    <cfRule type="cellIs" priority="1160" dxfId="784" operator="equal" stopIfTrue="1">
      <formula>"CW 3240-R7"</formula>
    </cfRule>
  </conditionalFormatting>
  <conditionalFormatting sqref="D24">
    <cfRule type="cellIs" priority="1146" dxfId="784" operator="equal" stopIfTrue="1">
      <formula>"CW 2130-R11"</formula>
    </cfRule>
    <cfRule type="cellIs" priority="1147" dxfId="784" operator="equal" stopIfTrue="1">
      <formula>"CW 3120-R2"</formula>
    </cfRule>
    <cfRule type="cellIs" priority="1148" dxfId="784" operator="equal" stopIfTrue="1">
      <formula>"CW 3240-R7"</formula>
    </cfRule>
  </conditionalFormatting>
  <conditionalFormatting sqref="D25:D27">
    <cfRule type="cellIs" priority="1143" dxfId="784" operator="equal" stopIfTrue="1">
      <formula>"CW 2130-R11"</formula>
    </cfRule>
    <cfRule type="cellIs" priority="1144" dxfId="784" operator="equal" stopIfTrue="1">
      <formula>"CW 3120-R2"</formula>
    </cfRule>
    <cfRule type="cellIs" priority="1145" dxfId="784" operator="equal" stopIfTrue="1">
      <formula>"CW 3240-R7"</formula>
    </cfRule>
  </conditionalFormatting>
  <conditionalFormatting sqref="D28">
    <cfRule type="cellIs" priority="1140" dxfId="784" operator="equal" stopIfTrue="1">
      <formula>"CW 2130-R11"</formula>
    </cfRule>
    <cfRule type="cellIs" priority="1141" dxfId="784" operator="equal" stopIfTrue="1">
      <formula>"CW 3120-R2"</formula>
    </cfRule>
    <cfRule type="cellIs" priority="1142" dxfId="784" operator="equal" stopIfTrue="1">
      <formula>"CW 3240-R7"</formula>
    </cfRule>
  </conditionalFormatting>
  <conditionalFormatting sqref="D29">
    <cfRule type="cellIs" priority="1137" dxfId="784" operator="equal" stopIfTrue="1">
      <formula>"CW 2130-R11"</formula>
    </cfRule>
    <cfRule type="cellIs" priority="1138" dxfId="784" operator="equal" stopIfTrue="1">
      <formula>"CW 3120-R2"</formula>
    </cfRule>
    <cfRule type="cellIs" priority="1139" dxfId="784" operator="equal" stopIfTrue="1">
      <formula>"CW 3240-R7"</formula>
    </cfRule>
  </conditionalFormatting>
  <conditionalFormatting sqref="D30">
    <cfRule type="cellIs" priority="1134" dxfId="784" operator="equal" stopIfTrue="1">
      <formula>"CW 2130-R11"</formula>
    </cfRule>
    <cfRule type="cellIs" priority="1135" dxfId="784" operator="equal" stopIfTrue="1">
      <formula>"CW 3120-R2"</formula>
    </cfRule>
    <cfRule type="cellIs" priority="1136" dxfId="784" operator="equal" stopIfTrue="1">
      <formula>"CW 3240-R7"</formula>
    </cfRule>
  </conditionalFormatting>
  <conditionalFormatting sqref="D31">
    <cfRule type="cellIs" priority="1131" dxfId="784" operator="equal" stopIfTrue="1">
      <formula>"CW 2130-R11"</formula>
    </cfRule>
    <cfRule type="cellIs" priority="1132" dxfId="784" operator="equal" stopIfTrue="1">
      <formula>"CW 3120-R2"</formula>
    </cfRule>
    <cfRule type="cellIs" priority="1133" dxfId="784" operator="equal" stopIfTrue="1">
      <formula>"CW 3240-R7"</formula>
    </cfRule>
  </conditionalFormatting>
  <conditionalFormatting sqref="D32">
    <cfRule type="cellIs" priority="1128" dxfId="784" operator="equal" stopIfTrue="1">
      <formula>"CW 2130-R11"</formula>
    </cfRule>
    <cfRule type="cellIs" priority="1129" dxfId="784" operator="equal" stopIfTrue="1">
      <formula>"CW 3120-R2"</formula>
    </cfRule>
    <cfRule type="cellIs" priority="1130" dxfId="784" operator="equal" stopIfTrue="1">
      <formula>"CW 3240-R7"</formula>
    </cfRule>
  </conditionalFormatting>
  <conditionalFormatting sqref="D33">
    <cfRule type="cellIs" priority="1125" dxfId="784" operator="equal" stopIfTrue="1">
      <formula>"CW 2130-R11"</formula>
    </cfRule>
    <cfRule type="cellIs" priority="1126" dxfId="784" operator="equal" stopIfTrue="1">
      <formula>"CW 3120-R2"</formula>
    </cfRule>
    <cfRule type="cellIs" priority="1127" dxfId="784" operator="equal" stopIfTrue="1">
      <formula>"CW 3240-R7"</formula>
    </cfRule>
  </conditionalFormatting>
  <conditionalFormatting sqref="D35">
    <cfRule type="cellIs" priority="1122" dxfId="784" operator="equal" stopIfTrue="1">
      <formula>"CW 2130-R11"</formula>
    </cfRule>
    <cfRule type="cellIs" priority="1123" dxfId="784" operator="equal" stopIfTrue="1">
      <formula>"CW 3120-R2"</formula>
    </cfRule>
    <cfRule type="cellIs" priority="1124" dxfId="784" operator="equal" stopIfTrue="1">
      <formula>"CW 3240-R7"</formula>
    </cfRule>
  </conditionalFormatting>
  <conditionalFormatting sqref="D36">
    <cfRule type="cellIs" priority="1119" dxfId="784" operator="equal" stopIfTrue="1">
      <formula>"CW 2130-R11"</formula>
    </cfRule>
    <cfRule type="cellIs" priority="1120" dxfId="784" operator="equal" stopIfTrue="1">
      <formula>"CW 3120-R2"</formula>
    </cfRule>
    <cfRule type="cellIs" priority="1121" dxfId="784" operator="equal" stopIfTrue="1">
      <formula>"CW 3240-R7"</formula>
    </cfRule>
  </conditionalFormatting>
  <conditionalFormatting sqref="D47">
    <cfRule type="cellIs" priority="1110" dxfId="784" operator="equal" stopIfTrue="1">
      <formula>"CW 2130-R11"</formula>
    </cfRule>
    <cfRule type="cellIs" priority="1111" dxfId="784" operator="equal" stopIfTrue="1">
      <formula>"CW 3120-R2"</formula>
    </cfRule>
    <cfRule type="cellIs" priority="1112" dxfId="784" operator="equal" stopIfTrue="1">
      <formula>"CW 3240-R7"</formula>
    </cfRule>
  </conditionalFormatting>
  <conditionalFormatting sqref="D49">
    <cfRule type="cellIs" priority="1107" dxfId="784" operator="equal" stopIfTrue="1">
      <formula>"CW 2130-R11"</formula>
    </cfRule>
    <cfRule type="cellIs" priority="1108" dxfId="784" operator="equal" stopIfTrue="1">
      <formula>"CW 3120-R2"</formula>
    </cfRule>
    <cfRule type="cellIs" priority="1109" dxfId="784" operator="equal" stopIfTrue="1">
      <formula>"CW 3240-R7"</formula>
    </cfRule>
  </conditionalFormatting>
  <conditionalFormatting sqref="D51">
    <cfRule type="cellIs" priority="1105" dxfId="784" operator="equal" stopIfTrue="1">
      <formula>"CW 3120-R2"</formula>
    </cfRule>
    <cfRule type="cellIs" priority="1106" dxfId="784" operator="equal" stopIfTrue="1">
      <formula>"CW 3240-R7"</formula>
    </cfRule>
  </conditionalFormatting>
  <conditionalFormatting sqref="D52:D53">
    <cfRule type="cellIs" priority="1102" dxfId="784" operator="equal" stopIfTrue="1">
      <formula>"CW 2130-R11"</formula>
    </cfRule>
    <cfRule type="cellIs" priority="1103" dxfId="784" operator="equal" stopIfTrue="1">
      <formula>"CW 3120-R2"</formula>
    </cfRule>
    <cfRule type="cellIs" priority="1104" dxfId="784" operator="equal" stopIfTrue="1">
      <formula>"CW 3240-R7"</formula>
    </cfRule>
  </conditionalFormatting>
  <conditionalFormatting sqref="D54">
    <cfRule type="cellIs" priority="1100" dxfId="784" operator="equal" stopIfTrue="1">
      <formula>"CW 2130-R11"</formula>
    </cfRule>
    <cfRule type="cellIs" priority="1101" dxfId="784" operator="equal" stopIfTrue="1">
      <formula>"CW 3240-R7"</formula>
    </cfRule>
  </conditionalFormatting>
  <conditionalFormatting sqref="D56">
    <cfRule type="cellIs" priority="1097" dxfId="784" operator="equal" stopIfTrue="1">
      <formula>"CW 2130-R11"</formula>
    </cfRule>
    <cfRule type="cellIs" priority="1098" dxfId="784" operator="equal" stopIfTrue="1">
      <formula>"CW 3120-R2"</formula>
    </cfRule>
    <cfRule type="cellIs" priority="1099" dxfId="784" operator="equal" stopIfTrue="1">
      <formula>"CW 3240-R7"</formula>
    </cfRule>
  </conditionalFormatting>
  <conditionalFormatting sqref="D57">
    <cfRule type="cellIs" priority="1091" dxfId="784" operator="equal" stopIfTrue="1">
      <formula>"CW 2130-R11"</formula>
    </cfRule>
    <cfRule type="cellIs" priority="1092" dxfId="784" operator="equal" stopIfTrue="1">
      <formula>"CW 3120-R2"</formula>
    </cfRule>
    <cfRule type="cellIs" priority="1093" dxfId="784" operator="equal" stopIfTrue="1">
      <formula>"CW 3240-R7"</formula>
    </cfRule>
  </conditionalFormatting>
  <conditionalFormatting sqref="D59:D60">
    <cfRule type="cellIs" priority="1088" dxfId="784" operator="equal" stopIfTrue="1">
      <formula>"CW 2130-R11"</formula>
    </cfRule>
    <cfRule type="cellIs" priority="1089" dxfId="784" operator="equal" stopIfTrue="1">
      <formula>"CW 3120-R2"</formula>
    </cfRule>
    <cfRule type="cellIs" priority="1090" dxfId="784" operator="equal" stopIfTrue="1">
      <formula>"CW 3240-R7"</formula>
    </cfRule>
  </conditionalFormatting>
  <conditionalFormatting sqref="D62:D64">
    <cfRule type="cellIs" priority="1082" dxfId="784" operator="equal" stopIfTrue="1">
      <formula>"CW 2130-R11"</formula>
    </cfRule>
    <cfRule type="cellIs" priority="1083" dxfId="784" operator="equal" stopIfTrue="1">
      <formula>"CW 3120-R2"</formula>
    </cfRule>
    <cfRule type="cellIs" priority="1084" dxfId="784" operator="equal" stopIfTrue="1">
      <formula>"CW 3240-R7"</formula>
    </cfRule>
  </conditionalFormatting>
  <conditionalFormatting sqref="D10">
    <cfRule type="cellIs" priority="1079" dxfId="784" operator="equal" stopIfTrue="1">
      <formula>"CW 2130-R11"</formula>
    </cfRule>
    <cfRule type="cellIs" priority="1080" dxfId="784" operator="equal" stopIfTrue="1">
      <formula>"CW 3120-R2"</formula>
    </cfRule>
    <cfRule type="cellIs" priority="1081" dxfId="784" operator="equal" stopIfTrue="1">
      <formula>"CW 3240-R7"</formula>
    </cfRule>
  </conditionalFormatting>
  <conditionalFormatting sqref="D404">
    <cfRule type="cellIs" priority="1076" dxfId="784" operator="equal" stopIfTrue="1">
      <formula>"CW 2130-R11"</formula>
    </cfRule>
    <cfRule type="cellIs" priority="1077" dxfId="784" operator="equal" stopIfTrue="1">
      <formula>"CW 3120-R2"</formula>
    </cfRule>
    <cfRule type="cellIs" priority="1078" dxfId="784" operator="equal" stopIfTrue="1">
      <formula>"CW 3240-R7"</formula>
    </cfRule>
  </conditionalFormatting>
  <conditionalFormatting sqref="D405:D406">
    <cfRule type="cellIs" priority="1073" dxfId="784" operator="equal" stopIfTrue="1">
      <formula>"CW 2130-R11"</formula>
    </cfRule>
    <cfRule type="cellIs" priority="1074" dxfId="784" operator="equal" stopIfTrue="1">
      <formula>"CW 3120-R2"</formula>
    </cfRule>
    <cfRule type="cellIs" priority="1075" dxfId="784" operator="equal" stopIfTrue="1">
      <formula>"CW 3240-R7"</formula>
    </cfRule>
  </conditionalFormatting>
  <conditionalFormatting sqref="D410:D411">
    <cfRule type="cellIs" priority="1070" dxfId="784" operator="equal" stopIfTrue="1">
      <formula>"CW 2130-R11"</formula>
    </cfRule>
    <cfRule type="cellIs" priority="1071" dxfId="784" operator="equal" stopIfTrue="1">
      <formula>"CW 3120-R2"</formula>
    </cfRule>
    <cfRule type="cellIs" priority="1072" dxfId="784" operator="equal" stopIfTrue="1">
      <formula>"CW 3240-R7"</formula>
    </cfRule>
  </conditionalFormatting>
  <conditionalFormatting sqref="D408">
    <cfRule type="cellIs" priority="1067" dxfId="784" operator="equal" stopIfTrue="1">
      <formula>"CW 2130-R11"</formula>
    </cfRule>
    <cfRule type="cellIs" priority="1068" dxfId="784" operator="equal" stopIfTrue="1">
      <formula>"CW 3120-R2"</formula>
    </cfRule>
    <cfRule type="cellIs" priority="1069" dxfId="784" operator="equal" stopIfTrue="1">
      <formula>"CW 3240-R7"</formula>
    </cfRule>
  </conditionalFormatting>
  <conditionalFormatting sqref="D409">
    <cfRule type="cellIs" priority="1064" dxfId="784" operator="equal" stopIfTrue="1">
      <formula>"CW 2130-R11"</formula>
    </cfRule>
    <cfRule type="cellIs" priority="1065" dxfId="784" operator="equal" stopIfTrue="1">
      <formula>"CW 3120-R2"</formula>
    </cfRule>
    <cfRule type="cellIs" priority="1066" dxfId="784" operator="equal" stopIfTrue="1">
      <formula>"CW 3240-R7"</formula>
    </cfRule>
  </conditionalFormatting>
  <conditionalFormatting sqref="D413:D414">
    <cfRule type="cellIs" priority="1061" dxfId="784" operator="equal" stopIfTrue="1">
      <formula>"CW 2130-R11"</formula>
    </cfRule>
    <cfRule type="cellIs" priority="1062" dxfId="784" operator="equal" stopIfTrue="1">
      <formula>"CW 3120-R2"</formula>
    </cfRule>
    <cfRule type="cellIs" priority="1063" dxfId="784" operator="equal" stopIfTrue="1">
      <formula>"CW 3240-R7"</formula>
    </cfRule>
  </conditionalFormatting>
  <conditionalFormatting sqref="D417">
    <cfRule type="cellIs" priority="1058" dxfId="784" operator="equal" stopIfTrue="1">
      <formula>"CW 2130-R11"</formula>
    </cfRule>
    <cfRule type="cellIs" priority="1059" dxfId="784" operator="equal" stopIfTrue="1">
      <formula>"CW 3120-R2"</formula>
    </cfRule>
    <cfRule type="cellIs" priority="1060" dxfId="784" operator="equal" stopIfTrue="1">
      <formula>"CW 3240-R7"</formula>
    </cfRule>
  </conditionalFormatting>
  <conditionalFormatting sqref="D418:D420">
    <cfRule type="cellIs" priority="1055" dxfId="784" operator="equal" stopIfTrue="1">
      <formula>"CW 2130-R11"</formula>
    </cfRule>
    <cfRule type="cellIs" priority="1056" dxfId="784" operator="equal" stopIfTrue="1">
      <formula>"CW 3120-R2"</formula>
    </cfRule>
    <cfRule type="cellIs" priority="1057" dxfId="784" operator="equal" stopIfTrue="1">
      <formula>"CW 3240-R7"</formula>
    </cfRule>
  </conditionalFormatting>
  <conditionalFormatting sqref="D421:D422">
    <cfRule type="cellIs" priority="1052" dxfId="784" operator="equal" stopIfTrue="1">
      <formula>"CW 2130-R11"</formula>
    </cfRule>
    <cfRule type="cellIs" priority="1053" dxfId="784" operator="equal" stopIfTrue="1">
      <formula>"CW 3120-R2"</formula>
    </cfRule>
    <cfRule type="cellIs" priority="1054" dxfId="784" operator="equal" stopIfTrue="1">
      <formula>"CW 3240-R7"</formula>
    </cfRule>
  </conditionalFormatting>
  <conditionalFormatting sqref="D433">
    <cfRule type="cellIs" priority="1049" dxfId="784" operator="equal" stopIfTrue="1">
      <formula>"CW 2130-R11"</formula>
    </cfRule>
    <cfRule type="cellIs" priority="1050" dxfId="784" operator="equal" stopIfTrue="1">
      <formula>"CW 3120-R2"</formula>
    </cfRule>
    <cfRule type="cellIs" priority="1051" dxfId="784" operator="equal" stopIfTrue="1">
      <formula>"CW 3240-R7"</formula>
    </cfRule>
  </conditionalFormatting>
  <conditionalFormatting sqref="D434">
    <cfRule type="cellIs" priority="1046" dxfId="784" operator="equal" stopIfTrue="1">
      <formula>"CW 2130-R11"</formula>
    </cfRule>
    <cfRule type="cellIs" priority="1047" dxfId="784" operator="equal" stopIfTrue="1">
      <formula>"CW 3120-R2"</formula>
    </cfRule>
    <cfRule type="cellIs" priority="1048" dxfId="784" operator="equal" stopIfTrue="1">
      <formula>"CW 3240-R7"</formula>
    </cfRule>
  </conditionalFormatting>
  <conditionalFormatting sqref="D435">
    <cfRule type="cellIs" priority="1043" dxfId="784" operator="equal" stopIfTrue="1">
      <formula>"CW 2130-R11"</formula>
    </cfRule>
    <cfRule type="cellIs" priority="1044" dxfId="784" operator="equal" stopIfTrue="1">
      <formula>"CW 3120-R2"</formula>
    </cfRule>
    <cfRule type="cellIs" priority="1045" dxfId="784" operator="equal" stopIfTrue="1">
      <formula>"CW 3240-R7"</formula>
    </cfRule>
  </conditionalFormatting>
  <conditionalFormatting sqref="D436">
    <cfRule type="cellIs" priority="1040" dxfId="784" operator="equal" stopIfTrue="1">
      <formula>"CW 2130-R11"</formula>
    </cfRule>
    <cfRule type="cellIs" priority="1041" dxfId="784" operator="equal" stopIfTrue="1">
      <formula>"CW 3120-R2"</formula>
    </cfRule>
    <cfRule type="cellIs" priority="1042" dxfId="784" operator="equal" stopIfTrue="1">
      <formula>"CW 3240-R7"</formula>
    </cfRule>
  </conditionalFormatting>
  <conditionalFormatting sqref="D438">
    <cfRule type="cellIs" priority="1034" dxfId="784" operator="equal" stopIfTrue="1">
      <formula>"CW 2130-R11"</formula>
    </cfRule>
    <cfRule type="cellIs" priority="1035" dxfId="784" operator="equal" stopIfTrue="1">
      <formula>"CW 3120-R2"</formula>
    </cfRule>
    <cfRule type="cellIs" priority="1036" dxfId="784" operator="equal" stopIfTrue="1">
      <formula>"CW 3240-R7"</formula>
    </cfRule>
  </conditionalFormatting>
  <conditionalFormatting sqref="D439">
    <cfRule type="cellIs" priority="1031" dxfId="784" operator="equal" stopIfTrue="1">
      <formula>"CW 2130-R11"</formula>
    </cfRule>
    <cfRule type="cellIs" priority="1032" dxfId="784" operator="equal" stopIfTrue="1">
      <formula>"CW 3120-R2"</formula>
    </cfRule>
    <cfRule type="cellIs" priority="1033" dxfId="784" operator="equal" stopIfTrue="1">
      <formula>"CW 3240-R7"</formula>
    </cfRule>
  </conditionalFormatting>
  <conditionalFormatting sqref="D440">
    <cfRule type="cellIs" priority="1028" dxfId="784" operator="equal" stopIfTrue="1">
      <formula>"CW 2130-R11"</formula>
    </cfRule>
    <cfRule type="cellIs" priority="1029" dxfId="784" operator="equal" stopIfTrue="1">
      <formula>"CW 3120-R2"</formula>
    </cfRule>
    <cfRule type="cellIs" priority="1030" dxfId="784" operator="equal" stopIfTrue="1">
      <formula>"CW 3240-R7"</formula>
    </cfRule>
  </conditionalFormatting>
  <conditionalFormatting sqref="D441">
    <cfRule type="cellIs" priority="1025" dxfId="784" operator="equal" stopIfTrue="1">
      <formula>"CW 2130-R11"</formula>
    </cfRule>
    <cfRule type="cellIs" priority="1026" dxfId="784" operator="equal" stopIfTrue="1">
      <formula>"CW 3120-R2"</formula>
    </cfRule>
    <cfRule type="cellIs" priority="1027" dxfId="784" operator="equal" stopIfTrue="1">
      <formula>"CW 3240-R7"</formula>
    </cfRule>
  </conditionalFormatting>
  <conditionalFormatting sqref="D426">
    <cfRule type="cellIs" priority="1022" dxfId="784" operator="equal" stopIfTrue="1">
      <formula>"CW 2130-R11"</formula>
    </cfRule>
    <cfRule type="cellIs" priority="1023" dxfId="784" operator="equal" stopIfTrue="1">
      <formula>"CW 3120-R2"</formula>
    </cfRule>
    <cfRule type="cellIs" priority="1024" dxfId="784" operator="equal" stopIfTrue="1">
      <formula>"CW 3240-R7"</formula>
    </cfRule>
  </conditionalFormatting>
  <conditionalFormatting sqref="D443:D444">
    <cfRule type="cellIs" priority="1019" dxfId="784" operator="equal" stopIfTrue="1">
      <formula>"CW 2130-R11"</formula>
    </cfRule>
    <cfRule type="cellIs" priority="1020" dxfId="784" operator="equal" stopIfTrue="1">
      <formula>"CW 3120-R2"</formula>
    </cfRule>
    <cfRule type="cellIs" priority="1021" dxfId="784" operator="equal" stopIfTrue="1">
      <formula>"CW 3240-R7"</formula>
    </cfRule>
  </conditionalFormatting>
  <conditionalFormatting sqref="D428:D429">
    <cfRule type="cellIs" priority="1016" dxfId="784" operator="equal" stopIfTrue="1">
      <formula>"CW 2130-R11"</formula>
    </cfRule>
    <cfRule type="cellIs" priority="1017" dxfId="784" operator="equal" stopIfTrue="1">
      <formula>"CW 3120-R2"</formula>
    </cfRule>
    <cfRule type="cellIs" priority="1018" dxfId="784" operator="equal" stopIfTrue="1">
      <formula>"CW 3240-R7"</formula>
    </cfRule>
  </conditionalFormatting>
  <conditionalFormatting sqref="D427">
    <cfRule type="cellIs" priority="1013" dxfId="784" operator="equal" stopIfTrue="1">
      <formula>"CW 2130-R11"</formula>
    </cfRule>
    <cfRule type="cellIs" priority="1014" dxfId="784" operator="equal" stopIfTrue="1">
      <formula>"CW 3120-R2"</formula>
    </cfRule>
    <cfRule type="cellIs" priority="1015" dxfId="784" operator="equal" stopIfTrue="1">
      <formula>"CW 3240-R7"</formula>
    </cfRule>
  </conditionalFormatting>
  <conditionalFormatting sqref="D442">
    <cfRule type="cellIs" priority="1010" dxfId="784" operator="equal" stopIfTrue="1">
      <formula>"CW 2130-R11"</formula>
    </cfRule>
    <cfRule type="cellIs" priority="1011" dxfId="784" operator="equal" stopIfTrue="1">
      <formula>"CW 3120-R2"</formula>
    </cfRule>
    <cfRule type="cellIs" priority="1012" dxfId="784" operator="equal" stopIfTrue="1">
      <formula>"CW 3240-R7"</formula>
    </cfRule>
  </conditionalFormatting>
  <conditionalFormatting sqref="D430:D431">
    <cfRule type="cellIs" priority="1007" dxfId="784" operator="equal" stopIfTrue="1">
      <formula>"CW 2130-R11"</formula>
    </cfRule>
    <cfRule type="cellIs" priority="1008" dxfId="784" operator="equal" stopIfTrue="1">
      <formula>"CW 3120-R2"</formula>
    </cfRule>
    <cfRule type="cellIs" priority="1009" dxfId="784" operator="equal" stopIfTrue="1">
      <formula>"CW 3240-R7"</formula>
    </cfRule>
  </conditionalFormatting>
  <conditionalFormatting sqref="D448">
    <cfRule type="cellIs" priority="1004" dxfId="784" operator="equal" stopIfTrue="1">
      <formula>"CW 2130-R11"</formula>
    </cfRule>
    <cfRule type="cellIs" priority="1005" dxfId="784" operator="equal" stopIfTrue="1">
      <formula>"CW 3120-R2"</formula>
    </cfRule>
    <cfRule type="cellIs" priority="1006" dxfId="784" operator="equal" stopIfTrue="1">
      <formula>"CW 3240-R7"</formula>
    </cfRule>
  </conditionalFormatting>
  <conditionalFormatting sqref="D450">
    <cfRule type="cellIs" priority="1002" dxfId="784" operator="equal" stopIfTrue="1">
      <formula>"CW 3120-R2"</formula>
    </cfRule>
    <cfRule type="cellIs" priority="1003" dxfId="784" operator="equal" stopIfTrue="1">
      <formula>"CW 3240-R7"</formula>
    </cfRule>
  </conditionalFormatting>
  <conditionalFormatting sqref="D452">
    <cfRule type="cellIs" priority="999" dxfId="784" operator="equal" stopIfTrue="1">
      <formula>"CW 2130-R11"</formula>
    </cfRule>
    <cfRule type="cellIs" priority="1000" dxfId="784" operator="equal" stopIfTrue="1">
      <formula>"CW 3120-R2"</formula>
    </cfRule>
    <cfRule type="cellIs" priority="1001" dxfId="784" operator="equal" stopIfTrue="1">
      <formula>"CW 3240-R7"</formula>
    </cfRule>
  </conditionalFormatting>
  <conditionalFormatting sqref="D453:D455">
    <cfRule type="cellIs" priority="997" dxfId="784" operator="equal" stopIfTrue="1">
      <formula>"CW 3120-R2"</formula>
    </cfRule>
    <cfRule type="cellIs" priority="998" dxfId="784" operator="equal" stopIfTrue="1">
      <formula>"CW 3240-R7"</formula>
    </cfRule>
  </conditionalFormatting>
  <conditionalFormatting sqref="D456">
    <cfRule type="cellIs" priority="991" dxfId="784" operator="equal" stopIfTrue="1">
      <formula>"CW 3120-R2"</formula>
    </cfRule>
    <cfRule type="cellIs" priority="992" dxfId="784" operator="equal" stopIfTrue="1">
      <formula>"CW 3240-R7"</formula>
    </cfRule>
  </conditionalFormatting>
  <conditionalFormatting sqref="D457:D458">
    <cfRule type="cellIs" priority="988" dxfId="784" operator="equal" stopIfTrue="1">
      <formula>"CW 2130-R11"</formula>
    </cfRule>
    <cfRule type="cellIs" priority="989" dxfId="784" operator="equal" stopIfTrue="1">
      <formula>"CW 3120-R2"</formula>
    </cfRule>
    <cfRule type="cellIs" priority="990" dxfId="784" operator="equal" stopIfTrue="1">
      <formula>"CW 3240-R7"</formula>
    </cfRule>
  </conditionalFormatting>
  <conditionalFormatting sqref="D461">
    <cfRule type="cellIs" priority="982" dxfId="784" operator="equal" stopIfTrue="1">
      <formula>"CW 3120-R2"</formula>
    </cfRule>
    <cfRule type="cellIs" priority="983" dxfId="784" operator="equal" stopIfTrue="1">
      <formula>"CW 3240-R7"</formula>
    </cfRule>
  </conditionalFormatting>
  <conditionalFormatting sqref="D462">
    <cfRule type="cellIs" priority="980" dxfId="784" operator="equal" stopIfTrue="1">
      <formula>"CW 2130-R11"</formula>
    </cfRule>
    <cfRule type="cellIs" priority="981" dxfId="784" operator="equal" stopIfTrue="1">
      <formula>"CW 3240-R7"</formula>
    </cfRule>
  </conditionalFormatting>
  <conditionalFormatting sqref="D464">
    <cfRule type="cellIs" priority="977" dxfId="784" operator="equal" stopIfTrue="1">
      <formula>"CW 2130-R11"</formula>
    </cfRule>
    <cfRule type="cellIs" priority="978" dxfId="784" operator="equal" stopIfTrue="1">
      <formula>"CW 3120-R2"</formula>
    </cfRule>
    <cfRule type="cellIs" priority="979" dxfId="784" operator="equal" stopIfTrue="1">
      <formula>"CW 3240-R7"</formula>
    </cfRule>
  </conditionalFormatting>
  <conditionalFormatting sqref="D465">
    <cfRule type="cellIs" priority="974" dxfId="784" operator="equal" stopIfTrue="1">
      <formula>"CW 2130-R11"</formula>
    </cfRule>
    <cfRule type="cellIs" priority="975" dxfId="784" operator="equal" stopIfTrue="1">
      <formula>"CW 3120-R2"</formula>
    </cfRule>
    <cfRule type="cellIs" priority="976" dxfId="784" operator="equal" stopIfTrue="1">
      <formula>"CW 3240-R7"</formula>
    </cfRule>
  </conditionalFormatting>
  <conditionalFormatting sqref="D466">
    <cfRule type="cellIs" priority="971" dxfId="784" operator="equal" stopIfTrue="1">
      <formula>"CW 2130-R11"</formula>
    </cfRule>
    <cfRule type="cellIs" priority="972" dxfId="784" operator="equal" stopIfTrue="1">
      <formula>"CW 3120-R2"</formula>
    </cfRule>
    <cfRule type="cellIs" priority="973" dxfId="784" operator="equal" stopIfTrue="1">
      <formula>"CW 3240-R7"</formula>
    </cfRule>
  </conditionalFormatting>
  <conditionalFormatting sqref="D467:D468">
    <cfRule type="cellIs" priority="968" dxfId="784" operator="equal" stopIfTrue="1">
      <formula>"CW 2130-R11"</formula>
    </cfRule>
    <cfRule type="cellIs" priority="969" dxfId="784" operator="equal" stopIfTrue="1">
      <formula>"CW 3120-R2"</formula>
    </cfRule>
    <cfRule type="cellIs" priority="970" dxfId="784" operator="equal" stopIfTrue="1">
      <formula>"CW 3240-R7"</formula>
    </cfRule>
  </conditionalFormatting>
  <conditionalFormatting sqref="D470:D472">
    <cfRule type="cellIs" priority="965" dxfId="784" operator="equal" stopIfTrue="1">
      <formula>"CW 2130-R11"</formula>
    </cfRule>
    <cfRule type="cellIs" priority="966" dxfId="784" operator="equal" stopIfTrue="1">
      <formula>"CW 3120-R2"</formula>
    </cfRule>
    <cfRule type="cellIs" priority="967" dxfId="784" operator="equal" stopIfTrue="1">
      <formula>"CW 3240-R7"</formula>
    </cfRule>
  </conditionalFormatting>
  <conditionalFormatting sqref="D451">
    <cfRule type="cellIs" priority="960" dxfId="784" operator="equal" stopIfTrue="1">
      <formula>"CW 2130-R11"</formula>
    </cfRule>
    <cfRule type="cellIs" priority="961" dxfId="784" operator="equal" stopIfTrue="1">
      <formula>"CW 3120-R2"</formula>
    </cfRule>
    <cfRule type="cellIs" priority="962" dxfId="784" operator="equal" stopIfTrue="1">
      <formula>"CW 3240-R7"</formula>
    </cfRule>
  </conditionalFormatting>
  <conditionalFormatting sqref="D333:D334">
    <cfRule type="cellIs" priority="957" dxfId="784" operator="equal" stopIfTrue="1">
      <formula>"CW 2130-R11"</formula>
    </cfRule>
    <cfRule type="cellIs" priority="958" dxfId="784" operator="equal" stopIfTrue="1">
      <formula>"CW 3120-R2"</formula>
    </cfRule>
    <cfRule type="cellIs" priority="959" dxfId="784" operator="equal" stopIfTrue="1">
      <formula>"CW 3240-R7"</formula>
    </cfRule>
  </conditionalFormatting>
  <conditionalFormatting sqref="D335:D336">
    <cfRule type="cellIs" priority="954" dxfId="784" operator="equal" stopIfTrue="1">
      <formula>"CW 2130-R11"</formula>
    </cfRule>
    <cfRule type="cellIs" priority="955" dxfId="784" operator="equal" stopIfTrue="1">
      <formula>"CW 3120-R2"</formula>
    </cfRule>
    <cfRule type="cellIs" priority="956" dxfId="784" operator="equal" stopIfTrue="1">
      <formula>"CW 3240-R7"</formula>
    </cfRule>
  </conditionalFormatting>
  <conditionalFormatting sqref="D339">
    <cfRule type="cellIs" priority="951" dxfId="784" operator="equal" stopIfTrue="1">
      <formula>"CW 2130-R11"</formula>
    </cfRule>
    <cfRule type="cellIs" priority="952" dxfId="784" operator="equal" stopIfTrue="1">
      <formula>"CW 3120-R2"</formula>
    </cfRule>
    <cfRule type="cellIs" priority="953" dxfId="784" operator="equal" stopIfTrue="1">
      <formula>"CW 3240-R7"</formula>
    </cfRule>
  </conditionalFormatting>
  <conditionalFormatting sqref="D337">
    <cfRule type="cellIs" priority="948" dxfId="784" operator="equal" stopIfTrue="1">
      <formula>"CW 2130-R11"</formula>
    </cfRule>
    <cfRule type="cellIs" priority="949" dxfId="784" operator="equal" stopIfTrue="1">
      <formula>"CW 3120-R2"</formula>
    </cfRule>
    <cfRule type="cellIs" priority="950" dxfId="784" operator="equal" stopIfTrue="1">
      <formula>"CW 3240-R7"</formula>
    </cfRule>
  </conditionalFormatting>
  <conditionalFormatting sqref="D338">
    <cfRule type="cellIs" priority="945" dxfId="784" operator="equal" stopIfTrue="1">
      <formula>"CW 2130-R11"</formula>
    </cfRule>
    <cfRule type="cellIs" priority="946" dxfId="784" operator="equal" stopIfTrue="1">
      <formula>"CW 3120-R2"</formula>
    </cfRule>
    <cfRule type="cellIs" priority="947" dxfId="784" operator="equal" stopIfTrue="1">
      <formula>"CW 3240-R7"</formula>
    </cfRule>
  </conditionalFormatting>
  <conditionalFormatting sqref="D341:D342">
    <cfRule type="cellIs" priority="942" dxfId="784" operator="equal" stopIfTrue="1">
      <formula>"CW 2130-R11"</formula>
    </cfRule>
    <cfRule type="cellIs" priority="943" dxfId="784" operator="equal" stopIfTrue="1">
      <formula>"CW 3120-R2"</formula>
    </cfRule>
    <cfRule type="cellIs" priority="944" dxfId="784" operator="equal" stopIfTrue="1">
      <formula>"CW 3240-R7"</formula>
    </cfRule>
  </conditionalFormatting>
  <conditionalFormatting sqref="D345">
    <cfRule type="cellIs" priority="939" dxfId="784" operator="equal" stopIfTrue="1">
      <formula>"CW 2130-R11"</formula>
    </cfRule>
    <cfRule type="cellIs" priority="940" dxfId="784" operator="equal" stopIfTrue="1">
      <formula>"CW 3120-R2"</formula>
    </cfRule>
    <cfRule type="cellIs" priority="941" dxfId="784" operator="equal" stopIfTrue="1">
      <formula>"CW 3240-R7"</formula>
    </cfRule>
  </conditionalFormatting>
  <conditionalFormatting sqref="D346">
    <cfRule type="cellIs" priority="936" dxfId="784" operator="equal" stopIfTrue="1">
      <formula>"CW 2130-R11"</formula>
    </cfRule>
    <cfRule type="cellIs" priority="937" dxfId="784" operator="equal" stopIfTrue="1">
      <formula>"CW 3120-R2"</formula>
    </cfRule>
    <cfRule type="cellIs" priority="938" dxfId="784" operator="equal" stopIfTrue="1">
      <formula>"CW 3240-R7"</formula>
    </cfRule>
  </conditionalFormatting>
  <conditionalFormatting sqref="D349:D350">
    <cfRule type="cellIs" priority="933" dxfId="784" operator="equal" stopIfTrue="1">
      <formula>"CW 2130-R11"</formula>
    </cfRule>
    <cfRule type="cellIs" priority="934" dxfId="784" operator="equal" stopIfTrue="1">
      <formula>"CW 3120-R2"</formula>
    </cfRule>
    <cfRule type="cellIs" priority="935" dxfId="784" operator="equal" stopIfTrue="1">
      <formula>"CW 3240-R7"</formula>
    </cfRule>
  </conditionalFormatting>
  <conditionalFormatting sqref="D355">
    <cfRule type="cellIs" priority="930" dxfId="784" operator="equal" stopIfTrue="1">
      <formula>"CW 2130-R11"</formula>
    </cfRule>
    <cfRule type="cellIs" priority="931" dxfId="784" operator="equal" stopIfTrue="1">
      <formula>"CW 3120-R2"</formula>
    </cfRule>
    <cfRule type="cellIs" priority="932" dxfId="784" operator="equal" stopIfTrue="1">
      <formula>"CW 3240-R7"</formula>
    </cfRule>
  </conditionalFormatting>
  <conditionalFormatting sqref="D356">
    <cfRule type="cellIs" priority="927" dxfId="784" operator="equal" stopIfTrue="1">
      <formula>"CW 2130-R11"</formula>
    </cfRule>
    <cfRule type="cellIs" priority="928" dxfId="784" operator="equal" stopIfTrue="1">
      <formula>"CW 3120-R2"</formula>
    </cfRule>
    <cfRule type="cellIs" priority="929" dxfId="784" operator="equal" stopIfTrue="1">
      <formula>"CW 3240-R7"</formula>
    </cfRule>
  </conditionalFormatting>
  <conditionalFormatting sqref="D357">
    <cfRule type="cellIs" priority="924" dxfId="784" operator="equal" stopIfTrue="1">
      <formula>"CW 2130-R11"</formula>
    </cfRule>
    <cfRule type="cellIs" priority="925" dxfId="784" operator="equal" stopIfTrue="1">
      <formula>"CW 3120-R2"</formula>
    </cfRule>
    <cfRule type="cellIs" priority="926" dxfId="784" operator="equal" stopIfTrue="1">
      <formula>"CW 3240-R7"</formula>
    </cfRule>
  </conditionalFormatting>
  <conditionalFormatting sqref="D361">
    <cfRule type="cellIs" priority="921" dxfId="784" operator="equal" stopIfTrue="1">
      <formula>"CW 2130-R11"</formula>
    </cfRule>
    <cfRule type="cellIs" priority="922" dxfId="784" operator="equal" stopIfTrue="1">
      <formula>"CW 3120-R2"</formula>
    </cfRule>
    <cfRule type="cellIs" priority="923" dxfId="784" operator="equal" stopIfTrue="1">
      <formula>"CW 3240-R7"</formula>
    </cfRule>
  </conditionalFormatting>
  <conditionalFormatting sqref="D363">
    <cfRule type="cellIs" priority="918" dxfId="784" operator="equal" stopIfTrue="1">
      <formula>"CW 2130-R11"</formula>
    </cfRule>
    <cfRule type="cellIs" priority="919" dxfId="784" operator="equal" stopIfTrue="1">
      <formula>"CW 3120-R2"</formula>
    </cfRule>
    <cfRule type="cellIs" priority="920" dxfId="784" operator="equal" stopIfTrue="1">
      <formula>"CW 3240-R7"</formula>
    </cfRule>
  </conditionalFormatting>
  <conditionalFormatting sqref="D364">
    <cfRule type="cellIs" priority="915" dxfId="784" operator="equal" stopIfTrue="1">
      <formula>"CW 2130-R11"</formula>
    </cfRule>
    <cfRule type="cellIs" priority="916" dxfId="784" operator="equal" stopIfTrue="1">
      <formula>"CW 3120-R2"</formula>
    </cfRule>
    <cfRule type="cellIs" priority="917" dxfId="784" operator="equal" stopIfTrue="1">
      <formula>"CW 3240-R7"</formula>
    </cfRule>
  </conditionalFormatting>
  <conditionalFormatting sqref="D365">
    <cfRule type="cellIs" priority="912" dxfId="784" operator="equal" stopIfTrue="1">
      <formula>"CW 2130-R11"</formula>
    </cfRule>
    <cfRule type="cellIs" priority="913" dxfId="784" operator="equal" stopIfTrue="1">
      <formula>"CW 3120-R2"</formula>
    </cfRule>
    <cfRule type="cellIs" priority="914" dxfId="784" operator="equal" stopIfTrue="1">
      <formula>"CW 3240-R7"</formula>
    </cfRule>
  </conditionalFormatting>
  <conditionalFormatting sqref="D368:D369">
    <cfRule type="cellIs" priority="903" dxfId="784" operator="equal" stopIfTrue="1">
      <formula>"CW 2130-R11"</formula>
    </cfRule>
    <cfRule type="cellIs" priority="904" dxfId="784" operator="equal" stopIfTrue="1">
      <formula>"CW 3120-R2"</formula>
    </cfRule>
    <cfRule type="cellIs" priority="905" dxfId="784" operator="equal" stopIfTrue="1">
      <formula>"CW 3240-R7"</formula>
    </cfRule>
  </conditionalFormatting>
  <conditionalFormatting sqref="D367">
    <cfRule type="cellIs" priority="894" dxfId="784" operator="equal" stopIfTrue="1">
      <formula>"CW 2130-R11"</formula>
    </cfRule>
    <cfRule type="cellIs" priority="895" dxfId="784" operator="equal" stopIfTrue="1">
      <formula>"CW 3120-R2"</formula>
    </cfRule>
    <cfRule type="cellIs" priority="896" dxfId="784" operator="equal" stopIfTrue="1">
      <formula>"CW 3240-R7"</formula>
    </cfRule>
  </conditionalFormatting>
  <conditionalFormatting sqref="D373">
    <cfRule type="cellIs" priority="888" dxfId="784" operator="equal" stopIfTrue="1">
      <formula>"CW 2130-R11"</formula>
    </cfRule>
    <cfRule type="cellIs" priority="889" dxfId="784" operator="equal" stopIfTrue="1">
      <formula>"CW 3120-R2"</formula>
    </cfRule>
    <cfRule type="cellIs" priority="890" dxfId="784" operator="equal" stopIfTrue="1">
      <formula>"CW 3240-R7"</formula>
    </cfRule>
  </conditionalFormatting>
  <conditionalFormatting sqref="D375">
    <cfRule type="cellIs" priority="886" dxfId="784" operator="equal" stopIfTrue="1">
      <formula>"CW 3120-R2"</formula>
    </cfRule>
    <cfRule type="cellIs" priority="887" dxfId="784" operator="equal" stopIfTrue="1">
      <formula>"CW 3240-R7"</formula>
    </cfRule>
  </conditionalFormatting>
  <conditionalFormatting sqref="D388">
    <cfRule type="cellIs" priority="865" dxfId="784" operator="equal" stopIfTrue="1">
      <formula>"CW 2130-R11"</formula>
    </cfRule>
    <cfRule type="cellIs" priority="866" dxfId="784" operator="equal" stopIfTrue="1">
      <formula>"CW 3120-R2"</formula>
    </cfRule>
    <cfRule type="cellIs" priority="867" dxfId="784" operator="equal" stopIfTrue="1">
      <formula>"CW 3240-R7"</formula>
    </cfRule>
  </conditionalFormatting>
  <conditionalFormatting sqref="D377:D379">
    <cfRule type="cellIs" priority="881" dxfId="784" operator="equal" stopIfTrue="1">
      <formula>"CW 3120-R2"</formula>
    </cfRule>
    <cfRule type="cellIs" priority="882" dxfId="784" operator="equal" stopIfTrue="1">
      <formula>"CW 3240-R7"</formula>
    </cfRule>
  </conditionalFormatting>
  <conditionalFormatting sqref="D380">
    <cfRule type="cellIs" priority="879" dxfId="784" operator="equal" stopIfTrue="1">
      <formula>"CW 3120-R2"</formula>
    </cfRule>
    <cfRule type="cellIs" priority="880" dxfId="784" operator="equal" stopIfTrue="1">
      <formula>"CW 3240-R7"</formula>
    </cfRule>
  </conditionalFormatting>
  <conditionalFormatting sqref="D381:D382">
    <cfRule type="cellIs" priority="876" dxfId="784" operator="equal" stopIfTrue="1">
      <formula>"CW 2130-R11"</formula>
    </cfRule>
    <cfRule type="cellIs" priority="877" dxfId="784" operator="equal" stopIfTrue="1">
      <formula>"CW 3120-R2"</formula>
    </cfRule>
    <cfRule type="cellIs" priority="878" dxfId="784" operator="equal" stopIfTrue="1">
      <formula>"CW 3240-R7"</formula>
    </cfRule>
  </conditionalFormatting>
  <conditionalFormatting sqref="D383:D384">
    <cfRule type="cellIs" priority="842" dxfId="784" operator="equal" stopIfTrue="1">
      <formula>"CW 3120-R2"</formula>
    </cfRule>
    <cfRule type="cellIs" priority="843" dxfId="784" operator="equal" stopIfTrue="1">
      <formula>"CW 3240-R7"</formula>
    </cfRule>
  </conditionalFormatting>
  <conditionalFormatting sqref="D385">
    <cfRule type="cellIs" priority="870" dxfId="784" operator="equal" stopIfTrue="1">
      <formula>"CW 3120-R2"</formula>
    </cfRule>
    <cfRule type="cellIs" priority="871" dxfId="784" operator="equal" stopIfTrue="1">
      <formula>"CW 3240-R7"</formula>
    </cfRule>
  </conditionalFormatting>
  <conditionalFormatting sqref="D386">
    <cfRule type="cellIs" priority="868" dxfId="784" operator="equal" stopIfTrue="1">
      <formula>"CW 2130-R11"</formula>
    </cfRule>
    <cfRule type="cellIs" priority="869" dxfId="784" operator="equal" stopIfTrue="1">
      <formula>"CW 3240-R7"</formula>
    </cfRule>
  </conditionalFormatting>
  <conditionalFormatting sqref="D389">
    <cfRule type="cellIs" priority="862" dxfId="784" operator="equal" stopIfTrue="1">
      <formula>"CW 2130-R11"</formula>
    </cfRule>
    <cfRule type="cellIs" priority="863" dxfId="784" operator="equal" stopIfTrue="1">
      <formula>"CW 3120-R2"</formula>
    </cfRule>
    <cfRule type="cellIs" priority="864" dxfId="784" operator="equal" stopIfTrue="1">
      <formula>"CW 3240-R7"</formula>
    </cfRule>
  </conditionalFormatting>
  <conditionalFormatting sqref="D390">
    <cfRule type="cellIs" priority="859" dxfId="784" operator="equal" stopIfTrue="1">
      <formula>"CW 2130-R11"</formula>
    </cfRule>
    <cfRule type="cellIs" priority="860" dxfId="784" operator="equal" stopIfTrue="1">
      <formula>"CW 3120-R2"</formula>
    </cfRule>
    <cfRule type="cellIs" priority="861" dxfId="784" operator="equal" stopIfTrue="1">
      <formula>"CW 3240-R7"</formula>
    </cfRule>
  </conditionalFormatting>
  <conditionalFormatting sqref="D391:D392">
    <cfRule type="cellIs" priority="856" dxfId="784" operator="equal" stopIfTrue="1">
      <formula>"CW 2130-R11"</formula>
    </cfRule>
    <cfRule type="cellIs" priority="857" dxfId="784" operator="equal" stopIfTrue="1">
      <formula>"CW 3120-R2"</formula>
    </cfRule>
    <cfRule type="cellIs" priority="858" dxfId="784" operator="equal" stopIfTrue="1">
      <formula>"CW 3240-R7"</formula>
    </cfRule>
  </conditionalFormatting>
  <conditionalFormatting sqref="D396:D398">
    <cfRule type="cellIs" priority="853" dxfId="784" operator="equal" stopIfTrue="1">
      <formula>"CW 2130-R11"</formula>
    </cfRule>
    <cfRule type="cellIs" priority="854" dxfId="784" operator="equal" stopIfTrue="1">
      <formula>"CW 3120-R2"</formula>
    </cfRule>
    <cfRule type="cellIs" priority="855" dxfId="784" operator="equal" stopIfTrue="1">
      <formula>"CW 3240-R7"</formula>
    </cfRule>
  </conditionalFormatting>
  <conditionalFormatting sqref="D376">
    <cfRule type="cellIs" priority="850" dxfId="784" operator="equal" stopIfTrue="1">
      <formula>"CW 2130-R11"</formula>
    </cfRule>
    <cfRule type="cellIs" priority="851" dxfId="784" operator="equal" stopIfTrue="1">
      <formula>"CW 3120-R2"</formula>
    </cfRule>
    <cfRule type="cellIs" priority="852" dxfId="784" operator="equal" stopIfTrue="1">
      <formula>"CW 3240-R7"</formula>
    </cfRule>
  </conditionalFormatting>
  <conditionalFormatting sqref="D366">
    <cfRule type="cellIs" priority="847" dxfId="784" operator="equal" stopIfTrue="1">
      <formula>"CW 2130-R11"</formula>
    </cfRule>
    <cfRule type="cellIs" priority="848" dxfId="784" operator="equal" stopIfTrue="1">
      <formula>"CW 3120-R2"</formula>
    </cfRule>
    <cfRule type="cellIs" priority="849" dxfId="784" operator="equal" stopIfTrue="1">
      <formula>"CW 3240-R7"</formula>
    </cfRule>
  </conditionalFormatting>
  <conditionalFormatting sqref="D370:D371">
    <cfRule type="cellIs" priority="844" dxfId="784" operator="equal" stopIfTrue="1">
      <formula>"CW 2130-R11"</formula>
    </cfRule>
    <cfRule type="cellIs" priority="845" dxfId="784" operator="equal" stopIfTrue="1">
      <formula>"CW 3120-R2"</formula>
    </cfRule>
    <cfRule type="cellIs" priority="846" dxfId="784" operator="equal" stopIfTrue="1">
      <formula>"CW 3240-R7"</formula>
    </cfRule>
  </conditionalFormatting>
  <conditionalFormatting sqref="D508:D509">
    <cfRule type="cellIs" priority="839" dxfId="784" operator="equal" stopIfTrue="1">
      <formula>"CW 2130-R11"</formula>
    </cfRule>
    <cfRule type="cellIs" priority="840" dxfId="784" operator="equal" stopIfTrue="1">
      <formula>"CW 3120-R2"</formula>
    </cfRule>
    <cfRule type="cellIs" priority="841" dxfId="784" operator="equal" stopIfTrue="1">
      <formula>"CW 3240-R7"</formula>
    </cfRule>
  </conditionalFormatting>
  <conditionalFormatting sqref="D358">
    <cfRule type="cellIs" priority="830" dxfId="784" operator="equal" stopIfTrue="1">
      <formula>"CW 2130-R11"</formula>
    </cfRule>
    <cfRule type="cellIs" priority="831" dxfId="784" operator="equal" stopIfTrue="1">
      <formula>"CW 3120-R2"</formula>
    </cfRule>
    <cfRule type="cellIs" priority="832" dxfId="784" operator="equal" stopIfTrue="1">
      <formula>"CW 3240-R7"</formula>
    </cfRule>
  </conditionalFormatting>
  <conditionalFormatting sqref="D359">
    <cfRule type="cellIs" priority="827" dxfId="784" operator="equal" stopIfTrue="1">
      <formula>"CW 2130-R11"</formula>
    </cfRule>
    <cfRule type="cellIs" priority="828" dxfId="784" operator="equal" stopIfTrue="1">
      <formula>"CW 3120-R2"</formula>
    </cfRule>
    <cfRule type="cellIs" priority="829" dxfId="784" operator="equal" stopIfTrue="1">
      <formula>"CW 3240-R7"</formula>
    </cfRule>
  </conditionalFormatting>
  <conditionalFormatting sqref="D360">
    <cfRule type="cellIs" priority="824" dxfId="784" operator="equal" stopIfTrue="1">
      <formula>"CW 2130-R11"</formula>
    </cfRule>
    <cfRule type="cellIs" priority="825" dxfId="784" operator="equal" stopIfTrue="1">
      <formula>"CW 3120-R2"</formula>
    </cfRule>
    <cfRule type="cellIs" priority="826" dxfId="784" operator="equal" stopIfTrue="1">
      <formula>"CW 3240-R7"</formula>
    </cfRule>
  </conditionalFormatting>
  <conditionalFormatting sqref="D201">
    <cfRule type="cellIs" priority="821" dxfId="784" operator="equal" stopIfTrue="1">
      <formula>"CW 2130-R11"</formula>
    </cfRule>
    <cfRule type="cellIs" priority="822" dxfId="784" operator="equal" stopIfTrue="1">
      <formula>"CW 3120-R2"</formula>
    </cfRule>
    <cfRule type="cellIs" priority="823" dxfId="784" operator="equal" stopIfTrue="1">
      <formula>"CW 3240-R7"</formula>
    </cfRule>
  </conditionalFormatting>
  <conditionalFormatting sqref="D202">
    <cfRule type="cellIs" priority="818" dxfId="784" operator="equal" stopIfTrue="1">
      <formula>"CW 2130-R11"</formula>
    </cfRule>
    <cfRule type="cellIs" priority="819" dxfId="784" operator="equal" stopIfTrue="1">
      <formula>"CW 3120-R2"</formula>
    </cfRule>
    <cfRule type="cellIs" priority="820" dxfId="784" operator="equal" stopIfTrue="1">
      <formula>"CW 3240-R7"</formula>
    </cfRule>
  </conditionalFormatting>
  <conditionalFormatting sqref="D204">
    <cfRule type="cellIs" priority="815" dxfId="784" operator="equal" stopIfTrue="1">
      <formula>"CW 2130-R11"</formula>
    </cfRule>
    <cfRule type="cellIs" priority="816" dxfId="784" operator="equal" stopIfTrue="1">
      <formula>"CW 3120-R2"</formula>
    </cfRule>
    <cfRule type="cellIs" priority="817" dxfId="784" operator="equal" stopIfTrue="1">
      <formula>"CW 3240-R7"</formula>
    </cfRule>
  </conditionalFormatting>
  <conditionalFormatting sqref="D205">
    <cfRule type="cellIs" priority="812" dxfId="784" operator="equal" stopIfTrue="1">
      <formula>"CW 2130-R11"</formula>
    </cfRule>
    <cfRule type="cellIs" priority="813" dxfId="784" operator="equal" stopIfTrue="1">
      <formula>"CW 3120-R2"</formula>
    </cfRule>
    <cfRule type="cellIs" priority="814" dxfId="784" operator="equal" stopIfTrue="1">
      <formula>"CW 3240-R7"</formula>
    </cfRule>
  </conditionalFormatting>
  <conditionalFormatting sqref="D206">
    <cfRule type="cellIs" priority="809" dxfId="784" operator="equal" stopIfTrue="1">
      <formula>"CW 2130-R11"</formula>
    </cfRule>
    <cfRule type="cellIs" priority="810" dxfId="784" operator="equal" stopIfTrue="1">
      <formula>"CW 3120-R2"</formula>
    </cfRule>
    <cfRule type="cellIs" priority="811" dxfId="784" operator="equal" stopIfTrue="1">
      <formula>"CW 3240-R7"</formula>
    </cfRule>
  </conditionalFormatting>
  <conditionalFormatting sqref="D214">
    <cfRule type="cellIs" priority="797" dxfId="784" operator="equal" stopIfTrue="1">
      <formula>"CW 2130-R11"</formula>
    </cfRule>
    <cfRule type="cellIs" priority="798" dxfId="784" operator="equal" stopIfTrue="1">
      <formula>"CW 3120-R2"</formula>
    </cfRule>
    <cfRule type="cellIs" priority="799" dxfId="784" operator="equal" stopIfTrue="1">
      <formula>"CW 3240-R7"</formula>
    </cfRule>
  </conditionalFormatting>
  <conditionalFormatting sqref="D213">
    <cfRule type="cellIs" priority="803" dxfId="784" operator="equal" stopIfTrue="1">
      <formula>"CW 2130-R11"</formula>
    </cfRule>
    <cfRule type="cellIs" priority="804" dxfId="784" operator="equal" stopIfTrue="1">
      <formula>"CW 3120-R2"</formula>
    </cfRule>
    <cfRule type="cellIs" priority="805" dxfId="784" operator="equal" stopIfTrue="1">
      <formula>"CW 3240-R7"</formula>
    </cfRule>
  </conditionalFormatting>
  <conditionalFormatting sqref="D215:D217">
    <cfRule type="cellIs" priority="794" dxfId="784" operator="equal" stopIfTrue="1">
      <formula>"CW 2130-R11"</formula>
    </cfRule>
    <cfRule type="cellIs" priority="795" dxfId="784" operator="equal" stopIfTrue="1">
      <formula>"CW 3120-R2"</formula>
    </cfRule>
    <cfRule type="cellIs" priority="796" dxfId="784" operator="equal" stopIfTrue="1">
      <formula>"CW 3240-R7"</formula>
    </cfRule>
  </conditionalFormatting>
  <conditionalFormatting sqref="D220:D221">
    <cfRule type="cellIs" priority="788" dxfId="784" operator="equal" stopIfTrue="1">
      <formula>"CW 2130-R11"</formula>
    </cfRule>
    <cfRule type="cellIs" priority="789" dxfId="784" operator="equal" stopIfTrue="1">
      <formula>"CW 3120-R2"</formula>
    </cfRule>
    <cfRule type="cellIs" priority="790" dxfId="784" operator="equal" stopIfTrue="1">
      <formula>"CW 3240-R7"</formula>
    </cfRule>
  </conditionalFormatting>
  <conditionalFormatting sqref="D224">
    <cfRule type="cellIs" priority="782" dxfId="784" operator="equal" stopIfTrue="1">
      <formula>"CW 2130-R11"</formula>
    </cfRule>
    <cfRule type="cellIs" priority="783" dxfId="784" operator="equal" stopIfTrue="1">
      <formula>"CW 3120-R2"</formula>
    </cfRule>
    <cfRule type="cellIs" priority="784" dxfId="784" operator="equal" stopIfTrue="1">
      <formula>"CW 3240-R7"</formula>
    </cfRule>
  </conditionalFormatting>
  <conditionalFormatting sqref="D225">
    <cfRule type="cellIs" priority="779" dxfId="784" operator="equal" stopIfTrue="1">
      <formula>"CW 2130-R11"</formula>
    </cfRule>
    <cfRule type="cellIs" priority="780" dxfId="784" operator="equal" stopIfTrue="1">
      <formula>"CW 3120-R2"</formula>
    </cfRule>
    <cfRule type="cellIs" priority="781" dxfId="784" operator="equal" stopIfTrue="1">
      <formula>"CW 3240-R7"</formula>
    </cfRule>
  </conditionalFormatting>
  <conditionalFormatting sqref="D231:D232">
    <cfRule type="cellIs" priority="773" dxfId="784" operator="equal" stopIfTrue="1">
      <formula>"CW 2130-R11"</formula>
    </cfRule>
    <cfRule type="cellIs" priority="774" dxfId="784" operator="equal" stopIfTrue="1">
      <formula>"CW 3120-R2"</formula>
    </cfRule>
    <cfRule type="cellIs" priority="775" dxfId="784" operator="equal" stopIfTrue="1">
      <formula>"CW 3240-R7"</formula>
    </cfRule>
  </conditionalFormatting>
  <conditionalFormatting sqref="D233">
    <cfRule type="cellIs" priority="770" dxfId="784" operator="equal" stopIfTrue="1">
      <formula>"CW 2130-R11"</formula>
    </cfRule>
    <cfRule type="cellIs" priority="771" dxfId="784" operator="equal" stopIfTrue="1">
      <formula>"CW 3120-R2"</formula>
    </cfRule>
    <cfRule type="cellIs" priority="772" dxfId="784" operator="equal" stopIfTrue="1">
      <formula>"CW 3240-R7"</formula>
    </cfRule>
  </conditionalFormatting>
  <conditionalFormatting sqref="D235">
    <cfRule type="cellIs" priority="767" dxfId="784" operator="equal" stopIfTrue="1">
      <formula>"CW 2130-R11"</formula>
    </cfRule>
    <cfRule type="cellIs" priority="768" dxfId="784" operator="equal" stopIfTrue="1">
      <formula>"CW 3120-R2"</formula>
    </cfRule>
    <cfRule type="cellIs" priority="769" dxfId="784" operator="equal" stopIfTrue="1">
      <formula>"CW 3240-R7"</formula>
    </cfRule>
  </conditionalFormatting>
  <conditionalFormatting sqref="D237:D238">
    <cfRule type="cellIs" priority="765" dxfId="784" operator="equal" stopIfTrue="1">
      <formula>"CW 3120-R2"</formula>
    </cfRule>
    <cfRule type="cellIs" priority="766" dxfId="784" operator="equal" stopIfTrue="1">
      <formula>"CW 3240-R7"</formula>
    </cfRule>
  </conditionalFormatting>
  <conditionalFormatting sqref="D240">
    <cfRule type="cellIs" priority="763" dxfId="784" operator="equal" stopIfTrue="1">
      <formula>"CW 3120-R2"</formula>
    </cfRule>
    <cfRule type="cellIs" priority="764" dxfId="784" operator="equal" stopIfTrue="1">
      <formula>"CW 3240-R7"</formula>
    </cfRule>
  </conditionalFormatting>
  <conditionalFormatting sqref="D241:D242">
    <cfRule type="cellIs" priority="760" dxfId="784" operator="equal" stopIfTrue="1">
      <formula>"CW 2130-R11"</formula>
    </cfRule>
    <cfRule type="cellIs" priority="761" dxfId="784" operator="equal" stopIfTrue="1">
      <formula>"CW 3120-R2"</formula>
    </cfRule>
    <cfRule type="cellIs" priority="762" dxfId="784" operator="equal" stopIfTrue="1">
      <formula>"CW 3240-R7"</formula>
    </cfRule>
  </conditionalFormatting>
  <conditionalFormatting sqref="D243:D244">
    <cfRule type="cellIs" priority="757" dxfId="784" operator="equal" stopIfTrue="1">
      <formula>"CW 2130-R11"</formula>
    </cfRule>
    <cfRule type="cellIs" priority="758" dxfId="784" operator="equal" stopIfTrue="1">
      <formula>"CW 3120-R2"</formula>
    </cfRule>
    <cfRule type="cellIs" priority="759" dxfId="784" operator="equal" stopIfTrue="1">
      <formula>"CW 3240-R7"</formula>
    </cfRule>
  </conditionalFormatting>
  <conditionalFormatting sqref="D245">
    <cfRule type="cellIs" priority="753" dxfId="784" operator="equal" stopIfTrue="1">
      <formula>"CW 3120-R2"</formula>
    </cfRule>
    <cfRule type="cellIs" priority="754" dxfId="784" operator="equal" stopIfTrue="1">
      <formula>"CW 3240-R7"</formula>
    </cfRule>
  </conditionalFormatting>
  <conditionalFormatting sqref="D246">
    <cfRule type="cellIs" priority="755" dxfId="784" operator="equal" stopIfTrue="1">
      <formula>"CW 2130-R11"</formula>
    </cfRule>
    <cfRule type="cellIs" priority="756" dxfId="784" operator="equal" stopIfTrue="1">
      <formula>"CW 3240-R7"</formula>
    </cfRule>
  </conditionalFormatting>
  <conditionalFormatting sqref="D239">
    <cfRule type="cellIs" priority="751" dxfId="784" operator="equal" stopIfTrue="1">
      <formula>"CW 3120-R2"</formula>
    </cfRule>
    <cfRule type="cellIs" priority="752" dxfId="784" operator="equal" stopIfTrue="1">
      <formula>"CW 3240-R7"</formula>
    </cfRule>
  </conditionalFormatting>
  <conditionalFormatting sqref="D250">
    <cfRule type="cellIs" priority="746" dxfId="784" operator="equal" stopIfTrue="1">
      <formula>"CW 2130-R11"</formula>
    </cfRule>
    <cfRule type="cellIs" priority="747" dxfId="784" operator="equal" stopIfTrue="1">
      <formula>"CW 3120-R2"</formula>
    </cfRule>
    <cfRule type="cellIs" priority="748" dxfId="784" operator="equal" stopIfTrue="1">
      <formula>"CW 3240-R7"</formula>
    </cfRule>
  </conditionalFormatting>
  <conditionalFormatting sqref="D249">
    <cfRule type="cellIs" priority="749" dxfId="784" operator="equal" stopIfTrue="1">
      <formula>"CW 3120-R2"</formula>
    </cfRule>
    <cfRule type="cellIs" priority="750" dxfId="784" operator="equal" stopIfTrue="1">
      <formula>"CW 3240-R7"</formula>
    </cfRule>
  </conditionalFormatting>
  <conditionalFormatting sqref="D248">
    <cfRule type="cellIs" priority="743" dxfId="784" operator="equal" stopIfTrue="1">
      <formula>"CW 2130-R11"</formula>
    </cfRule>
    <cfRule type="cellIs" priority="744" dxfId="784" operator="equal" stopIfTrue="1">
      <formula>"CW 3120-R2"</formula>
    </cfRule>
    <cfRule type="cellIs" priority="745" dxfId="784" operator="equal" stopIfTrue="1">
      <formula>"CW 3240-R7"</formula>
    </cfRule>
  </conditionalFormatting>
  <conditionalFormatting sqref="D252:D254">
    <cfRule type="cellIs" priority="740" dxfId="784" operator="equal" stopIfTrue="1">
      <formula>"CW 2130-R11"</formula>
    </cfRule>
    <cfRule type="cellIs" priority="741" dxfId="784" operator="equal" stopIfTrue="1">
      <formula>"CW 3120-R2"</formula>
    </cfRule>
    <cfRule type="cellIs" priority="742" dxfId="784" operator="equal" stopIfTrue="1">
      <formula>"CW 3240-R7"</formula>
    </cfRule>
  </conditionalFormatting>
  <conditionalFormatting sqref="D251">
    <cfRule type="cellIs" priority="737" dxfId="784" operator="equal" stopIfTrue="1">
      <formula>"CW 2130-R11"</formula>
    </cfRule>
    <cfRule type="cellIs" priority="738" dxfId="784" operator="equal" stopIfTrue="1">
      <formula>"CW 3120-R2"</formula>
    </cfRule>
    <cfRule type="cellIs" priority="739" dxfId="784" operator="equal" stopIfTrue="1">
      <formula>"CW 3240-R7"</formula>
    </cfRule>
  </conditionalFormatting>
  <conditionalFormatting sqref="D255:D257">
    <cfRule type="cellIs" priority="734" dxfId="784" operator="equal" stopIfTrue="1">
      <formula>"CW 2130-R11"</formula>
    </cfRule>
    <cfRule type="cellIs" priority="735" dxfId="784" operator="equal" stopIfTrue="1">
      <formula>"CW 3120-R2"</formula>
    </cfRule>
    <cfRule type="cellIs" priority="736" dxfId="784" operator="equal" stopIfTrue="1">
      <formula>"CW 3240-R7"</formula>
    </cfRule>
  </conditionalFormatting>
  <conditionalFormatting sqref="D258">
    <cfRule type="cellIs" priority="731" dxfId="784" operator="equal" stopIfTrue="1">
      <formula>"CW 2130-R11"</formula>
    </cfRule>
    <cfRule type="cellIs" priority="732" dxfId="784" operator="equal" stopIfTrue="1">
      <formula>"CW 3120-R2"</formula>
    </cfRule>
    <cfRule type="cellIs" priority="733" dxfId="784" operator="equal" stopIfTrue="1">
      <formula>"CW 3240-R7"</formula>
    </cfRule>
  </conditionalFormatting>
  <conditionalFormatting sqref="D259">
    <cfRule type="cellIs" priority="728" dxfId="784" operator="equal" stopIfTrue="1">
      <formula>"CW 2130-R11"</formula>
    </cfRule>
    <cfRule type="cellIs" priority="729" dxfId="784" operator="equal" stopIfTrue="1">
      <formula>"CW 3120-R2"</formula>
    </cfRule>
    <cfRule type="cellIs" priority="730" dxfId="784" operator="equal" stopIfTrue="1">
      <formula>"CW 3240-R7"</formula>
    </cfRule>
  </conditionalFormatting>
  <conditionalFormatting sqref="D393">
    <cfRule type="cellIs" priority="725" dxfId="784" operator="equal" stopIfTrue="1">
      <formula>"CW 2130-R11"</formula>
    </cfRule>
    <cfRule type="cellIs" priority="726" dxfId="784" operator="equal" stopIfTrue="1">
      <formula>"CW 3120-R2"</formula>
    </cfRule>
    <cfRule type="cellIs" priority="727" dxfId="784" operator="equal" stopIfTrue="1">
      <formula>"CW 3240-R7"</formula>
    </cfRule>
  </conditionalFormatting>
  <conditionalFormatting sqref="D394">
    <cfRule type="cellIs" priority="722" dxfId="784" operator="equal" stopIfTrue="1">
      <formula>"CW 2130-R11"</formula>
    </cfRule>
    <cfRule type="cellIs" priority="723" dxfId="784" operator="equal" stopIfTrue="1">
      <formula>"CW 3120-R2"</formula>
    </cfRule>
    <cfRule type="cellIs" priority="724" dxfId="784" operator="equal" stopIfTrue="1">
      <formula>"CW 3240-R7"</formula>
    </cfRule>
  </conditionalFormatting>
  <conditionalFormatting sqref="D261:D263">
    <cfRule type="cellIs" priority="719" dxfId="784" operator="equal" stopIfTrue="1">
      <formula>"CW 2130-R11"</formula>
    </cfRule>
    <cfRule type="cellIs" priority="720" dxfId="784" operator="equal" stopIfTrue="1">
      <formula>"CW 3120-R2"</formula>
    </cfRule>
    <cfRule type="cellIs" priority="721" dxfId="784" operator="equal" stopIfTrue="1">
      <formula>"CW 3240-R7"</formula>
    </cfRule>
  </conditionalFormatting>
  <conditionalFormatting sqref="D207">
    <cfRule type="cellIs" priority="716" dxfId="784" operator="equal" stopIfTrue="1">
      <formula>"CW 2130-R11"</formula>
    </cfRule>
    <cfRule type="cellIs" priority="717" dxfId="784" operator="equal" stopIfTrue="1">
      <formula>"CW 3120-R2"</formula>
    </cfRule>
    <cfRule type="cellIs" priority="718" dxfId="784" operator="equal" stopIfTrue="1">
      <formula>"CW 3240-R7"</formula>
    </cfRule>
  </conditionalFormatting>
  <conditionalFormatting sqref="D144 D187 D150:D158">
    <cfRule type="cellIs" priority="713" dxfId="784" operator="equal" stopIfTrue="1">
      <formula>"CW 2130-R11"</formula>
    </cfRule>
    <cfRule type="cellIs" priority="714" dxfId="784" operator="equal" stopIfTrue="1">
      <formula>"CW 3120-R2"</formula>
    </cfRule>
    <cfRule type="cellIs" priority="715" dxfId="784" operator="equal" stopIfTrue="1">
      <formula>"CW 3240-R7"</formula>
    </cfRule>
  </conditionalFormatting>
  <conditionalFormatting sqref="D147">
    <cfRule type="cellIs" priority="710" dxfId="784" operator="equal" stopIfTrue="1">
      <formula>"CW 2130-R11"</formula>
    </cfRule>
    <cfRule type="cellIs" priority="711" dxfId="784" operator="equal" stopIfTrue="1">
      <formula>"CW 3120-R2"</formula>
    </cfRule>
    <cfRule type="cellIs" priority="712" dxfId="784" operator="equal" stopIfTrue="1">
      <formula>"CW 3240-R7"</formula>
    </cfRule>
  </conditionalFormatting>
  <conditionalFormatting sqref="D148">
    <cfRule type="cellIs" priority="707" dxfId="784" operator="equal" stopIfTrue="1">
      <formula>"CW 2130-R11"</formula>
    </cfRule>
    <cfRule type="cellIs" priority="708" dxfId="784" operator="equal" stopIfTrue="1">
      <formula>"CW 3120-R2"</formula>
    </cfRule>
    <cfRule type="cellIs" priority="709" dxfId="784" operator="equal" stopIfTrue="1">
      <formula>"CW 3240-R7"</formula>
    </cfRule>
  </conditionalFormatting>
  <conditionalFormatting sqref="D149">
    <cfRule type="cellIs" priority="704" dxfId="784" operator="equal" stopIfTrue="1">
      <formula>"CW 2130-R11"</formula>
    </cfRule>
    <cfRule type="cellIs" priority="705" dxfId="784" operator="equal" stopIfTrue="1">
      <formula>"CW 3120-R2"</formula>
    </cfRule>
    <cfRule type="cellIs" priority="706" dxfId="784" operator="equal" stopIfTrue="1">
      <formula>"CW 3240-R7"</formula>
    </cfRule>
  </conditionalFormatting>
  <conditionalFormatting sqref="D159">
    <cfRule type="cellIs" priority="701" dxfId="784" operator="equal" stopIfTrue="1">
      <formula>"CW 2130-R11"</formula>
    </cfRule>
    <cfRule type="cellIs" priority="702" dxfId="784" operator="equal" stopIfTrue="1">
      <formula>"CW 3120-R2"</formula>
    </cfRule>
    <cfRule type="cellIs" priority="703" dxfId="784" operator="equal" stopIfTrue="1">
      <formula>"CW 3240-R7"</formula>
    </cfRule>
  </conditionalFormatting>
  <conditionalFormatting sqref="D160:D161">
    <cfRule type="cellIs" priority="698" dxfId="784" operator="equal" stopIfTrue="1">
      <formula>"CW 2130-R11"</formula>
    </cfRule>
    <cfRule type="cellIs" priority="699" dxfId="784" operator="equal" stopIfTrue="1">
      <formula>"CW 3120-R2"</formula>
    </cfRule>
    <cfRule type="cellIs" priority="700" dxfId="784" operator="equal" stopIfTrue="1">
      <formula>"CW 3240-R7"</formula>
    </cfRule>
  </conditionalFormatting>
  <conditionalFormatting sqref="D162">
    <cfRule type="cellIs" priority="695" dxfId="784" operator="equal" stopIfTrue="1">
      <formula>"CW 2130-R11"</formula>
    </cfRule>
    <cfRule type="cellIs" priority="696" dxfId="784" operator="equal" stopIfTrue="1">
      <formula>"CW 3120-R2"</formula>
    </cfRule>
    <cfRule type="cellIs" priority="697" dxfId="784" operator="equal" stopIfTrue="1">
      <formula>"CW 3240-R7"</formula>
    </cfRule>
  </conditionalFormatting>
  <conditionalFormatting sqref="D163">
    <cfRule type="cellIs" priority="692" dxfId="784" operator="equal" stopIfTrue="1">
      <formula>"CW 2130-R11"</formula>
    </cfRule>
    <cfRule type="cellIs" priority="693" dxfId="784" operator="equal" stopIfTrue="1">
      <formula>"CW 3120-R2"</formula>
    </cfRule>
    <cfRule type="cellIs" priority="694" dxfId="784" operator="equal" stopIfTrue="1">
      <formula>"CW 3240-R7"</formula>
    </cfRule>
  </conditionalFormatting>
  <conditionalFormatting sqref="D164">
    <cfRule type="cellIs" priority="689" dxfId="784" operator="equal" stopIfTrue="1">
      <formula>"CW 2130-R11"</formula>
    </cfRule>
    <cfRule type="cellIs" priority="690" dxfId="784" operator="equal" stopIfTrue="1">
      <formula>"CW 3120-R2"</formula>
    </cfRule>
    <cfRule type="cellIs" priority="691" dxfId="784" operator="equal" stopIfTrue="1">
      <formula>"CW 3240-R7"</formula>
    </cfRule>
  </conditionalFormatting>
  <conditionalFormatting sqref="D165">
    <cfRule type="cellIs" priority="686" dxfId="784" operator="equal" stopIfTrue="1">
      <formula>"CW 2130-R11"</formula>
    </cfRule>
    <cfRule type="cellIs" priority="687" dxfId="784" operator="equal" stopIfTrue="1">
      <formula>"CW 3120-R2"</formula>
    </cfRule>
    <cfRule type="cellIs" priority="688" dxfId="784" operator="equal" stopIfTrue="1">
      <formula>"CW 3240-R7"</formula>
    </cfRule>
  </conditionalFormatting>
  <conditionalFormatting sqref="D166">
    <cfRule type="cellIs" priority="683" dxfId="784" operator="equal" stopIfTrue="1">
      <formula>"CW 2130-R11"</formula>
    </cfRule>
    <cfRule type="cellIs" priority="684" dxfId="784" operator="equal" stopIfTrue="1">
      <formula>"CW 3120-R2"</formula>
    </cfRule>
    <cfRule type="cellIs" priority="685" dxfId="784" operator="equal" stopIfTrue="1">
      <formula>"CW 3240-R7"</formula>
    </cfRule>
  </conditionalFormatting>
  <conditionalFormatting sqref="D167">
    <cfRule type="cellIs" priority="680" dxfId="784" operator="equal" stopIfTrue="1">
      <formula>"CW 2130-R11"</formula>
    </cfRule>
    <cfRule type="cellIs" priority="681" dxfId="784" operator="equal" stopIfTrue="1">
      <formula>"CW 3120-R2"</formula>
    </cfRule>
    <cfRule type="cellIs" priority="682" dxfId="784" operator="equal" stopIfTrue="1">
      <formula>"CW 3240-R7"</formula>
    </cfRule>
  </conditionalFormatting>
  <conditionalFormatting sqref="D168">
    <cfRule type="cellIs" priority="677" dxfId="784" operator="equal" stopIfTrue="1">
      <formula>"CW 2130-R11"</formula>
    </cfRule>
    <cfRule type="cellIs" priority="678" dxfId="784" operator="equal" stopIfTrue="1">
      <formula>"CW 3120-R2"</formula>
    </cfRule>
    <cfRule type="cellIs" priority="679" dxfId="784" operator="equal" stopIfTrue="1">
      <formula>"CW 3240-R7"</formula>
    </cfRule>
  </conditionalFormatting>
  <conditionalFormatting sqref="D169">
    <cfRule type="cellIs" priority="674" dxfId="784" operator="equal" stopIfTrue="1">
      <formula>"CW 2130-R11"</formula>
    </cfRule>
    <cfRule type="cellIs" priority="675" dxfId="784" operator="equal" stopIfTrue="1">
      <formula>"CW 3120-R2"</formula>
    </cfRule>
    <cfRule type="cellIs" priority="676" dxfId="784" operator="equal" stopIfTrue="1">
      <formula>"CW 3240-R7"</formula>
    </cfRule>
  </conditionalFormatting>
  <conditionalFormatting sqref="D177">
    <cfRule type="cellIs" priority="671" dxfId="784" operator="equal" stopIfTrue="1">
      <formula>"CW 2130-R11"</formula>
    </cfRule>
    <cfRule type="cellIs" priority="672" dxfId="784" operator="equal" stopIfTrue="1">
      <formula>"CW 3120-R2"</formula>
    </cfRule>
    <cfRule type="cellIs" priority="673" dxfId="784" operator="equal" stopIfTrue="1">
      <formula>"CW 3240-R7"</formula>
    </cfRule>
  </conditionalFormatting>
  <conditionalFormatting sqref="D179">
    <cfRule type="cellIs" priority="668" dxfId="784" operator="equal" stopIfTrue="1">
      <formula>"CW 2130-R11"</formula>
    </cfRule>
    <cfRule type="cellIs" priority="669" dxfId="784" operator="equal" stopIfTrue="1">
      <formula>"CW 3120-R2"</formula>
    </cfRule>
    <cfRule type="cellIs" priority="670" dxfId="784" operator="equal" stopIfTrue="1">
      <formula>"CW 3240-R7"</formula>
    </cfRule>
  </conditionalFormatting>
  <conditionalFormatting sqref="D181">
    <cfRule type="cellIs" priority="666" dxfId="784" operator="equal" stopIfTrue="1">
      <formula>"CW 3120-R2"</formula>
    </cfRule>
    <cfRule type="cellIs" priority="667" dxfId="784" operator="equal" stopIfTrue="1">
      <formula>"CW 3240-R7"</formula>
    </cfRule>
  </conditionalFormatting>
  <conditionalFormatting sqref="D182:D183">
    <cfRule type="cellIs" priority="663" dxfId="784" operator="equal" stopIfTrue="1">
      <formula>"CW 2130-R11"</formula>
    </cfRule>
    <cfRule type="cellIs" priority="664" dxfId="784" operator="equal" stopIfTrue="1">
      <formula>"CW 3120-R2"</formula>
    </cfRule>
    <cfRule type="cellIs" priority="665" dxfId="784" operator="equal" stopIfTrue="1">
      <formula>"CW 3240-R7"</formula>
    </cfRule>
  </conditionalFormatting>
  <conditionalFormatting sqref="D185">
    <cfRule type="cellIs" priority="658" dxfId="784" operator="equal" stopIfTrue="1">
      <formula>"CW 2130-R11"</formula>
    </cfRule>
    <cfRule type="cellIs" priority="659" dxfId="784" operator="equal" stopIfTrue="1">
      <formula>"CW 3120-R2"</formula>
    </cfRule>
    <cfRule type="cellIs" priority="660" dxfId="784" operator="equal" stopIfTrue="1">
      <formula>"CW 3240-R7"</formula>
    </cfRule>
  </conditionalFormatting>
  <conditionalFormatting sqref="D186">
    <cfRule type="cellIs" priority="655" dxfId="784" operator="equal" stopIfTrue="1">
      <formula>"CW 2130-R11"</formula>
    </cfRule>
    <cfRule type="cellIs" priority="656" dxfId="784" operator="equal" stopIfTrue="1">
      <formula>"CW 3120-R2"</formula>
    </cfRule>
    <cfRule type="cellIs" priority="657" dxfId="784" operator="equal" stopIfTrue="1">
      <formula>"CW 3240-R7"</formula>
    </cfRule>
  </conditionalFormatting>
  <conditionalFormatting sqref="D188:D189">
    <cfRule type="cellIs" priority="652" dxfId="784" operator="equal" stopIfTrue="1">
      <formula>"CW 2130-R11"</formula>
    </cfRule>
    <cfRule type="cellIs" priority="653" dxfId="784" operator="equal" stopIfTrue="1">
      <formula>"CW 3120-R2"</formula>
    </cfRule>
    <cfRule type="cellIs" priority="654" dxfId="784" operator="equal" stopIfTrue="1">
      <formula>"CW 3240-R7"</formula>
    </cfRule>
  </conditionalFormatting>
  <conditionalFormatting sqref="D190">
    <cfRule type="cellIs" priority="649" dxfId="784" operator="equal" stopIfTrue="1">
      <formula>"CW 2130-R11"</formula>
    </cfRule>
    <cfRule type="cellIs" priority="650" dxfId="784" operator="equal" stopIfTrue="1">
      <formula>"CW 3120-R2"</formula>
    </cfRule>
    <cfRule type="cellIs" priority="651" dxfId="784" operator="equal" stopIfTrue="1">
      <formula>"CW 3240-R7"</formula>
    </cfRule>
  </conditionalFormatting>
  <conditionalFormatting sqref="D192:D194">
    <cfRule type="cellIs" priority="646" dxfId="784" operator="equal" stopIfTrue="1">
      <formula>"CW 2130-R11"</formula>
    </cfRule>
    <cfRule type="cellIs" priority="647" dxfId="784" operator="equal" stopIfTrue="1">
      <formula>"CW 3120-R2"</formula>
    </cfRule>
    <cfRule type="cellIs" priority="648" dxfId="784" operator="equal" stopIfTrue="1">
      <formula>"CW 3240-R7"</formula>
    </cfRule>
  </conditionalFormatting>
  <conditionalFormatting sqref="D145">
    <cfRule type="cellIs" priority="643" dxfId="784" operator="equal" stopIfTrue="1">
      <formula>"CW 2130-R11"</formula>
    </cfRule>
    <cfRule type="cellIs" priority="644" dxfId="784" operator="equal" stopIfTrue="1">
      <formula>"CW 3120-R2"</formula>
    </cfRule>
    <cfRule type="cellIs" priority="645" dxfId="784" operator="equal" stopIfTrue="1">
      <formula>"CW 3240-R7"</formula>
    </cfRule>
  </conditionalFormatting>
  <conditionalFormatting sqref="D72">
    <cfRule type="cellIs" priority="570" dxfId="784" operator="equal" stopIfTrue="1">
      <formula>"CW 2130-R11"</formula>
    </cfRule>
    <cfRule type="cellIs" priority="571" dxfId="784" operator="equal" stopIfTrue="1">
      <formula>"CW 3120-R2"</formula>
    </cfRule>
    <cfRule type="cellIs" priority="572" dxfId="784" operator="equal" stopIfTrue="1">
      <formula>"CW 3240-R7"</formula>
    </cfRule>
  </conditionalFormatting>
  <conditionalFormatting sqref="D89">
    <cfRule type="cellIs" priority="564" dxfId="784" operator="equal" stopIfTrue="1">
      <formula>"CW 2130-R11"</formula>
    </cfRule>
    <cfRule type="cellIs" priority="565" dxfId="784" operator="equal" stopIfTrue="1">
      <formula>"CW 3120-R2"</formula>
    </cfRule>
    <cfRule type="cellIs" priority="566" dxfId="784" operator="equal" stopIfTrue="1">
      <formula>"CW 3240-R7"</formula>
    </cfRule>
  </conditionalFormatting>
  <conditionalFormatting sqref="D71 D130">
    <cfRule type="cellIs" priority="640" dxfId="784" operator="equal" stopIfTrue="1">
      <formula>"CW 2130-R11"</formula>
    </cfRule>
    <cfRule type="cellIs" priority="641" dxfId="784" operator="equal" stopIfTrue="1">
      <formula>"CW 3120-R2"</formula>
    </cfRule>
    <cfRule type="cellIs" priority="642" dxfId="784" operator="equal" stopIfTrue="1">
      <formula>"CW 3240-R7"</formula>
    </cfRule>
  </conditionalFormatting>
  <conditionalFormatting sqref="D75">
    <cfRule type="cellIs" priority="637" dxfId="784" operator="equal" stopIfTrue="1">
      <formula>"CW 2130-R11"</formula>
    </cfRule>
    <cfRule type="cellIs" priority="638" dxfId="784" operator="equal" stopIfTrue="1">
      <formula>"CW 3120-R2"</formula>
    </cfRule>
    <cfRule type="cellIs" priority="639" dxfId="784" operator="equal" stopIfTrue="1">
      <formula>"CW 3240-R7"</formula>
    </cfRule>
  </conditionalFormatting>
  <conditionalFormatting sqref="D76">
    <cfRule type="cellIs" priority="634" dxfId="784" operator="equal" stopIfTrue="1">
      <formula>"CW 2130-R11"</formula>
    </cfRule>
    <cfRule type="cellIs" priority="635" dxfId="784" operator="equal" stopIfTrue="1">
      <formula>"CW 3120-R2"</formula>
    </cfRule>
    <cfRule type="cellIs" priority="636" dxfId="784" operator="equal" stopIfTrue="1">
      <formula>"CW 3240-R7"</formula>
    </cfRule>
  </conditionalFormatting>
  <conditionalFormatting sqref="D77">
    <cfRule type="cellIs" priority="631" dxfId="784" operator="equal" stopIfTrue="1">
      <formula>"CW 2130-R11"</formula>
    </cfRule>
    <cfRule type="cellIs" priority="632" dxfId="784" operator="equal" stopIfTrue="1">
      <formula>"CW 3120-R2"</formula>
    </cfRule>
    <cfRule type="cellIs" priority="633" dxfId="784" operator="equal" stopIfTrue="1">
      <formula>"CW 3240-R7"</formula>
    </cfRule>
  </conditionalFormatting>
  <conditionalFormatting sqref="D85">
    <cfRule type="cellIs" priority="628" dxfId="784" operator="equal" stopIfTrue="1">
      <formula>"CW 2130-R11"</formula>
    </cfRule>
    <cfRule type="cellIs" priority="629" dxfId="784" operator="equal" stopIfTrue="1">
      <formula>"CW 3120-R2"</formula>
    </cfRule>
    <cfRule type="cellIs" priority="630" dxfId="784" operator="equal" stopIfTrue="1">
      <formula>"CW 3240-R7"</formula>
    </cfRule>
  </conditionalFormatting>
  <conditionalFormatting sqref="D86:D88">
    <cfRule type="cellIs" priority="625" dxfId="784" operator="equal" stopIfTrue="1">
      <formula>"CW 2130-R11"</formula>
    </cfRule>
    <cfRule type="cellIs" priority="626" dxfId="784" operator="equal" stopIfTrue="1">
      <formula>"CW 3120-R2"</formula>
    </cfRule>
    <cfRule type="cellIs" priority="627" dxfId="784" operator="equal" stopIfTrue="1">
      <formula>"CW 3240-R7"</formula>
    </cfRule>
  </conditionalFormatting>
  <conditionalFormatting sqref="D93">
    <cfRule type="cellIs" priority="622" dxfId="784" operator="equal" stopIfTrue="1">
      <formula>"CW 2130-R11"</formula>
    </cfRule>
    <cfRule type="cellIs" priority="623" dxfId="784" operator="equal" stopIfTrue="1">
      <formula>"CW 3120-R2"</formula>
    </cfRule>
    <cfRule type="cellIs" priority="624" dxfId="784" operator="equal" stopIfTrue="1">
      <formula>"CW 3240-R7"</formula>
    </cfRule>
  </conditionalFormatting>
  <conditionalFormatting sqref="D94">
    <cfRule type="cellIs" priority="619" dxfId="784" operator="equal" stopIfTrue="1">
      <formula>"CW 2130-R11"</formula>
    </cfRule>
    <cfRule type="cellIs" priority="620" dxfId="784" operator="equal" stopIfTrue="1">
      <formula>"CW 3120-R2"</formula>
    </cfRule>
    <cfRule type="cellIs" priority="621" dxfId="784" operator="equal" stopIfTrue="1">
      <formula>"CW 3240-R7"</formula>
    </cfRule>
  </conditionalFormatting>
  <conditionalFormatting sqref="D95">
    <cfRule type="cellIs" priority="616" dxfId="784" operator="equal" stopIfTrue="1">
      <formula>"CW 2130-R11"</formula>
    </cfRule>
    <cfRule type="cellIs" priority="617" dxfId="784" operator="equal" stopIfTrue="1">
      <formula>"CW 3120-R2"</formula>
    </cfRule>
    <cfRule type="cellIs" priority="618" dxfId="784" operator="equal" stopIfTrue="1">
      <formula>"CW 3240-R7"</formula>
    </cfRule>
  </conditionalFormatting>
  <conditionalFormatting sqref="D96">
    <cfRule type="cellIs" priority="613" dxfId="784" operator="equal" stopIfTrue="1">
      <formula>"CW 2130-R11"</formula>
    </cfRule>
    <cfRule type="cellIs" priority="614" dxfId="784" operator="equal" stopIfTrue="1">
      <formula>"CW 3120-R2"</formula>
    </cfRule>
    <cfRule type="cellIs" priority="615" dxfId="784" operator="equal" stopIfTrue="1">
      <formula>"CW 3240-R7"</formula>
    </cfRule>
  </conditionalFormatting>
  <conditionalFormatting sqref="D97">
    <cfRule type="cellIs" priority="610" dxfId="784" operator="equal" stopIfTrue="1">
      <formula>"CW 2130-R11"</formula>
    </cfRule>
    <cfRule type="cellIs" priority="611" dxfId="784" operator="equal" stopIfTrue="1">
      <formula>"CW 3120-R2"</formula>
    </cfRule>
    <cfRule type="cellIs" priority="612" dxfId="784" operator="equal" stopIfTrue="1">
      <formula>"CW 3240-R7"</formula>
    </cfRule>
  </conditionalFormatting>
  <conditionalFormatting sqref="D99">
    <cfRule type="cellIs" priority="607" dxfId="784" operator="equal" stopIfTrue="1">
      <formula>"CW 2130-R11"</formula>
    </cfRule>
    <cfRule type="cellIs" priority="608" dxfId="784" operator="equal" stopIfTrue="1">
      <formula>"CW 3120-R2"</formula>
    </cfRule>
    <cfRule type="cellIs" priority="609" dxfId="784" operator="equal" stopIfTrue="1">
      <formula>"CW 3240-R7"</formula>
    </cfRule>
  </conditionalFormatting>
  <conditionalFormatting sqref="D100">
    <cfRule type="cellIs" priority="604" dxfId="784" operator="equal" stopIfTrue="1">
      <formula>"CW 2130-R11"</formula>
    </cfRule>
    <cfRule type="cellIs" priority="605" dxfId="784" operator="equal" stopIfTrue="1">
      <formula>"CW 3120-R2"</formula>
    </cfRule>
    <cfRule type="cellIs" priority="606" dxfId="784" operator="equal" stopIfTrue="1">
      <formula>"CW 3240-R7"</formula>
    </cfRule>
  </conditionalFormatting>
  <conditionalFormatting sqref="D101">
    <cfRule type="cellIs" priority="601" dxfId="784" operator="equal" stopIfTrue="1">
      <formula>"CW 2130-R11"</formula>
    </cfRule>
    <cfRule type="cellIs" priority="602" dxfId="784" operator="equal" stopIfTrue="1">
      <formula>"CW 3120-R2"</formula>
    </cfRule>
    <cfRule type="cellIs" priority="603" dxfId="784" operator="equal" stopIfTrue="1">
      <formula>"CW 3240-R7"</formula>
    </cfRule>
  </conditionalFormatting>
  <conditionalFormatting sqref="D113">
    <cfRule type="cellIs" priority="595" dxfId="784" operator="equal" stopIfTrue="1">
      <formula>"CW 2130-R11"</formula>
    </cfRule>
    <cfRule type="cellIs" priority="596" dxfId="784" operator="equal" stopIfTrue="1">
      <formula>"CW 3120-R2"</formula>
    </cfRule>
    <cfRule type="cellIs" priority="597" dxfId="784" operator="equal" stopIfTrue="1">
      <formula>"CW 3240-R7"</formula>
    </cfRule>
  </conditionalFormatting>
  <conditionalFormatting sqref="D116">
    <cfRule type="cellIs" priority="593" dxfId="784" operator="equal" stopIfTrue="1">
      <formula>"CW 3120-R2"</formula>
    </cfRule>
    <cfRule type="cellIs" priority="594" dxfId="784" operator="equal" stopIfTrue="1">
      <formula>"CW 3240-R7"</formula>
    </cfRule>
  </conditionalFormatting>
  <conditionalFormatting sqref="D117:D118">
    <cfRule type="cellIs" priority="590" dxfId="784" operator="equal" stopIfTrue="1">
      <formula>"CW 2130-R11"</formula>
    </cfRule>
    <cfRule type="cellIs" priority="591" dxfId="784" operator="equal" stopIfTrue="1">
      <formula>"CW 3120-R2"</formula>
    </cfRule>
    <cfRule type="cellIs" priority="592" dxfId="784" operator="equal" stopIfTrue="1">
      <formula>"CW 3240-R7"</formula>
    </cfRule>
  </conditionalFormatting>
  <conditionalFormatting sqref="D123">
    <cfRule type="cellIs" priority="588" dxfId="784" operator="equal" stopIfTrue="1">
      <formula>"CW 2130-R11"</formula>
    </cfRule>
    <cfRule type="cellIs" priority="589" dxfId="784" operator="equal" stopIfTrue="1">
      <formula>"CW 3240-R7"</formula>
    </cfRule>
  </conditionalFormatting>
  <conditionalFormatting sqref="D125">
    <cfRule type="cellIs" priority="585" dxfId="784" operator="equal" stopIfTrue="1">
      <formula>"CW 2130-R11"</formula>
    </cfRule>
    <cfRule type="cellIs" priority="586" dxfId="784" operator="equal" stopIfTrue="1">
      <formula>"CW 3120-R2"</formula>
    </cfRule>
    <cfRule type="cellIs" priority="587" dxfId="784" operator="equal" stopIfTrue="1">
      <formula>"CW 3240-R7"</formula>
    </cfRule>
  </conditionalFormatting>
  <conditionalFormatting sqref="D128">
    <cfRule type="cellIs" priority="582" dxfId="784" operator="equal" stopIfTrue="1">
      <formula>"CW 2130-R11"</formula>
    </cfRule>
    <cfRule type="cellIs" priority="583" dxfId="784" operator="equal" stopIfTrue="1">
      <formula>"CW 3120-R2"</formula>
    </cfRule>
    <cfRule type="cellIs" priority="584" dxfId="784" operator="equal" stopIfTrue="1">
      <formula>"CW 3240-R7"</formula>
    </cfRule>
  </conditionalFormatting>
  <conditionalFormatting sqref="D132:D133">
    <cfRule type="cellIs" priority="579" dxfId="784" operator="equal" stopIfTrue="1">
      <formula>"CW 2130-R11"</formula>
    </cfRule>
    <cfRule type="cellIs" priority="580" dxfId="784" operator="equal" stopIfTrue="1">
      <formula>"CW 3120-R2"</formula>
    </cfRule>
    <cfRule type="cellIs" priority="581" dxfId="784" operator="equal" stopIfTrue="1">
      <formula>"CW 3240-R7"</formula>
    </cfRule>
  </conditionalFormatting>
  <conditionalFormatting sqref="D136">
    <cfRule type="cellIs" priority="576" dxfId="784" operator="equal" stopIfTrue="1">
      <formula>"CW 2130-R11"</formula>
    </cfRule>
    <cfRule type="cellIs" priority="577" dxfId="784" operator="equal" stopIfTrue="1">
      <formula>"CW 3120-R2"</formula>
    </cfRule>
    <cfRule type="cellIs" priority="578" dxfId="784" operator="equal" stopIfTrue="1">
      <formula>"CW 3240-R7"</formula>
    </cfRule>
  </conditionalFormatting>
  <conditionalFormatting sqref="D138:D140">
    <cfRule type="cellIs" priority="573" dxfId="784" operator="equal" stopIfTrue="1">
      <formula>"CW 2130-R11"</formula>
    </cfRule>
    <cfRule type="cellIs" priority="574" dxfId="784" operator="equal" stopIfTrue="1">
      <formula>"CW 3120-R2"</formula>
    </cfRule>
    <cfRule type="cellIs" priority="575" dxfId="784" operator="equal" stopIfTrue="1">
      <formula>"CW 3240-R7"</formula>
    </cfRule>
  </conditionalFormatting>
  <conditionalFormatting sqref="D98">
    <cfRule type="cellIs" priority="561" dxfId="784" operator="equal" stopIfTrue="1">
      <formula>"CW 2130-R11"</formula>
    </cfRule>
    <cfRule type="cellIs" priority="562" dxfId="784" operator="equal" stopIfTrue="1">
      <formula>"CW 3120-R2"</formula>
    </cfRule>
    <cfRule type="cellIs" priority="563" dxfId="784" operator="equal" stopIfTrue="1">
      <formula>"CW 3240-R7"</formula>
    </cfRule>
  </conditionalFormatting>
  <conditionalFormatting sqref="D111">
    <cfRule type="cellIs" priority="555" dxfId="784" operator="equal" stopIfTrue="1">
      <formula>"CW 2130-R11"</formula>
    </cfRule>
    <cfRule type="cellIs" priority="556" dxfId="784" operator="equal" stopIfTrue="1">
      <formula>"CW 3120-R2"</formula>
    </cfRule>
    <cfRule type="cellIs" priority="557" dxfId="784" operator="equal" stopIfTrue="1">
      <formula>"CW 3240-R7"</formula>
    </cfRule>
  </conditionalFormatting>
  <conditionalFormatting sqref="D92">
    <cfRule type="cellIs" priority="558" dxfId="784" operator="equal" stopIfTrue="1">
      <formula>"CW 2130-R11"</formula>
    </cfRule>
    <cfRule type="cellIs" priority="559" dxfId="784" operator="equal" stopIfTrue="1">
      <formula>"CW 3120-R2"</formula>
    </cfRule>
    <cfRule type="cellIs" priority="560" dxfId="784" operator="equal" stopIfTrue="1">
      <formula>"CW 3240-R7"</formula>
    </cfRule>
  </conditionalFormatting>
  <conditionalFormatting sqref="D90">
    <cfRule type="cellIs" priority="552" dxfId="784" operator="equal" stopIfTrue="1">
      <formula>"CW 2130-R11"</formula>
    </cfRule>
    <cfRule type="cellIs" priority="553" dxfId="784" operator="equal" stopIfTrue="1">
      <formula>"CW 3120-R2"</formula>
    </cfRule>
    <cfRule type="cellIs" priority="554" dxfId="784" operator="equal" stopIfTrue="1">
      <formula>"CW 3240-R7"</formula>
    </cfRule>
  </conditionalFormatting>
  <conditionalFormatting sqref="D91">
    <cfRule type="cellIs" priority="549" dxfId="784" operator="equal" stopIfTrue="1">
      <formula>"CW 2130-R11"</formula>
    </cfRule>
    <cfRule type="cellIs" priority="550" dxfId="784" operator="equal" stopIfTrue="1">
      <formula>"CW 3120-R2"</formula>
    </cfRule>
    <cfRule type="cellIs" priority="551" dxfId="784" operator="equal" stopIfTrue="1">
      <formula>"CW 3240-R7"</formula>
    </cfRule>
  </conditionalFormatting>
  <conditionalFormatting sqref="D129">
    <cfRule type="cellIs" priority="546" dxfId="784" operator="equal" stopIfTrue="1">
      <formula>"CW 2130-R11"</formula>
    </cfRule>
    <cfRule type="cellIs" priority="547" dxfId="784" operator="equal" stopIfTrue="1">
      <formula>"CW 3120-R2"</formula>
    </cfRule>
    <cfRule type="cellIs" priority="548" dxfId="784" operator="equal" stopIfTrue="1">
      <formula>"CW 3240-R7"</formula>
    </cfRule>
  </conditionalFormatting>
  <conditionalFormatting sqref="D131">
    <cfRule type="cellIs" priority="543" dxfId="784" operator="equal" stopIfTrue="1">
      <formula>"CW 2130-R11"</formula>
    </cfRule>
    <cfRule type="cellIs" priority="544" dxfId="784" operator="equal" stopIfTrue="1">
      <formula>"CW 3120-R2"</formula>
    </cfRule>
    <cfRule type="cellIs" priority="545" dxfId="784" operator="equal" stopIfTrue="1">
      <formula>"CW 3240-R7"</formula>
    </cfRule>
  </conditionalFormatting>
  <conditionalFormatting sqref="D134">
    <cfRule type="cellIs" priority="540" dxfId="784" operator="equal" stopIfTrue="1">
      <formula>"CW 2130-R11"</formula>
    </cfRule>
    <cfRule type="cellIs" priority="541" dxfId="784" operator="equal" stopIfTrue="1">
      <formula>"CW 3120-R2"</formula>
    </cfRule>
    <cfRule type="cellIs" priority="542" dxfId="784" operator="equal" stopIfTrue="1">
      <formula>"CW 3240-R7"</formula>
    </cfRule>
  </conditionalFormatting>
  <conditionalFormatting sqref="D135">
    <cfRule type="cellIs" priority="537" dxfId="784" operator="equal" stopIfTrue="1">
      <formula>"CW 2130-R11"</formula>
    </cfRule>
    <cfRule type="cellIs" priority="538" dxfId="784" operator="equal" stopIfTrue="1">
      <formula>"CW 3120-R2"</formula>
    </cfRule>
    <cfRule type="cellIs" priority="539" dxfId="784" operator="equal" stopIfTrue="1">
      <formula>"CW 3240-R7"</formula>
    </cfRule>
  </conditionalFormatting>
  <conditionalFormatting sqref="D127">
    <cfRule type="cellIs" priority="532" dxfId="784" operator="equal" stopIfTrue="1">
      <formula>"CW 2130-R11"</formula>
    </cfRule>
    <cfRule type="cellIs" priority="533" dxfId="784" operator="equal" stopIfTrue="1">
      <formula>"CW 3120-R2"</formula>
    </cfRule>
    <cfRule type="cellIs" priority="534" dxfId="784" operator="equal" stopIfTrue="1">
      <formula>"CW 3240-R7"</formula>
    </cfRule>
  </conditionalFormatting>
  <conditionalFormatting sqref="D126">
    <cfRule type="cellIs" priority="535" dxfId="784" operator="equal" stopIfTrue="1">
      <formula>"CW 3120-R2"</formula>
    </cfRule>
    <cfRule type="cellIs" priority="536" dxfId="784" operator="equal" stopIfTrue="1">
      <formula>"CW 3240-R7"</formula>
    </cfRule>
  </conditionalFormatting>
  <conditionalFormatting sqref="D343:D344">
    <cfRule type="cellIs" priority="529" dxfId="784" operator="equal" stopIfTrue="1">
      <formula>"CW 2130-R11"</formula>
    </cfRule>
    <cfRule type="cellIs" priority="530" dxfId="784" operator="equal" stopIfTrue="1">
      <formula>"CW 3120-R2"</formula>
    </cfRule>
    <cfRule type="cellIs" priority="531" dxfId="784" operator="equal" stopIfTrue="1">
      <formula>"CW 3240-R7"</formula>
    </cfRule>
  </conditionalFormatting>
  <conditionalFormatting sqref="D362">
    <cfRule type="cellIs" priority="523" dxfId="784" operator="equal" stopIfTrue="1">
      <formula>"CW 2130-R11"</formula>
    </cfRule>
    <cfRule type="cellIs" priority="524" dxfId="784" operator="equal" stopIfTrue="1">
      <formula>"CW 3120-R2"</formula>
    </cfRule>
    <cfRule type="cellIs" priority="525" dxfId="784" operator="equal" stopIfTrue="1">
      <formula>"CW 3240-R7"</formula>
    </cfRule>
  </conditionalFormatting>
  <conditionalFormatting sqref="D478">
    <cfRule type="cellIs" priority="405" dxfId="784" operator="equal" stopIfTrue="1">
      <formula>"CW 3120-R2"</formula>
    </cfRule>
    <cfRule type="cellIs" priority="406" dxfId="784" operator="equal" stopIfTrue="1">
      <formula>"CW 3240-R7"</formula>
    </cfRule>
  </conditionalFormatting>
  <conditionalFormatting sqref="D437">
    <cfRule type="cellIs" priority="374" dxfId="784" operator="equal" stopIfTrue="1">
      <formula>"CW 2130-R11"</formula>
    </cfRule>
    <cfRule type="cellIs" priority="375" dxfId="784" operator="equal" stopIfTrue="1">
      <formula>"CW 3120-R2"</formula>
    </cfRule>
    <cfRule type="cellIs" priority="376" dxfId="784" operator="equal" stopIfTrue="1">
      <formula>"CW 3240-R7"</formula>
    </cfRule>
  </conditionalFormatting>
  <conditionalFormatting sqref="D445:D446">
    <cfRule type="cellIs" priority="371" dxfId="784" operator="equal" stopIfTrue="1">
      <formula>"CW 2130-R11"</formula>
    </cfRule>
    <cfRule type="cellIs" priority="372" dxfId="784" operator="equal" stopIfTrue="1">
      <formula>"CW 3120-R2"</formula>
    </cfRule>
    <cfRule type="cellIs" priority="373" dxfId="784" operator="equal" stopIfTrue="1">
      <formula>"CW 3240-R7"</formula>
    </cfRule>
  </conditionalFormatting>
  <conditionalFormatting sqref="D415:D416">
    <cfRule type="cellIs" priority="368" dxfId="784" operator="equal" stopIfTrue="1">
      <formula>"CW 2130-R11"</formula>
    </cfRule>
    <cfRule type="cellIs" priority="369" dxfId="784" operator="equal" stopIfTrue="1">
      <formula>"CW 3120-R2"</formula>
    </cfRule>
    <cfRule type="cellIs" priority="370" dxfId="784" operator="equal" stopIfTrue="1">
      <formula>"CW 3240-R7"</formula>
    </cfRule>
  </conditionalFormatting>
  <conditionalFormatting sqref="D45">
    <cfRule type="cellIs" priority="359" dxfId="784" operator="equal" stopIfTrue="1">
      <formula>"CW 2130-R11"</formula>
    </cfRule>
    <cfRule type="cellIs" priority="360" dxfId="784" operator="equal" stopIfTrue="1">
      <formula>"CW 3120-R2"</formula>
    </cfRule>
    <cfRule type="cellIs" priority="361" dxfId="784" operator="equal" stopIfTrue="1">
      <formula>"CW 3240-R7"</formula>
    </cfRule>
  </conditionalFormatting>
  <conditionalFormatting sqref="D34">
    <cfRule type="cellIs" priority="356" dxfId="784" operator="equal" stopIfTrue="1">
      <formula>"CW 2130-R11"</formula>
    </cfRule>
    <cfRule type="cellIs" priority="357" dxfId="784" operator="equal" stopIfTrue="1">
      <formula>"CW 3120-R2"</formula>
    </cfRule>
    <cfRule type="cellIs" priority="358" dxfId="784" operator="equal" stopIfTrue="1">
      <formula>"CW 3240-R7"</formula>
    </cfRule>
  </conditionalFormatting>
  <conditionalFormatting sqref="D351:D352">
    <cfRule type="cellIs" priority="353" dxfId="784" operator="equal" stopIfTrue="1">
      <formula>"CW 2130-R11"</formula>
    </cfRule>
    <cfRule type="cellIs" priority="354" dxfId="784" operator="equal" stopIfTrue="1">
      <formula>"CW 3120-R2"</formula>
    </cfRule>
    <cfRule type="cellIs" priority="355" dxfId="784" operator="equal" stopIfTrue="1">
      <formula>"CW 3240-R7"</formula>
    </cfRule>
  </conditionalFormatting>
  <conditionalFormatting sqref="D423:D424">
    <cfRule type="cellIs" priority="347" dxfId="784" operator="equal" stopIfTrue="1">
      <formula>"CW 2130-R11"</formula>
    </cfRule>
    <cfRule type="cellIs" priority="348" dxfId="784" operator="equal" stopIfTrue="1">
      <formula>"CW 3120-R2"</formula>
    </cfRule>
    <cfRule type="cellIs" priority="349" dxfId="784" operator="equal" stopIfTrue="1">
      <formula>"CW 3240-R7"</formula>
    </cfRule>
  </conditionalFormatting>
  <conditionalFormatting sqref="D425">
    <cfRule type="cellIs" priority="344" dxfId="784" operator="equal" stopIfTrue="1">
      <formula>"CW 2130-R11"</formula>
    </cfRule>
    <cfRule type="cellIs" priority="345" dxfId="784" operator="equal" stopIfTrue="1">
      <formula>"CW 3120-R2"</formula>
    </cfRule>
    <cfRule type="cellIs" priority="346" dxfId="784" operator="equal" stopIfTrue="1">
      <formula>"CW 3240-R7"</formula>
    </cfRule>
  </conditionalFormatting>
  <conditionalFormatting sqref="D353">
    <cfRule type="cellIs" priority="341" dxfId="784" operator="equal" stopIfTrue="1">
      <formula>"CW 2130-R11"</formula>
    </cfRule>
    <cfRule type="cellIs" priority="342" dxfId="784" operator="equal" stopIfTrue="1">
      <formula>"CW 3120-R2"</formula>
    </cfRule>
    <cfRule type="cellIs" priority="343" dxfId="784" operator="equal" stopIfTrue="1">
      <formula>"CW 3240-R7"</formula>
    </cfRule>
  </conditionalFormatting>
  <conditionalFormatting sqref="D325">
    <cfRule type="cellIs" priority="273" dxfId="784" operator="equal" stopIfTrue="1">
      <formula>"CW 2130-R11"</formula>
    </cfRule>
    <cfRule type="cellIs" priority="274" dxfId="784" operator="equal" stopIfTrue="1">
      <formula>"CW 3120-R2"</formula>
    </cfRule>
    <cfRule type="cellIs" priority="275" dxfId="784" operator="equal" stopIfTrue="1">
      <formula>"CW 3240-R7"</formula>
    </cfRule>
  </conditionalFormatting>
  <conditionalFormatting sqref="D269:D270 D273">
    <cfRule type="cellIs" priority="270" dxfId="784" operator="equal" stopIfTrue="1">
      <formula>"CW 2130-R11"</formula>
    </cfRule>
    <cfRule type="cellIs" priority="271" dxfId="784" operator="equal" stopIfTrue="1">
      <formula>"CW 3120-R2"</formula>
    </cfRule>
    <cfRule type="cellIs" priority="272" dxfId="784" operator="equal" stopIfTrue="1">
      <formula>"CW 3240-R7"</formula>
    </cfRule>
  </conditionalFormatting>
  <conditionalFormatting sqref="D267:D268">
    <cfRule type="cellIs" priority="267" dxfId="784" operator="equal" stopIfTrue="1">
      <formula>"CW 2130-R11"</formula>
    </cfRule>
    <cfRule type="cellIs" priority="268" dxfId="784" operator="equal" stopIfTrue="1">
      <formula>"CW 3120-R2"</formula>
    </cfRule>
    <cfRule type="cellIs" priority="269" dxfId="784" operator="equal" stopIfTrue="1">
      <formula>"CW 3240-R7"</formula>
    </cfRule>
  </conditionalFormatting>
  <conditionalFormatting sqref="D271">
    <cfRule type="cellIs" priority="264" dxfId="784" operator="equal" stopIfTrue="1">
      <formula>"CW 2130-R11"</formula>
    </cfRule>
    <cfRule type="cellIs" priority="265" dxfId="784" operator="equal" stopIfTrue="1">
      <formula>"CW 3120-R2"</formula>
    </cfRule>
    <cfRule type="cellIs" priority="266" dxfId="784" operator="equal" stopIfTrue="1">
      <formula>"CW 3240-R7"</formula>
    </cfRule>
  </conditionalFormatting>
  <conditionalFormatting sqref="D272">
    <cfRule type="cellIs" priority="261" dxfId="784" operator="equal" stopIfTrue="1">
      <formula>"CW 2130-R11"</formula>
    </cfRule>
    <cfRule type="cellIs" priority="262" dxfId="784" operator="equal" stopIfTrue="1">
      <formula>"CW 3120-R2"</formula>
    </cfRule>
    <cfRule type="cellIs" priority="263" dxfId="784" operator="equal" stopIfTrue="1">
      <formula>"CW 3240-R7"</formula>
    </cfRule>
  </conditionalFormatting>
  <conditionalFormatting sqref="D275:D276">
    <cfRule type="cellIs" priority="258" dxfId="784" operator="equal" stopIfTrue="1">
      <formula>"CW 2130-R11"</formula>
    </cfRule>
    <cfRule type="cellIs" priority="259" dxfId="784" operator="equal" stopIfTrue="1">
      <formula>"CW 3120-R2"</formula>
    </cfRule>
    <cfRule type="cellIs" priority="260" dxfId="784" operator="equal" stopIfTrue="1">
      <formula>"CW 3240-R7"</formula>
    </cfRule>
  </conditionalFormatting>
  <conditionalFormatting sqref="D278">
    <cfRule type="cellIs" priority="255" dxfId="784" operator="equal" stopIfTrue="1">
      <formula>"CW 2130-R11"</formula>
    </cfRule>
    <cfRule type="cellIs" priority="256" dxfId="784" operator="equal" stopIfTrue="1">
      <formula>"CW 3120-R2"</formula>
    </cfRule>
    <cfRule type="cellIs" priority="257" dxfId="784" operator="equal" stopIfTrue="1">
      <formula>"CW 3240-R7"</formula>
    </cfRule>
  </conditionalFormatting>
  <conditionalFormatting sqref="D286">
    <cfRule type="cellIs" priority="249" dxfId="784" operator="equal" stopIfTrue="1">
      <formula>"CW 2130-R11"</formula>
    </cfRule>
    <cfRule type="cellIs" priority="250" dxfId="784" operator="equal" stopIfTrue="1">
      <formula>"CW 3120-R2"</formula>
    </cfRule>
    <cfRule type="cellIs" priority="251" dxfId="784" operator="equal" stopIfTrue="1">
      <formula>"CW 3240-R7"</formula>
    </cfRule>
  </conditionalFormatting>
  <conditionalFormatting sqref="D301">
    <cfRule type="cellIs" priority="247" dxfId="784" operator="equal" stopIfTrue="1">
      <formula>"CW 3120-R2"</formula>
    </cfRule>
    <cfRule type="cellIs" priority="248" dxfId="784" operator="equal" stopIfTrue="1">
      <formula>"CW 3240-R7"</formula>
    </cfRule>
  </conditionalFormatting>
  <conditionalFormatting sqref="D317">
    <cfRule type="cellIs" priority="229" dxfId="784" operator="equal" stopIfTrue="1">
      <formula>"CW 2130-R11"</formula>
    </cfRule>
    <cfRule type="cellIs" priority="230" dxfId="784" operator="equal" stopIfTrue="1">
      <formula>"CW 3120-R2"</formula>
    </cfRule>
    <cfRule type="cellIs" priority="231" dxfId="784" operator="equal" stopIfTrue="1">
      <formula>"CW 3240-R7"</formula>
    </cfRule>
  </conditionalFormatting>
  <conditionalFormatting sqref="D323">
    <cfRule type="cellIs" priority="226" dxfId="784" operator="equal" stopIfTrue="1">
      <formula>"CW 2130-R11"</formula>
    </cfRule>
    <cfRule type="cellIs" priority="227" dxfId="784" operator="equal" stopIfTrue="1">
      <formula>"CW 3120-R2"</formula>
    </cfRule>
    <cfRule type="cellIs" priority="228" dxfId="784" operator="equal" stopIfTrue="1">
      <formula>"CW 3240-R7"</formula>
    </cfRule>
  </conditionalFormatting>
  <conditionalFormatting sqref="D295">
    <cfRule type="cellIs" priority="223" dxfId="784" operator="equal" stopIfTrue="1">
      <formula>"CW 2130-R11"</formula>
    </cfRule>
    <cfRule type="cellIs" priority="224" dxfId="784" operator="equal" stopIfTrue="1">
      <formula>"CW 3120-R2"</formula>
    </cfRule>
    <cfRule type="cellIs" priority="225" dxfId="784" operator="equal" stopIfTrue="1">
      <formula>"CW 3240-R7"</formula>
    </cfRule>
  </conditionalFormatting>
  <conditionalFormatting sqref="D299">
    <cfRule type="cellIs" priority="211" dxfId="784" operator="equal" stopIfTrue="1">
      <formula>"CW 2130-R11"</formula>
    </cfRule>
    <cfRule type="cellIs" priority="212" dxfId="784" operator="equal" stopIfTrue="1">
      <formula>"CW 3120-R2"</formula>
    </cfRule>
    <cfRule type="cellIs" priority="213" dxfId="784" operator="equal" stopIfTrue="1">
      <formula>"CW 3240-R7"</formula>
    </cfRule>
  </conditionalFormatting>
  <conditionalFormatting sqref="D329">
    <cfRule type="cellIs" priority="201" dxfId="784" operator="equal" stopIfTrue="1">
      <formula>"CW 2130-R11"</formula>
    </cfRule>
    <cfRule type="cellIs" priority="202" dxfId="784" operator="equal" stopIfTrue="1">
      <formula>"CW 3240-R7"</formula>
    </cfRule>
  </conditionalFormatting>
  <conditionalFormatting sqref="D283">
    <cfRule type="cellIs" priority="188" dxfId="784" operator="equal" stopIfTrue="1">
      <formula>"CW 2130-R11"</formula>
    </cfRule>
    <cfRule type="cellIs" priority="189" dxfId="784" operator="equal" stopIfTrue="1">
      <formula>"CW 3120-R2"</formula>
    </cfRule>
    <cfRule type="cellIs" priority="190" dxfId="784" operator="equal" stopIfTrue="1">
      <formula>"CW 3240-R7"</formula>
    </cfRule>
  </conditionalFormatting>
  <conditionalFormatting sqref="D400">
    <cfRule type="cellIs" priority="193" dxfId="784" operator="equal" stopIfTrue="1">
      <formula>"CW 2130-R11"</formula>
    </cfRule>
    <cfRule type="cellIs" priority="194" dxfId="784" operator="equal" stopIfTrue="1">
      <formula>"CW 3240-R7"</formula>
    </cfRule>
  </conditionalFormatting>
  <conditionalFormatting sqref="D474">
    <cfRule type="cellIs" priority="191" dxfId="784" operator="equal" stopIfTrue="1">
      <formula>"CW 2130-R11"</formula>
    </cfRule>
    <cfRule type="cellIs" priority="192" dxfId="784" operator="equal" stopIfTrue="1">
      <formula>"CW 3240-R7"</formula>
    </cfRule>
  </conditionalFormatting>
  <conditionalFormatting sqref="D284">
    <cfRule type="cellIs" priority="185" dxfId="784" operator="equal" stopIfTrue="1">
      <formula>"CW 2130-R11"</formula>
    </cfRule>
    <cfRule type="cellIs" priority="186" dxfId="784" operator="equal" stopIfTrue="1">
      <formula>"CW 3120-R2"</formula>
    </cfRule>
    <cfRule type="cellIs" priority="187" dxfId="784" operator="equal" stopIfTrue="1">
      <formula>"CW 3240-R7"</formula>
    </cfRule>
  </conditionalFormatting>
  <conditionalFormatting sqref="D285">
    <cfRule type="cellIs" priority="182" dxfId="784" operator="equal" stopIfTrue="1">
      <formula>"CW 2130-R11"</formula>
    </cfRule>
    <cfRule type="cellIs" priority="183" dxfId="784" operator="equal" stopIfTrue="1">
      <formula>"CW 3120-R2"</formula>
    </cfRule>
    <cfRule type="cellIs" priority="184" dxfId="784" operator="equal" stopIfTrue="1">
      <formula>"CW 3240-R7"</formula>
    </cfRule>
  </conditionalFormatting>
  <conditionalFormatting sqref="D289">
    <cfRule type="cellIs" priority="173" dxfId="784" operator="equal" stopIfTrue="1">
      <formula>"CW 2130-R11"</formula>
    </cfRule>
    <cfRule type="cellIs" priority="174" dxfId="784" operator="equal" stopIfTrue="1">
      <formula>"CW 3120-R2"</formula>
    </cfRule>
    <cfRule type="cellIs" priority="175" dxfId="784" operator="equal" stopIfTrue="1">
      <formula>"CW 3240-R7"</formula>
    </cfRule>
  </conditionalFormatting>
  <conditionalFormatting sqref="D288">
    <cfRule type="cellIs" priority="176" dxfId="784" operator="equal" stopIfTrue="1">
      <formula>"CW 2130-R11"</formula>
    </cfRule>
    <cfRule type="cellIs" priority="177" dxfId="784" operator="equal" stopIfTrue="1">
      <formula>"CW 3120-R2"</formula>
    </cfRule>
    <cfRule type="cellIs" priority="178" dxfId="784" operator="equal" stopIfTrue="1">
      <formula>"CW 3240-R7"</formula>
    </cfRule>
  </conditionalFormatting>
  <conditionalFormatting sqref="D291">
    <cfRule type="cellIs" priority="170" dxfId="784" operator="equal" stopIfTrue="1">
      <formula>"CW 2130-R11"</formula>
    </cfRule>
    <cfRule type="cellIs" priority="171" dxfId="784" operator="equal" stopIfTrue="1">
      <formula>"CW 3120-R2"</formula>
    </cfRule>
    <cfRule type="cellIs" priority="172" dxfId="784" operator="equal" stopIfTrue="1">
      <formula>"CW 3240-R7"</formula>
    </cfRule>
  </conditionalFormatting>
  <conditionalFormatting sqref="D293">
    <cfRule type="cellIs" priority="167" dxfId="784" operator="equal" stopIfTrue="1">
      <formula>"CW 2130-R11"</formula>
    </cfRule>
    <cfRule type="cellIs" priority="168" dxfId="784" operator="equal" stopIfTrue="1">
      <formula>"CW 3120-R2"</formula>
    </cfRule>
    <cfRule type="cellIs" priority="169" dxfId="784" operator="equal" stopIfTrue="1">
      <formula>"CW 3240-R7"</formula>
    </cfRule>
  </conditionalFormatting>
  <conditionalFormatting sqref="D292">
    <cfRule type="cellIs" priority="164" dxfId="784" operator="equal" stopIfTrue="1">
      <formula>"CW 2130-R11"</formula>
    </cfRule>
    <cfRule type="cellIs" priority="165" dxfId="784" operator="equal" stopIfTrue="1">
      <formula>"CW 3120-R2"</formula>
    </cfRule>
    <cfRule type="cellIs" priority="166" dxfId="784" operator="equal" stopIfTrue="1">
      <formula>"CW 3240-R7"</formula>
    </cfRule>
  </conditionalFormatting>
  <conditionalFormatting sqref="D294">
    <cfRule type="cellIs" priority="161" dxfId="784" operator="equal" stopIfTrue="1">
      <formula>"CW 2130-R11"</formula>
    </cfRule>
    <cfRule type="cellIs" priority="162" dxfId="784" operator="equal" stopIfTrue="1">
      <formula>"CW 3120-R2"</formula>
    </cfRule>
    <cfRule type="cellIs" priority="163" dxfId="784" operator="equal" stopIfTrue="1">
      <formula>"CW 3240-R7"</formula>
    </cfRule>
  </conditionalFormatting>
  <conditionalFormatting sqref="D296">
    <cfRule type="cellIs" priority="158" dxfId="784" operator="equal" stopIfTrue="1">
      <formula>"CW 2130-R11"</formula>
    </cfRule>
    <cfRule type="cellIs" priority="159" dxfId="784" operator="equal" stopIfTrue="1">
      <formula>"CW 3120-R2"</formula>
    </cfRule>
    <cfRule type="cellIs" priority="160" dxfId="784" operator="equal" stopIfTrue="1">
      <formula>"CW 3240-R7"</formula>
    </cfRule>
  </conditionalFormatting>
  <conditionalFormatting sqref="D297">
    <cfRule type="cellIs" priority="155" dxfId="784" operator="equal" stopIfTrue="1">
      <formula>"CW 2130-R11"</formula>
    </cfRule>
    <cfRule type="cellIs" priority="156" dxfId="784" operator="equal" stopIfTrue="1">
      <formula>"CW 3120-R2"</formula>
    </cfRule>
    <cfRule type="cellIs" priority="157" dxfId="784" operator="equal" stopIfTrue="1">
      <formula>"CW 3240-R7"</formula>
    </cfRule>
  </conditionalFormatting>
  <conditionalFormatting sqref="D302">
    <cfRule type="cellIs" priority="152" dxfId="784" operator="equal" stopIfTrue="1">
      <formula>"CW 2130-R11"</formula>
    </cfRule>
    <cfRule type="cellIs" priority="153" dxfId="784" operator="equal" stopIfTrue="1">
      <formula>"CW 3120-R2"</formula>
    </cfRule>
    <cfRule type="cellIs" priority="154" dxfId="784" operator="equal" stopIfTrue="1">
      <formula>"CW 3240-R7"</formula>
    </cfRule>
  </conditionalFormatting>
  <conditionalFormatting sqref="D303">
    <cfRule type="cellIs" priority="149" dxfId="784" operator="equal" stopIfTrue="1">
      <formula>"CW 2130-R11"</formula>
    </cfRule>
    <cfRule type="cellIs" priority="150" dxfId="784" operator="equal" stopIfTrue="1">
      <formula>"CW 3120-R2"</formula>
    </cfRule>
    <cfRule type="cellIs" priority="151" dxfId="784" operator="equal" stopIfTrue="1">
      <formula>"CW 3240-R7"</formula>
    </cfRule>
  </conditionalFormatting>
  <conditionalFormatting sqref="D290">
    <cfRule type="cellIs" priority="146" dxfId="784" operator="equal" stopIfTrue="1">
      <formula>"CW 2130-R11"</formula>
    </cfRule>
    <cfRule type="cellIs" priority="147" dxfId="784" operator="equal" stopIfTrue="1">
      <formula>"CW 3120-R2"</formula>
    </cfRule>
    <cfRule type="cellIs" priority="148" dxfId="784" operator="equal" stopIfTrue="1">
      <formula>"CW 3240-R7"</formula>
    </cfRule>
  </conditionalFormatting>
  <conditionalFormatting sqref="D304:D306">
    <cfRule type="cellIs" priority="144" dxfId="784" operator="equal" stopIfTrue="1">
      <formula>"CW 3120-R2"</formula>
    </cfRule>
    <cfRule type="cellIs" priority="145" dxfId="784" operator="equal" stopIfTrue="1">
      <formula>"CW 3240-R7"</formula>
    </cfRule>
  </conditionalFormatting>
  <conditionalFormatting sqref="D307">
    <cfRule type="cellIs" priority="138" dxfId="784" operator="equal" stopIfTrue="1">
      <formula>"CW 3120-R2"</formula>
    </cfRule>
    <cfRule type="cellIs" priority="139" dxfId="784" operator="equal" stopIfTrue="1">
      <formula>"CW 3240-R7"</formula>
    </cfRule>
  </conditionalFormatting>
  <conditionalFormatting sqref="D308:D309">
    <cfRule type="cellIs" priority="135" dxfId="784" operator="equal" stopIfTrue="1">
      <formula>"CW 2130-R11"</formula>
    </cfRule>
    <cfRule type="cellIs" priority="136" dxfId="784" operator="equal" stopIfTrue="1">
      <formula>"CW 3120-R2"</formula>
    </cfRule>
    <cfRule type="cellIs" priority="137" dxfId="784" operator="equal" stopIfTrue="1">
      <formula>"CW 3240-R7"</formula>
    </cfRule>
  </conditionalFormatting>
  <conditionalFormatting sqref="D312">
    <cfRule type="cellIs" priority="129" dxfId="784" operator="equal" stopIfTrue="1">
      <formula>"CW 3120-R2"</formula>
    </cfRule>
    <cfRule type="cellIs" priority="130" dxfId="784" operator="equal" stopIfTrue="1">
      <formula>"CW 3240-R7"</formula>
    </cfRule>
  </conditionalFormatting>
  <conditionalFormatting sqref="D313">
    <cfRule type="cellIs" priority="126" dxfId="784" operator="equal" stopIfTrue="1">
      <formula>"CW 2130-R11"</formula>
    </cfRule>
    <cfRule type="cellIs" priority="127" dxfId="784" operator="equal" stopIfTrue="1">
      <formula>"CW 3120-R2"</formula>
    </cfRule>
    <cfRule type="cellIs" priority="128" dxfId="784" operator="equal" stopIfTrue="1">
      <formula>"CW 3240-R7"</formula>
    </cfRule>
  </conditionalFormatting>
  <conditionalFormatting sqref="D314">
    <cfRule type="cellIs" priority="121" dxfId="784" operator="equal" stopIfTrue="1">
      <formula>"CW 3120-R2"</formula>
    </cfRule>
    <cfRule type="cellIs" priority="122" dxfId="784" operator="equal" stopIfTrue="1">
      <formula>"CW 3240-R7"</formula>
    </cfRule>
  </conditionalFormatting>
  <conditionalFormatting sqref="D315">
    <cfRule type="cellIs" priority="119" dxfId="784" operator="equal" stopIfTrue="1">
      <formula>"CW 2130-R11"</formula>
    </cfRule>
    <cfRule type="cellIs" priority="120" dxfId="784" operator="equal" stopIfTrue="1">
      <formula>"CW 3240-R7"</formula>
    </cfRule>
  </conditionalFormatting>
  <conditionalFormatting sqref="D326">
    <cfRule type="cellIs" priority="116" dxfId="784" operator="equal" stopIfTrue="1">
      <formula>"CW 2130-R11"</formula>
    </cfRule>
    <cfRule type="cellIs" priority="117" dxfId="784" operator="equal" stopIfTrue="1">
      <formula>"CW 3120-R2"</formula>
    </cfRule>
    <cfRule type="cellIs" priority="118" dxfId="784" operator="equal" stopIfTrue="1">
      <formula>"CW 3240-R7"</formula>
    </cfRule>
  </conditionalFormatting>
  <conditionalFormatting sqref="D327">
    <cfRule type="cellIs" priority="113" dxfId="784" operator="equal" stopIfTrue="1">
      <formula>"CW 2130-R11"</formula>
    </cfRule>
    <cfRule type="cellIs" priority="114" dxfId="784" operator="equal" stopIfTrue="1">
      <formula>"CW 3120-R2"</formula>
    </cfRule>
    <cfRule type="cellIs" priority="115" dxfId="784" operator="equal" stopIfTrue="1">
      <formula>"CW 3240-R7"</formula>
    </cfRule>
  </conditionalFormatting>
  <conditionalFormatting sqref="D310">
    <cfRule type="cellIs" priority="111" dxfId="784" operator="equal" stopIfTrue="1">
      <formula>"CW 3120-R2"</formula>
    </cfRule>
    <cfRule type="cellIs" priority="112" dxfId="784" operator="equal" stopIfTrue="1">
      <formula>"CW 3240-R7"</formula>
    </cfRule>
  </conditionalFormatting>
  <conditionalFormatting sqref="D311">
    <cfRule type="cellIs" priority="109" dxfId="784" operator="equal" stopIfTrue="1">
      <formula>"CW 3120-R2"</formula>
    </cfRule>
    <cfRule type="cellIs" priority="110" dxfId="784" operator="equal" stopIfTrue="1">
      <formula>"CW 3240-R7"</formula>
    </cfRule>
  </conditionalFormatting>
  <conditionalFormatting sqref="D459">
    <cfRule type="cellIs" priority="107" dxfId="784" operator="equal" stopIfTrue="1">
      <formula>"CW 3120-R2"</formula>
    </cfRule>
    <cfRule type="cellIs" priority="108" dxfId="784" operator="equal" stopIfTrue="1">
      <formula>"CW 3240-R7"</formula>
    </cfRule>
  </conditionalFormatting>
  <conditionalFormatting sqref="D460">
    <cfRule type="cellIs" priority="105" dxfId="784" operator="equal" stopIfTrue="1">
      <formula>"CW 3120-R2"</formula>
    </cfRule>
    <cfRule type="cellIs" priority="106" dxfId="784" operator="equal" stopIfTrue="1">
      <formula>"CW 3240-R7"</formula>
    </cfRule>
  </conditionalFormatting>
  <conditionalFormatting sqref="D73">
    <cfRule type="cellIs" priority="102" dxfId="784" operator="equal" stopIfTrue="1">
      <formula>"CW 2130-R11"</formula>
    </cfRule>
    <cfRule type="cellIs" priority="103" dxfId="784" operator="equal" stopIfTrue="1">
      <formula>"CW 3120-R2"</formula>
    </cfRule>
    <cfRule type="cellIs" priority="104" dxfId="784" operator="equal" stopIfTrue="1">
      <formula>"CW 3240-R7"</formula>
    </cfRule>
  </conditionalFormatting>
  <conditionalFormatting sqref="D505:D506">
    <cfRule type="cellIs" priority="99" dxfId="784" operator="equal" stopIfTrue="1">
      <formula>"CW 2130-R11"</formula>
    </cfRule>
    <cfRule type="cellIs" priority="100" dxfId="784" operator="equal" stopIfTrue="1">
      <formula>"CW 3120-R2"</formula>
    </cfRule>
    <cfRule type="cellIs" priority="101" dxfId="784" operator="equal" stopIfTrue="1">
      <formula>"CW 3240-R7"</formula>
    </cfRule>
  </conditionalFormatting>
  <conditionalFormatting sqref="D407">
    <cfRule type="cellIs" priority="96" dxfId="784" operator="equal" stopIfTrue="1">
      <formula>"CW 2130-R11"</formula>
    </cfRule>
    <cfRule type="cellIs" priority="97" dxfId="784" operator="equal" stopIfTrue="1">
      <formula>"CW 3120-R2"</formula>
    </cfRule>
    <cfRule type="cellIs" priority="98" dxfId="784" operator="equal" stopIfTrue="1">
      <formula>"CW 3240-R7"</formula>
    </cfRule>
  </conditionalFormatting>
  <conditionalFormatting sqref="D66">
    <cfRule type="cellIs" priority="93" dxfId="784" operator="equal" stopIfTrue="1">
      <formula>"CW 2130-R11"</formula>
    </cfRule>
    <cfRule type="cellIs" priority="94" dxfId="784" operator="equal" stopIfTrue="1">
      <formula>"CW 3120-R2"</formula>
    </cfRule>
    <cfRule type="cellIs" priority="95" dxfId="784" operator="equal" stopIfTrue="1">
      <formula>"CW 3240-R7"</formula>
    </cfRule>
  </conditionalFormatting>
  <conditionalFormatting sqref="D67">
    <cfRule type="cellIs" priority="90" dxfId="784" operator="equal" stopIfTrue="1">
      <formula>"CW 2130-R11"</formula>
    </cfRule>
    <cfRule type="cellIs" priority="91" dxfId="784" operator="equal" stopIfTrue="1">
      <formula>"CW 3120-R2"</formula>
    </cfRule>
    <cfRule type="cellIs" priority="92" dxfId="784" operator="equal" stopIfTrue="1">
      <formula>"CW 3240-R7"</formula>
    </cfRule>
  </conditionalFormatting>
  <conditionalFormatting sqref="D196">
    <cfRule type="cellIs" priority="87" dxfId="784" operator="equal" stopIfTrue="1">
      <formula>"CW 2130-R11"</formula>
    </cfRule>
    <cfRule type="cellIs" priority="88" dxfId="784" operator="equal" stopIfTrue="1">
      <formula>"CW 3120-R2"</formula>
    </cfRule>
    <cfRule type="cellIs" priority="89" dxfId="784" operator="equal" stopIfTrue="1">
      <formula>"CW 3240-R7"</formula>
    </cfRule>
  </conditionalFormatting>
  <conditionalFormatting sqref="D197">
    <cfRule type="cellIs" priority="84" dxfId="784" operator="equal" stopIfTrue="1">
      <formula>"CW 2130-R11"</formula>
    </cfRule>
    <cfRule type="cellIs" priority="85" dxfId="784" operator="equal" stopIfTrue="1">
      <formula>"CW 3120-R2"</formula>
    </cfRule>
    <cfRule type="cellIs" priority="86" dxfId="784" operator="equal" stopIfTrue="1">
      <formula>"CW 3240-R7"</formula>
    </cfRule>
  </conditionalFormatting>
  <conditionalFormatting sqref="D484">
    <cfRule type="cellIs" priority="82" dxfId="784" operator="equal" stopIfTrue="1">
      <formula>"CW 3120-R2"</formula>
    </cfRule>
    <cfRule type="cellIs" priority="83" dxfId="784" operator="equal" stopIfTrue="1">
      <formula>"CW 3240-R7"</formula>
    </cfRule>
  </conditionalFormatting>
  <conditionalFormatting sqref="D489">
    <cfRule type="cellIs" priority="76" dxfId="784" operator="equal" stopIfTrue="1">
      <formula>"CW 3120-R2"</formula>
    </cfRule>
    <cfRule type="cellIs" priority="77" dxfId="784" operator="equal" stopIfTrue="1">
      <formula>"CW 3240-R7"</formula>
    </cfRule>
  </conditionalFormatting>
  <conditionalFormatting sqref="D480">
    <cfRule type="cellIs" priority="68" dxfId="784" operator="equal" stopIfTrue="1">
      <formula>"CW 3120-R2"</formula>
    </cfRule>
    <cfRule type="cellIs" priority="69" dxfId="784" operator="equal" stopIfTrue="1">
      <formula>"CW 3240-R7"</formula>
    </cfRule>
  </conditionalFormatting>
  <conditionalFormatting sqref="D479">
    <cfRule type="cellIs" priority="66" dxfId="784" operator="equal" stopIfTrue="1">
      <formula>"CW 3120-R2"</formula>
    </cfRule>
    <cfRule type="cellIs" priority="67" dxfId="784" operator="equal" stopIfTrue="1">
      <formula>"CW 3240-R7"</formula>
    </cfRule>
  </conditionalFormatting>
  <conditionalFormatting sqref="D482">
    <cfRule type="cellIs" priority="64" dxfId="784" operator="equal" stopIfTrue="1">
      <formula>"CW 3120-R2"</formula>
    </cfRule>
    <cfRule type="cellIs" priority="65" dxfId="784" operator="equal" stopIfTrue="1">
      <formula>"CW 3240-R7"</formula>
    </cfRule>
  </conditionalFormatting>
  <conditionalFormatting sqref="D485">
    <cfRule type="cellIs" priority="56" dxfId="784" operator="equal" stopIfTrue="1">
      <formula>"CW 3120-R2"</formula>
    </cfRule>
    <cfRule type="cellIs" priority="57" dxfId="784" operator="equal" stopIfTrue="1">
      <formula>"CW 3240-R7"</formula>
    </cfRule>
  </conditionalFormatting>
  <conditionalFormatting sqref="D487">
    <cfRule type="cellIs" priority="50" dxfId="784" operator="equal" stopIfTrue="1">
      <formula>"CW 3120-R2"</formula>
    </cfRule>
    <cfRule type="cellIs" priority="51" dxfId="784" operator="equal" stopIfTrue="1">
      <formula>"CW 3240-R7"</formula>
    </cfRule>
  </conditionalFormatting>
  <conditionalFormatting sqref="D486">
    <cfRule type="cellIs" priority="58" dxfId="784" operator="equal" stopIfTrue="1">
      <formula>"CW 3120-R2"</formula>
    </cfRule>
    <cfRule type="cellIs" priority="59" dxfId="784" operator="equal" stopIfTrue="1">
      <formula>"CW 3240-R7"</formula>
    </cfRule>
  </conditionalFormatting>
  <conditionalFormatting sqref="D488">
    <cfRule type="cellIs" priority="48" dxfId="784" operator="equal" stopIfTrue="1">
      <formula>"CW 3120-R2"</formula>
    </cfRule>
    <cfRule type="cellIs" priority="49" dxfId="784" operator="equal" stopIfTrue="1">
      <formula>"CW 3240-R7"</formula>
    </cfRule>
  </conditionalFormatting>
  <conditionalFormatting sqref="D490">
    <cfRule type="cellIs" priority="46" dxfId="784" operator="equal" stopIfTrue="1">
      <formula>"CW 3120-R2"</formula>
    </cfRule>
    <cfRule type="cellIs" priority="47" dxfId="784" operator="equal" stopIfTrue="1">
      <formula>"CW 3240-R7"</formula>
    </cfRule>
  </conditionalFormatting>
  <conditionalFormatting sqref="D491">
    <cfRule type="cellIs" priority="44" dxfId="784" operator="equal" stopIfTrue="1">
      <formula>"CW 3120-R2"</formula>
    </cfRule>
    <cfRule type="cellIs" priority="45" dxfId="784" operator="equal" stopIfTrue="1">
      <formula>"CW 3240-R7"</formula>
    </cfRule>
  </conditionalFormatting>
  <conditionalFormatting sqref="D493">
    <cfRule type="cellIs" priority="42" dxfId="784" operator="equal" stopIfTrue="1">
      <formula>"CW 3120-R2"</formula>
    </cfRule>
    <cfRule type="cellIs" priority="43" dxfId="784" operator="equal" stopIfTrue="1">
      <formula>"CW 3240-R7"</formula>
    </cfRule>
  </conditionalFormatting>
  <conditionalFormatting sqref="D494">
    <cfRule type="cellIs" priority="40" dxfId="784" operator="equal" stopIfTrue="1">
      <formula>"CW 3120-R2"</formula>
    </cfRule>
    <cfRule type="cellIs" priority="41" dxfId="784" operator="equal" stopIfTrue="1">
      <formula>"CW 3240-R7"</formula>
    </cfRule>
  </conditionalFormatting>
  <conditionalFormatting sqref="D496">
    <cfRule type="cellIs" priority="38" dxfId="784" operator="equal" stopIfTrue="1">
      <formula>"CW 3120-R2"</formula>
    </cfRule>
    <cfRule type="cellIs" priority="39" dxfId="784" operator="equal" stopIfTrue="1">
      <formula>"CW 3240-R7"</formula>
    </cfRule>
  </conditionalFormatting>
  <conditionalFormatting sqref="D497">
    <cfRule type="cellIs" priority="30" dxfId="784" operator="equal" stopIfTrue="1">
      <formula>"CW 3120-R2"</formula>
    </cfRule>
    <cfRule type="cellIs" priority="31" dxfId="784" operator="equal" stopIfTrue="1">
      <formula>"CW 3240-R7"</formula>
    </cfRule>
  </conditionalFormatting>
  <conditionalFormatting sqref="D499">
    <cfRule type="cellIs" priority="28" dxfId="784" operator="equal" stopIfTrue="1">
      <formula>"CW 3120-R2"</formula>
    </cfRule>
    <cfRule type="cellIs" priority="29" dxfId="784" operator="equal" stopIfTrue="1">
      <formula>"CW 3240-R7"</formula>
    </cfRule>
  </conditionalFormatting>
  <conditionalFormatting sqref="D498">
    <cfRule type="cellIs" priority="32" dxfId="784" operator="equal" stopIfTrue="1">
      <formula>"CW 3120-R2"</formula>
    </cfRule>
    <cfRule type="cellIs" priority="33" dxfId="784" operator="equal" stopIfTrue="1">
      <formula>"CW 3240-R7"</formula>
    </cfRule>
  </conditionalFormatting>
  <conditionalFormatting sqref="D501">
    <cfRule type="cellIs" priority="26" dxfId="784" operator="equal" stopIfTrue="1">
      <formula>"CW 3120-R2"</formula>
    </cfRule>
    <cfRule type="cellIs" priority="27" dxfId="784" operator="equal" stopIfTrue="1">
      <formula>"CW 3240-R7"</formula>
    </cfRule>
  </conditionalFormatting>
  <conditionalFormatting sqref="D500">
    <cfRule type="cellIs" priority="24" dxfId="784" operator="equal" stopIfTrue="1">
      <formula>"CW 3120-R2"</formula>
    </cfRule>
    <cfRule type="cellIs" priority="25" dxfId="784" operator="equal" stopIfTrue="1">
      <formula>"CW 3240-R7"</formula>
    </cfRule>
  </conditionalFormatting>
  <conditionalFormatting sqref="D503">
    <cfRule type="cellIs" priority="22" dxfId="784" operator="equal" stopIfTrue="1">
      <formula>"CW 3120-R2"</formula>
    </cfRule>
    <cfRule type="cellIs" priority="23" dxfId="784" operator="equal" stopIfTrue="1">
      <formula>"CW 3240-R7"</formula>
    </cfRule>
  </conditionalFormatting>
  <conditionalFormatting sqref="D511:D512">
    <cfRule type="cellIs" priority="19" dxfId="784" operator="equal" stopIfTrue="1">
      <formula>"CW 2130-R11"</formula>
    </cfRule>
    <cfRule type="cellIs" priority="20" dxfId="784" operator="equal" stopIfTrue="1">
      <formula>"CW 3120-R2"</formula>
    </cfRule>
    <cfRule type="cellIs" priority="21" dxfId="784" operator="equal" stopIfTrue="1">
      <formula>"CW 3240-R7"</formula>
    </cfRule>
  </conditionalFormatting>
  <conditionalFormatting sqref="D516:D523">
    <cfRule type="cellIs" priority="16" dxfId="784" operator="equal" stopIfTrue="1">
      <formula>"CW 2130-R11"</formula>
    </cfRule>
    <cfRule type="cellIs" priority="17" dxfId="784" operator="equal" stopIfTrue="1">
      <formula>"CW 3120-R2"</formula>
    </cfRule>
    <cfRule type="cellIs" priority="18" dxfId="784" operator="equal" stopIfTrue="1">
      <formula>"CW 3240-R7"</formula>
    </cfRule>
  </conditionalFormatting>
  <conditionalFormatting sqref="D516:D523">
    <cfRule type="cellIs" priority="14" dxfId="784" operator="equal" stopIfTrue="1">
      <formula>"CW 3120-R2"</formula>
    </cfRule>
    <cfRule type="cellIs" priority="15" dxfId="784" operator="equal" stopIfTrue="1">
      <formula>"CW 3240-R7"</formula>
    </cfRule>
  </conditionalFormatting>
  <conditionalFormatting sqref="D518:D519 D522:D523">
    <cfRule type="cellIs" priority="12" dxfId="784" operator="equal" stopIfTrue="1">
      <formula>"CW 2130-R11"</formula>
    </cfRule>
    <cfRule type="cellIs" priority="13" dxfId="784" operator="equal" stopIfTrue="1">
      <formula>"CW 3240-R7"</formula>
    </cfRule>
  </conditionalFormatting>
  <conditionalFormatting sqref="D121">
    <cfRule type="cellIs" priority="8" dxfId="784" operator="equal" stopIfTrue="1">
      <formula>"CW 3120-R2"</formula>
    </cfRule>
    <cfRule type="cellIs" priority="9" dxfId="784" operator="equal" stopIfTrue="1">
      <formula>"CW 3240-R7"</formula>
    </cfRule>
  </conditionalFormatting>
  <conditionalFormatting sqref="D122">
    <cfRule type="cellIs" priority="5" dxfId="784" operator="equal" stopIfTrue="1">
      <formula>"CW 2130-R11"</formula>
    </cfRule>
    <cfRule type="cellIs" priority="6" dxfId="784" operator="equal" stopIfTrue="1">
      <formula>"CW 3120-R2"</formula>
    </cfRule>
    <cfRule type="cellIs" priority="7" dxfId="784" operator="equal" stopIfTrue="1">
      <formula>"CW 3240-R7"</formula>
    </cfRule>
  </conditionalFormatting>
  <conditionalFormatting sqref="D119:D120">
    <cfRule type="cellIs" priority="3" dxfId="784" operator="equal" stopIfTrue="1">
      <formula>"CW 3120-R2"</formula>
    </cfRule>
    <cfRule type="cellIs" priority="4" dxfId="784" operator="equal" stopIfTrue="1">
      <formula>"CW 3240-R7"</formula>
    </cfRule>
  </conditionalFormatting>
  <conditionalFormatting sqref="D115">
    <cfRule type="cellIs" priority="1" dxfId="784" operator="equal" stopIfTrue="1">
      <formula>"CW 3120-R2"</formula>
    </cfRule>
    <cfRule type="cellIs" priority="2" dxfId="784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:G19 G13 G21 G23 G26:G27 G29 G31:G32 G34:G37 G40 G42 G358:G366 G49 G52:G54 G56 G406:G411 G58:G60 G9:G10 G404 G503 G446 G436:G441 G434 G353 G196:G197 G429 G431 G448 G400 G455 G311 G464 G466:G468 G451:G452 G333:G334 G336:G339 G356 G373 G379 G371 G388 G252:G259 G376 G369 G381:G382 G384:G386 G506 G342 G201:G202 G205 G211 G213 G216:G217 G219 G228 G230 G232:G233 G235 G241:G246 G238:G239 G248 G250 G390:G394 G262:G263 G207:G209 G222:G225 G150:G154 G148 G156 G158 G161 G163 G165:G166 G168:G169 G172 G174 G179 G182:G183 G185 G66:G67 G187:G190 G144:G145 G176:G177 G78:G80 G76 G82 G84 G460:G462 G94 G96:G98 G100:G101 G104 G106 G111 G113 G120 G129:G136 G139:G140 G91:G92 G108:G109 G87:G89">
      <formula1>IF(G15&gt;=0.01,ROUND(G15,2),0.01)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5 G127 G344 G480 G444 G414 G416 G44:G47 G347:G350 G419:G422 G425:G426 G267:G268 G276 G278 G299 G289:G290 G317 G319:G323 G270:G273 G329 G397:G398 G471:G472 G474 G281:G282 G285:G286 G292:G294 G296:G297 G302:G303 G306 G71:G73 G326:G327 G308:G309 G457:G458 G313:G315 G63:G64 G193:G194 G491 G482 G486 G488 G493:G494 G498 G501 G509 G512 G516:G523 G122:G123 G117:G118 G115">
      <formula1>IF(G15&gt;=0.01,ROUND(G15,2),0.01)</formula1>
    </dataValidation>
    <dataValidation type="custom" allowBlank="1" showInputMessage="1" showErrorMessage="1" error="If you can enter a Unit  Price in this cell, pLease contact the Contract Administrator immediately!" sqref="G12 G14 G20 G22 G24:G25 G28 G30 G345:G346 G41 G38:G39 G43 G51 G57 G62 G405 G413 G417:G418 G433 G435 G442:G443 G427:G428 G430 G470 G453:G454 G456 G310 G465 G450 G335 G341 G128 G355 G383 G367:G368 G396 G377:G378 G380 G389 G375 G370 G357 G204 G261 G210 G212 G214:G215 G220 G229 G226:G227 G231 G237 G240 G251 G206 G147 G149 G155 G157 G159:G160 G162 G164 G167 G173 G170:G171 G175 G181 G186 G192 G75 G77 G81 G83 G85:G86 G93 G95 G99 G105 G102:G103 G107 G116 G138 G343 G415 G459 G445 G33 G351 G423 G269 G275 G277 G279:G280 G318 G312 G283 G295 G291 G288 G301 G304:G305">
      <formula1>"isblank(G3)"</formula1>
    </dataValidation>
    <dataValidation type="custom" allowBlank="1" showInputMessage="1" showErrorMessage="1" error="If you can enter a Unit  Price in this cell, pLease contact the Contract Administrator immediately!" sqref="G307 G325 G481 G484:G485 G478:G479 G487 G489:G490 G492 G496:G497 G499:G500 G502 G121 G11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49 G126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482 F493:F494 F503">
      <formula1>IF(F482&gt;=0,ROUND(F482,0),0)</formula1>
    </dataValidation>
  </dataValidations>
  <printOptions/>
  <pageMargins left="0.5" right="0.5" top="0.75" bottom="0.75" header="0.25" footer="0.25"/>
  <pageSetup horizontalDpi="600" verticalDpi="600" orientation="portrait" scale="68" r:id="rId3"/>
  <headerFooter alignWithMargins="0">
    <oddHeader>&amp;L&amp;10The City of Winnipeg
Bid Opportunity No. 366-2017 
&amp;XTemplate Version: C420170317-RW&amp;R&amp;10Bid Submission
Page &amp;P+3 of 29</oddHeader>
    <oddFooter xml:space="preserve">&amp;R__________________
Name of Bidder                    </oddFooter>
  </headerFooter>
  <rowBreaks count="23" manualBreakCount="23">
    <brk id="37" min="1" max="7" man="1"/>
    <brk id="68" min="1" max="7" man="1"/>
    <brk id="101" min="1" max="7" man="1"/>
    <brk id="134" min="1" max="7" man="1"/>
    <brk id="141" min="1" max="7" man="1"/>
    <brk id="166" min="1" max="7" man="1"/>
    <brk id="198" min="1" max="7" man="1"/>
    <brk id="264" min="1" max="7" man="1"/>
    <brk id="294" min="1" max="7" man="1"/>
    <brk id="323" min="1" max="7" man="1"/>
    <brk id="330" min="1" max="7" man="1"/>
    <brk id="141" min="1" max="7" man="1"/>
    <brk id="166" min="1" max="7" man="1"/>
    <brk id="198" min="1" max="7" man="1"/>
    <brk id="232" min="1" max="7" man="1"/>
    <brk id="353" min="1" max="7" man="1"/>
    <brk id="373" min="1" max="7" man="1"/>
    <brk id="401" min="1" max="7" man="1"/>
    <brk id="431" min="1" max="7" man="1"/>
    <brk id="455" min="1" max="7" man="1"/>
    <brk id="475" min="1" max="7" man="1"/>
    <brk id="513" min="1" max="7" man="1"/>
    <brk id="524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 on May 19,2017
File Size 329,728</dc:description>
  <cp:lastModifiedBy>Delmo, Mark</cp:lastModifiedBy>
  <cp:lastPrinted>2017-05-19T15:36:50Z</cp:lastPrinted>
  <dcterms:created xsi:type="dcterms:W3CDTF">1999-03-31T15:44:33Z</dcterms:created>
  <dcterms:modified xsi:type="dcterms:W3CDTF">2017-05-19T15:40:27Z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