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0" windowWidth="14655" windowHeight="822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PRICES'!$B$6:$H$79</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PRICES'!$B$1:$IV$39</definedName>
    <definedName name="XITEMS">'FORM B - PRICES'!$B$6:$IV$39</definedName>
  </definedNames>
  <calcPr fullCalcOnLoad="1" fullPrecision="0"/>
</workbook>
</file>

<file path=xl/sharedStrings.xml><?xml version="1.0" encoding="utf-8"?>
<sst xmlns="http://schemas.openxmlformats.org/spreadsheetml/2006/main" count="309" uniqueCount="227">
  <si>
    <t>FORM B: PRICES</t>
  </si>
  <si>
    <t>UNIT PRICES</t>
  </si>
  <si>
    <t/>
  </si>
  <si>
    <t>ITEM</t>
  </si>
  <si>
    <t>DESCRIPTION</t>
  </si>
  <si>
    <t>SPEC.</t>
  </si>
  <si>
    <t>UNIT</t>
  </si>
  <si>
    <t>APPROX.</t>
  </si>
  <si>
    <t>UNIT PRICE</t>
  </si>
  <si>
    <t>AMOUNT</t>
  </si>
  <si>
    <t>REF.</t>
  </si>
  <si>
    <t>QUANTITY</t>
  </si>
  <si>
    <t>A</t>
  </si>
  <si>
    <t>B</t>
  </si>
  <si>
    <t>C</t>
  </si>
  <si>
    <t>Subtotal:</t>
  </si>
  <si>
    <t>EARTH AND BASE WORKS</t>
  </si>
  <si>
    <t>ROADWORKS - RENEWALS</t>
  </si>
  <si>
    <t>ROADWORKS - NEW CONSTRUCTION</t>
  </si>
  <si>
    <t>ADJUSTMENTS</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</si>
  <si>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</si>
  <si>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</si>
  <si>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</si>
  <si>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</si>
  <si>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</si>
  <si>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</si>
  <si>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</si>
  <si>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</si>
  <si>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</si>
  <si>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</si>
  <si>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</si>
  <si>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</si>
  <si>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</si>
  <si>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</si>
  <si>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</si>
  <si>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</si>
  <si>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</si>
  <si>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each</t>
  </si>
  <si>
    <t>B017</t>
  </si>
  <si>
    <t>Partial Slab Patches</t>
  </si>
  <si>
    <t>ii)</t>
  </si>
  <si>
    <t>B097</t>
  </si>
  <si>
    <t>Drilled Tie Bars</t>
  </si>
  <si>
    <t>m</t>
  </si>
  <si>
    <t>iii)</t>
  </si>
  <si>
    <t>Main Line Paving</t>
  </si>
  <si>
    <t>C001</t>
  </si>
  <si>
    <t>Concrete Pavements, Median Slabs, Bull-noses, and Safety Medians</t>
  </si>
  <si>
    <t>C032</t>
  </si>
  <si>
    <t>Concrete Curbs, Curb and Gutter, and Splash Strips</t>
  </si>
  <si>
    <t>iv)</t>
  </si>
  <si>
    <t>v)</t>
  </si>
  <si>
    <t>B.1</t>
  </si>
  <si>
    <t>B.2</t>
  </si>
  <si>
    <t>B.3</t>
  </si>
  <si>
    <t>B.4</t>
  </si>
  <si>
    <t>B.5</t>
  </si>
  <si>
    <t>B.6</t>
  </si>
  <si>
    <t>B.7</t>
  </si>
  <si>
    <t>B.8</t>
  </si>
  <si>
    <t>B.9</t>
  </si>
  <si>
    <t>B.10</t>
  </si>
  <si>
    <t>B.11</t>
  </si>
  <si>
    <t>B.12</t>
  </si>
  <si>
    <t>B.13</t>
  </si>
  <si>
    <t>F009</t>
  </si>
  <si>
    <t>C.1</t>
  </si>
  <si>
    <t>C.2</t>
  </si>
  <si>
    <t>Adjustment of Valve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</si>
  <si>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</si>
  <si>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</si>
  <si>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</si>
  <si>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</si>
  <si>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</si>
  <si>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</si>
  <si>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</si>
  <si>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</si>
  <si>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</si>
  <si>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</si>
  <si>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</si>
  <si>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</si>
  <si>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</si>
  <si>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</si>
  <si>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</si>
  <si>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</si>
  <si>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</si>
  <si>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</si>
  <si>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</si>
  <si>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</si>
  <si>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</si>
  <si>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</si>
  <si>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</si>
  <si>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</si>
  <si>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</si>
  <si>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</si>
  <si>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</si>
  <si>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</si>
  <si>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</si>
  <si>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</si>
  <si>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</si>
  <si>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</si>
  <si>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</si>
  <si>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</si>
  <si>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</si>
  <si>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</si>
  <si>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</si>
  <si>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a)</t>
  </si>
  <si>
    <t>A.12</t>
  </si>
  <si>
    <t xml:space="preserve">CW 3240-R10 </t>
  </si>
  <si>
    <t>A.13</t>
  </si>
  <si>
    <t>B219</t>
  </si>
  <si>
    <t>A.14</t>
  </si>
  <si>
    <t>A.15</t>
  </si>
  <si>
    <t>A.16</t>
  </si>
  <si>
    <t>C033</t>
  </si>
  <si>
    <t>SD-205</t>
  </si>
  <si>
    <t>vi)</t>
  </si>
  <si>
    <t>vii)</t>
  </si>
  <si>
    <t>SD-229C</t>
  </si>
  <si>
    <t>C055</t>
  </si>
  <si>
    <t xml:space="preserve">Construction of Asphaltic Concrete Pavements </t>
  </si>
  <si>
    <t>C056</t>
  </si>
  <si>
    <t>C058</t>
  </si>
  <si>
    <t>Type IA</t>
  </si>
  <si>
    <t>CW 3120-R4</t>
  </si>
  <si>
    <t>CW 3210-R7</t>
  </si>
  <si>
    <t>Monolithic Curb and Sidewalk</t>
  </si>
  <si>
    <t>SD-228B</t>
  </si>
  <si>
    <t>B.14</t>
  </si>
  <si>
    <t>B.15</t>
  </si>
  <si>
    <t>B.16</t>
  </si>
  <si>
    <t>B.17</t>
  </si>
  <si>
    <t>B.18</t>
  </si>
  <si>
    <t>B.19</t>
  </si>
  <si>
    <t>B.20</t>
  </si>
  <si>
    <t>E11</t>
  </si>
  <si>
    <t>A007A</t>
  </si>
  <si>
    <t xml:space="preserve">50 mm </t>
  </si>
  <si>
    <t>B100r</t>
  </si>
  <si>
    <t>Miscellaneous Concrete Slab Removal</t>
  </si>
  <si>
    <t>Construction of  Curb Ramp (8-12 mm ht, Monolithic)</t>
  </si>
  <si>
    <t>B126r</t>
  </si>
  <si>
    <t>Concrete Curb Removal</t>
  </si>
  <si>
    <t>B127r</t>
  </si>
  <si>
    <t>Barrier Separate</t>
  </si>
  <si>
    <t>C051</t>
  </si>
  <si>
    <t>100 mm Concrete Sidewalk</t>
  </si>
  <si>
    <t xml:space="preserve">CW 3325-R5  </t>
  </si>
  <si>
    <t>ROADWORKS</t>
  </si>
  <si>
    <t>A.1</t>
  </si>
  <si>
    <t>CW 3110-R19</t>
  </si>
  <si>
    <t xml:space="preserve">CW 3230-R8
</t>
  </si>
  <si>
    <t>15 M Deformed Tie Bar</t>
  </si>
  <si>
    <t>Bullnose</t>
  </si>
  <si>
    <t>CW 3310-R17</t>
  </si>
  <si>
    <t>Construction of  Barrier (180 mm ht, Dowelled)</t>
  </si>
  <si>
    <t>Construction of Monolithic Curb and Sidewalk with Blockouts</t>
  </si>
  <si>
    <t>Construction of Monolithic Concrete Bull-noses</t>
  </si>
  <si>
    <t>SD-227C</t>
  </si>
  <si>
    <t>Construction of Concrete Safety Medians</t>
  </si>
  <si>
    <t>SD-226B</t>
  </si>
  <si>
    <t>100 mm Concrete Sidewalk with Blockouts</t>
  </si>
  <si>
    <t xml:space="preserve">CW 3410-R11 </t>
  </si>
  <si>
    <t>Detectable Warning Surface Tiles (610 mm X 1220 mm)</t>
  </si>
  <si>
    <t>CW 3326-R3</t>
  </si>
  <si>
    <t>Supply and Install CIP Retaining Wall (incl. Footings, and Base Course)</t>
  </si>
  <si>
    <t>Parking Lot Line Painting</t>
  </si>
  <si>
    <t>L.S.</t>
  </si>
  <si>
    <t>STREETSCAPING</t>
  </si>
  <si>
    <t>EXCAVATIONS AND REMOVALS</t>
  </si>
  <si>
    <t>Removal and Salvage of Existing Wood Fence</t>
  </si>
  <si>
    <t>Removal and Disposal of Trees and Shrubs in Paving Area</t>
  </si>
  <si>
    <t>ea</t>
  </si>
  <si>
    <t>Removal and Disposal of Sod</t>
  </si>
  <si>
    <t>HARD LANDSCAPE</t>
  </si>
  <si>
    <t>Tree Wells</t>
  </si>
  <si>
    <t>E4</t>
  </si>
  <si>
    <t>150mm Diameter Perforated Drainage Pipe</t>
  </si>
  <si>
    <t>Drainage pipe tie-in to existing drain</t>
  </si>
  <si>
    <t>Broadway unit pavers in formed blockout</t>
  </si>
  <si>
    <t>E5</t>
  </si>
  <si>
    <t xml:space="preserve">Broadway unit pavers in landscaped area </t>
  </si>
  <si>
    <t>Holland unit pavers in formed blockout</t>
  </si>
  <si>
    <r>
      <t>SOFT LANDSCAP</t>
    </r>
    <r>
      <rPr>
        <b/>
        <sz val="12"/>
        <color indexed="8"/>
        <rFont val="Arial"/>
        <family val="2"/>
      </rPr>
      <t>E</t>
    </r>
  </si>
  <si>
    <t>Planting Medium</t>
  </si>
  <si>
    <t>E6</t>
  </si>
  <si>
    <t>Wood Chip Mulch</t>
  </si>
  <si>
    <t>E7</t>
  </si>
  <si>
    <t>Green Ash</t>
  </si>
  <si>
    <t>Meyer Lilac</t>
  </si>
  <si>
    <t>Pygmy Caragana</t>
  </si>
  <si>
    <t>LANDSCAPE MAINTENANCE</t>
  </si>
  <si>
    <t>Landscape Maintenance Year 1</t>
  </si>
  <si>
    <t>E8</t>
  </si>
  <si>
    <t>Landscape Maintenance Year 2</t>
  </si>
  <si>
    <t>EXTERIOR SITE CARPENTRY</t>
  </si>
  <si>
    <t>Supply and Install of Wood Fence (Matching Existing Salvaged Fence)</t>
  </si>
  <si>
    <t>E10</t>
  </si>
  <si>
    <t>Re-install Salvaged Wood Fence</t>
  </si>
  <si>
    <t>PROVISIONAL ITEMS</t>
  </si>
  <si>
    <t>Supply and Install of New Wood Fence</t>
  </si>
  <si>
    <t>B097A</t>
  </si>
  <si>
    <t>B105r</t>
  </si>
  <si>
    <t>B106r</t>
  </si>
  <si>
    <t>C017</t>
  </si>
  <si>
    <t>C018</t>
  </si>
  <si>
    <t>C016</t>
  </si>
  <si>
    <t>C046A</t>
  </si>
  <si>
    <t>(SEE B9)</t>
  </si>
  <si>
    <t>E13</t>
  </si>
  <si>
    <t>E9                  E10</t>
  </si>
  <si>
    <t>Removal of Existing Wood Fence</t>
  </si>
  <si>
    <t>E10                   E12</t>
  </si>
  <si>
    <t>B025</t>
  </si>
  <si>
    <t>230 mm Concrete Pavement (Type D)</t>
  </si>
  <si>
    <t>B132r</t>
  </si>
  <si>
    <t>Curb Ramp</t>
  </si>
  <si>
    <t>Paver Restraint</t>
  </si>
  <si>
    <t>Concrete Flush Curb</t>
  </si>
  <si>
    <t>C004</t>
  </si>
  <si>
    <t>Construction of 250 mm Concrete Pavement (Plain-Dowelled)</t>
  </si>
  <si>
    <t>A.17</t>
  </si>
  <si>
    <t>hr</t>
  </si>
  <si>
    <t>Hydro Excavation</t>
  </si>
  <si>
    <t>E14</t>
  </si>
  <si>
    <t>E21</t>
  </si>
  <si>
    <t>CW 3170-R3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</si>
</sst>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69">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i/>
      <u val="single"/>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style="thin">
        <color indexed="8"/>
      </right>
      <top style="double">
        <color indexed="8"/>
      </top>
      <bottom>
        <color indexed="63"/>
      </bottom>
    </border>
    <border>
      <left>
        <color indexed="63"/>
      </left>
      <right style="thin">
        <color indexed="8"/>
      </right>
      <top>
        <color indexed="63"/>
      </top>
      <bottom style="thin"/>
    </border>
    <border>
      <left style="thin">
        <color indexed="8"/>
      </left>
      <right>
        <color indexed="63"/>
      </right>
      <top style="double">
        <color indexed="8"/>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56">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0" fontId="0" fillId="2" borderId="28" xfId="0" applyNumberFormat="1" applyBorder="1" applyAlignment="1">
      <alignment horizontal="center" vertical="top"/>
    </xf>
    <xf numFmtId="1" fontId="0" fillId="2" borderId="28"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29"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center"/>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29"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29" xfId="0" applyNumberFormat="1" applyBorder="1" applyAlignment="1">
      <alignment horizontal="right" vertical="center"/>
    </xf>
    <xf numFmtId="0" fontId="0" fillId="2" borderId="31" xfId="0" applyNumberFormat="1" applyBorder="1" applyAlignment="1">
      <alignment vertical="top"/>
    </xf>
    <xf numFmtId="0" fontId="0" fillId="2" borderId="32" xfId="0" applyNumberFormat="1" applyBorder="1" applyAlignment="1">
      <alignment/>
    </xf>
    <xf numFmtId="0" fontId="0" fillId="2" borderId="31" xfId="0" applyNumberFormat="1" applyBorder="1" applyAlignment="1">
      <alignment horizontal="center"/>
    </xf>
    <xf numFmtId="0" fontId="0" fillId="2" borderId="33" xfId="0" applyNumberFormat="1" applyBorder="1" applyAlignment="1">
      <alignment/>
    </xf>
    <xf numFmtId="0" fontId="0" fillId="2" borderId="33" xfId="0" applyNumberFormat="1" applyBorder="1" applyAlignment="1">
      <alignment horizontal="center"/>
    </xf>
    <xf numFmtId="7" fontId="0" fillId="2" borderId="33" xfId="0" applyNumberFormat="1" applyBorder="1" applyAlignment="1">
      <alignment horizontal="right"/>
    </xf>
    <xf numFmtId="0" fontId="0" fillId="2" borderId="33"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4" fontId="46" fillId="0" borderId="1" xfId="0" applyNumberFormat="1" applyFont="1" applyFill="1" applyBorder="1" applyAlignment="1" applyProtection="1">
      <alignment horizontal="center" vertical="top"/>
      <protection/>
    </xf>
    <xf numFmtId="7" fontId="0" fillId="2" borderId="35" xfId="0" applyNumberFormat="1" applyBorder="1" applyAlignment="1">
      <alignment horizontal="right" vertical="center"/>
    </xf>
    <xf numFmtId="0" fontId="0" fillId="2" borderId="36" xfId="0" applyNumberFormat="1" applyBorder="1" applyAlignment="1">
      <alignment horizontal="right"/>
    </xf>
    <xf numFmtId="7" fontId="0" fillId="2" borderId="37" xfId="0" applyNumberFormat="1" applyBorder="1" applyAlignment="1">
      <alignment horizontal="right" vertical="top"/>
    </xf>
    <xf numFmtId="0" fontId="2" fillId="2" borderId="27" xfId="0" applyNumberFormat="1" applyFont="1" applyBorder="1" applyAlignment="1">
      <alignment vertical="top"/>
    </xf>
    <xf numFmtId="7" fontId="0" fillId="2" borderId="28" xfId="0" applyNumberFormat="1" applyBorder="1" applyAlignment="1">
      <alignment horizontal="right" vertical="top"/>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0" fontId="66" fillId="0" borderId="1" xfId="0" applyNumberFormat="1" applyFont="1" applyFill="1" applyBorder="1" applyAlignment="1" applyProtection="1">
      <alignment vertical="top"/>
      <protection/>
    </xf>
    <xf numFmtId="173" fontId="66" fillId="0"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vertical="center"/>
      <protection/>
    </xf>
    <xf numFmtId="199" fontId="66" fillId="57" borderId="1" xfId="0" applyNumberFormat="1" applyFont="1" applyFill="1" applyBorder="1" applyAlignment="1" applyProtection="1">
      <alignment horizontal="center" vertical="top" wrapText="1"/>
      <protection/>
    </xf>
    <xf numFmtId="199" fontId="66" fillId="57" borderId="1" xfId="0" applyNumberFormat="1" applyFont="1" applyFill="1" applyBorder="1" applyAlignment="1" applyProtection="1">
      <alignment horizontal="left" vertical="top" wrapText="1"/>
      <protection/>
    </xf>
    <xf numFmtId="172" fontId="66" fillId="57"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wrapText="1"/>
      <protection/>
    </xf>
    <xf numFmtId="174" fontId="66" fillId="0" borderId="1" xfId="0" applyNumberFormat="1" applyFont="1" applyFill="1" applyBorder="1" applyAlignment="1" applyProtection="1">
      <alignment vertical="top" wrapText="1"/>
      <protection/>
    </xf>
    <xf numFmtId="0" fontId="67" fillId="0" borderId="0" xfId="0" applyFont="1" applyFill="1" applyAlignment="1">
      <alignment horizontal="center" vertical="top"/>
    </xf>
    <xf numFmtId="173" fontId="66" fillId="0" borderId="1" xfId="0" applyNumberFormat="1" applyFont="1" applyFill="1" applyBorder="1" applyAlignment="1" applyProtection="1">
      <alignment horizontal="right" vertical="top" wrapText="1"/>
      <protection/>
    </xf>
    <xf numFmtId="173" fontId="68" fillId="0" borderId="38" xfId="0" applyNumberFormat="1" applyFont="1" applyFill="1" applyBorder="1" applyAlignment="1" applyProtection="1">
      <alignment horizontal="center" vertical="center" wrapText="1"/>
      <protection/>
    </xf>
    <xf numFmtId="172" fontId="68" fillId="0" borderId="38" xfId="0" applyNumberFormat="1" applyFont="1" applyFill="1" applyBorder="1" applyAlignment="1" applyProtection="1">
      <alignment vertical="center" wrapText="1"/>
      <protection/>
    </xf>
    <xf numFmtId="172" fontId="66" fillId="0" borderId="38" xfId="0" applyNumberFormat="1" applyFont="1" applyFill="1" applyBorder="1" applyAlignment="1" applyProtection="1">
      <alignment horizontal="center" vertical="center" wrapText="1"/>
      <protection/>
    </xf>
    <xf numFmtId="177" fontId="66" fillId="0" borderId="1" xfId="0" applyNumberFormat="1" applyFont="1" applyFill="1" applyBorder="1" applyAlignment="1" applyProtection="1">
      <alignment horizontal="center" vertical="center"/>
      <protection/>
    </xf>
    <xf numFmtId="0" fontId="0" fillId="2" borderId="28" xfId="0" applyNumberFormat="1" applyFont="1" applyBorder="1" applyAlignment="1">
      <alignment horizontal="center" vertical="top"/>
    </xf>
    <xf numFmtId="0" fontId="0" fillId="2" borderId="27" xfId="0" applyNumberFormat="1" applyFont="1" applyBorder="1" applyAlignment="1">
      <alignment horizontal="left" vertical="top"/>
    </xf>
    <xf numFmtId="172" fontId="46" fillId="56" borderId="0" xfId="0" applyNumberFormat="1" applyFont="1" applyFill="1" applyBorder="1" applyAlignment="1" applyProtection="1">
      <alignment horizontal="left" vertical="top" wrapText="1"/>
      <protection/>
    </xf>
    <xf numFmtId="0" fontId="0" fillId="2" borderId="28" xfId="0" applyNumberFormat="1" applyBorder="1" applyAlignment="1">
      <alignment horizontal="right" vertical="top"/>
    </xf>
    <xf numFmtId="172" fontId="66" fillId="0" borderId="0" xfId="0" applyNumberFormat="1" applyFont="1" applyFill="1" applyBorder="1" applyAlignment="1" applyProtection="1">
      <alignment horizontal="left" vertical="top" wrapText="1"/>
      <protection/>
    </xf>
    <xf numFmtId="7" fontId="0" fillId="2" borderId="29" xfId="0" applyNumberFormat="1" applyBorder="1" applyAlignment="1">
      <alignment horizontal="right" vertical="top"/>
    </xf>
    <xf numFmtId="7" fontId="0" fillId="2" borderId="27" xfId="0" applyNumberFormat="1" applyBorder="1" applyAlignment="1">
      <alignment horizontal="right" vertical="top"/>
    </xf>
    <xf numFmtId="172" fontId="46" fillId="56" borderId="27" xfId="0" applyNumberFormat="1" applyFont="1" applyFill="1" applyBorder="1" applyAlignment="1" applyProtection="1">
      <alignment horizontal="left" vertical="top" wrapText="1"/>
      <protection/>
    </xf>
    <xf numFmtId="7" fontId="0" fillId="0" borderId="28" xfId="0" applyNumberFormat="1" applyFill="1" applyBorder="1" applyAlignment="1">
      <alignment horizontal="right" vertical="top"/>
    </xf>
    <xf numFmtId="1" fontId="0" fillId="2" borderId="28" xfId="0" applyNumberFormat="1" applyBorder="1" applyAlignment="1">
      <alignment horizontal="right" vertical="top"/>
    </xf>
    <xf numFmtId="0" fontId="0" fillId="0" borderId="27" xfId="0" applyNumberFormat="1" applyFill="1" applyBorder="1" applyAlignment="1">
      <alignment horizontal="left" vertical="top"/>
    </xf>
    <xf numFmtId="172" fontId="46" fillId="0" borderId="27" xfId="0" applyNumberFormat="1" applyFont="1" applyFill="1" applyBorder="1" applyAlignment="1" applyProtection="1">
      <alignment horizontal="left" vertical="top" wrapText="1"/>
      <protection/>
    </xf>
    <xf numFmtId="1" fontId="0" fillId="0" borderId="28" xfId="0" applyNumberFormat="1" applyFont="1" applyFill="1" applyBorder="1" applyAlignment="1">
      <alignment horizontal="center" vertical="top"/>
    </xf>
    <xf numFmtId="0" fontId="0" fillId="0" borderId="28" xfId="0" applyNumberFormat="1" applyFill="1" applyBorder="1" applyAlignment="1">
      <alignment horizontal="right" vertical="top"/>
    </xf>
    <xf numFmtId="0" fontId="0" fillId="0" borderId="27" xfId="0" applyNumberFormat="1" applyFont="1" applyFill="1" applyBorder="1" applyAlignment="1">
      <alignment horizontal="left" vertical="top"/>
    </xf>
    <xf numFmtId="0" fontId="2" fillId="0" borderId="27" xfId="0" applyNumberFormat="1" applyFont="1" applyFill="1" applyBorder="1" applyAlignment="1">
      <alignment vertical="top"/>
    </xf>
    <xf numFmtId="172" fontId="2" fillId="0" borderId="27" xfId="0" applyNumberFormat="1" applyFont="1" applyFill="1" applyBorder="1" applyAlignment="1" applyProtection="1">
      <alignment horizontal="left" vertical="center" wrapText="1"/>
      <protection/>
    </xf>
    <xf numFmtId="1" fontId="0" fillId="0" borderId="28" xfId="0" applyNumberFormat="1" applyFill="1" applyBorder="1" applyAlignment="1">
      <alignment horizontal="center" vertical="top"/>
    </xf>
    <xf numFmtId="1" fontId="0" fillId="0" borderId="28" xfId="0" applyNumberFormat="1" applyFill="1" applyBorder="1" applyAlignment="1">
      <alignment horizontal="right" vertical="top"/>
    </xf>
    <xf numFmtId="0" fontId="46" fillId="2" borderId="27" xfId="0" applyNumberFormat="1" applyFont="1" applyBorder="1" applyAlignment="1">
      <alignment vertical="top"/>
    </xf>
    <xf numFmtId="1" fontId="0" fillId="2" borderId="28" xfId="0" applyNumberFormat="1" applyFont="1" applyBorder="1" applyAlignment="1">
      <alignment horizontal="center" vertical="top"/>
    </xf>
    <xf numFmtId="0" fontId="0" fillId="2" borderId="21" xfId="0" applyNumberFormat="1" applyBorder="1" applyAlignment="1">
      <alignment horizontal="center" vertical="top"/>
    </xf>
    <xf numFmtId="0" fontId="0" fillId="2" borderId="21" xfId="0" applyNumberFormat="1" applyBorder="1" applyAlignment="1">
      <alignment vertical="top"/>
    </xf>
    <xf numFmtId="7" fontId="0" fillId="2" borderId="21" xfId="0" applyNumberFormat="1" applyBorder="1" applyAlignment="1">
      <alignment horizontal="right" vertical="top"/>
    </xf>
    <xf numFmtId="0" fontId="4" fillId="2" borderId="39" xfId="0" applyNumberFormat="1" applyFont="1" applyBorder="1" applyAlignment="1">
      <alignment horizontal="center" vertical="center"/>
    </xf>
    <xf numFmtId="0" fontId="48" fillId="2" borderId="39" xfId="0" applyNumberFormat="1" applyFont="1" applyBorder="1" applyAlignment="1">
      <alignment vertical="center"/>
    </xf>
    <xf numFmtId="0" fontId="0" fillId="2" borderId="0" xfId="0" applyNumberFormat="1" applyAlignment="1">
      <alignment horizontal="center" vertical="top"/>
    </xf>
    <xf numFmtId="0" fontId="0" fillId="2" borderId="0" xfId="0" applyNumberFormat="1" applyAlignment="1">
      <alignment horizontal="right" vertical="top"/>
    </xf>
    <xf numFmtId="0" fontId="0" fillId="2" borderId="40" xfId="0" applyNumberFormat="1" applyBorder="1" applyAlignment="1">
      <alignment horizontal="right"/>
    </xf>
    <xf numFmtId="0" fontId="0" fillId="2" borderId="34" xfId="0" applyNumberFormat="1" applyFont="1" applyBorder="1" applyAlignment="1">
      <alignment vertical="top"/>
    </xf>
    <xf numFmtId="0" fontId="0" fillId="2" borderId="34" xfId="0" applyNumberFormat="1" applyFont="1" applyBorder="1" applyAlignment="1">
      <alignment horizontal="center" vertical="top"/>
    </xf>
    <xf numFmtId="4" fontId="46" fillId="57" borderId="1" xfId="0" applyNumberFormat="1" applyFont="1" applyFill="1" applyBorder="1" applyAlignment="1" applyProtection="1">
      <alignment horizontal="center" vertical="top" wrapText="1"/>
      <protection/>
    </xf>
    <xf numFmtId="176" fontId="46" fillId="57" borderId="1" xfId="0" applyNumberFormat="1" applyFont="1" applyFill="1" applyBorder="1" applyAlignment="1" applyProtection="1">
      <alignment horizontal="center" vertical="top"/>
      <protection/>
    </xf>
    <xf numFmtId="4" fontId="46" fillId="57" borderId="1" xfId="0" applyNumberFormat="1" applyFont="1" applyFill="1" applyBorder="1" applyAlignment="1" applyProtection="1">
      <alignment horizontal="center" vertical="top"/>
      <protection/>
    </xf>
    <xf numFmtId="199" fontId="66" fillId="57" borderId="1" xfId="0" applyNumberFormat="1" applyFont="1" applyFill="1" applyBorder="1" applyAlignment="1" applyProtection="1">
      <alignment horizontal="center" vertical="top"/>
      <protection/>
    </xf>
    <xf numFmtId="0" fontId="0" fillId="0" borderId="0" xfId="0" applyNumberFormat="1" applyFill="1" applyAlignment="1">
      <alignment/>
    </xf>
    <xf numFmtId="0" fontId="47" fillId="57" borderId="0" xfId="0" applyFont="1" applyFill="1" applyAlignment="1" applyProtection="1">
      <alignment horizontal="center" vertical="top"/>
      <protection/>
    </xf>
    <xf numFmtId="0" fontId="47" fillId="57" borderId="0" xfId="0" applyFont="1" applyFill="1" applyAlignment="1">
      <alignment/>
    </xf>
    <xf numFmtId="0" fontId="47" fillId="57" borderId="0" xfId="0" applyFont="1" applyFill="1" applyAlignment="1">
      <alignment/>
    </xf>
    <xf numFmtId="176" fontId="2" fillId="57" borderId="0" xfId="0" applyNumberFormat="1" applyFont="1" applyFill="1" applyBorder="1" applyAlignment="1" applyProtection="1">
      <alignment horizontal="center" vertical="center"/>
      <protection/>
    </xf>
    <xf numFmtId="0" fontId="67" fillId="0" borderId="0" xfId="0" applyFont="1" applyFill="1" applyBorder="1" applyAlignment="1">
      <alignment vertical="center" wrapText="1"/>
    </xf>
    <xf numFmtId="0" fontId="47" fillId="57" borderId="0" xfId="0" applyFont="1" applyFill="1" applyBorder="1" applyAlignment="1">
      <alignment vertical="center"/>
    </xf>
    <xf numFmtId="0" fontId="0" fillId="2" borderId="0" xfId="0" applyNumberFormat="1" applyBorder="1" applyAlignment="1">
      <alignment vertical="center"/>
    </xf>
    <xf numFmtId="1" fontId="0" fillId="2" borderId="28" xfId="0" applyNumberFormat="1" applyBorder="1" applyAlignment="1">
      <alignment horizontal="center" vertical="top" wrapText="1"/>
    </xf>
    <xf numFmtId="1" fontId="0" fillId="0" borderId="28" xfId="0" applyNumberFormat="1" applyFont="1" applyFill="1" applyBorder="1" applyAlignment="1">
      <alignment horizontal="center" vertical="top" wrapText="1"/>
    </xf>
    <xf numFmtId="0" fontId="0" fillId="2" borderId="34" xfId="0" applyNumberFormat="1" applyFont="1" applyBorder="1" applyAlignment="1">
      <alignment horizontal="center" vertical="top" wrapText="1"/>
    </xf>
    <xf numFmtId="1" fontId="66" fillId="57" borderId="1" xfId="0" applyNumberFormat="1" applyFont="1" applyFill="1" applyBorder="1" applyAlignment="1" applyProtection="1">
      <alignment horizontal="right" vertical="top"/>
      <protection/>
    </xf>
    <xf numFmtId="3" fontId="66" fillId="57" borderId="1" xfId="0" applyNumberFormat="1" applyFont="1" applyFill="1" applyBorder="1" applyAlignment="1" applyProtection="1">
      <alignment vertical="top"/>
      <protection/>
    </xf>
    <xf numFmtId="0" fontId="67" fillId="0" borderId="38" xfId="0" applyFont="1" applyFill="1" applyBorder="1" applyAlignment="1">
      <alignment vertical="top" wrapText="1"/>
    </xf>
    <xf numFmtId="0" fontId="67" fillId="0" borderId="38" xfId="0" applyFont="1" applyFill="1" applyBorder="1" applyAlignment="1">
      <alignment vertical="top" wrapText="1" shrinkToFit="1"/>
    </xf>
    <xf numFmtId="0" fontId="47" fillId="57" borderId="0" xfId="0" applyFont="1" applyFill="1" applyBorder="1" applyAlignment="1">
      <alignment/>
    </xf>
    <xf numFmtId="0" fontId="47" fillId="57" borderId="0" xfId="0" applyFont="1" applyFill="1" applyBorder="1" applyAlignment="1">
      <alignment/>
    </xf>
    <xf numFmtId="0" fontId="0" fillId="2" borderId="0" xfId="0" applyNumberFormat="1" applyBorder="1" applyAlignment="1">
      <alignment/>
    </xf>
    <xf numFmtId="0" fontId="47" fillId="0" borderId="0" xfId="0" applyFont="1" applyFill="1" applyBorder="1" applyAlignment="1">
      <alignment/>
    </xf>
    <xf numFmtId="4" fontId="46" fillId="0" borderId="0" xfId="0" applyNumberFormat="1" applyFont="1" applyFill="1" applyBorder="1" applyAlignment="1" applyProtection="1">
      <alignment horizontal="center" vertical="top" wrapText="1"/>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41" xfId="0" applyNumberFormat="1" applyFont="1" applyBorder="1" applyAlignment="1">
      <alignment horizontal="left" vertical="center" wrapText="1"/>
    </xf>
    <xf numFmtId="0" fontId="0" fillId="2" borderId="42" xfId="0" applyNumberFormat="1" applyBorder="1" applyAlignment="1">
      <alignment vertical="center" wrapText="1"/>
    </xf>
    <xf numFmtId="0" fontId="0" fillId="2" borderId="43" xfId="0" applyNumberFormat="1" applyBorder="1" applyAlignment="1">
      <alignment vertical="center" wrapText="1"/>
    </xf>
    <xf numFmtId="0" fontId="0" fillId="2" borderId="44" xfId="0" applyNumberFormat="1" applyBorder="1" applyAlignment="1">
      <alignment/>
    </xf>
    <xf numFmtId="0" fontId="0" fillId="2" borderId="45" xfId="0" applyNumberFormat="1" applyBorder="1" applyAlignment="1">
      <alignment/>
    </xf>
    <xf numFmtId="7" fontId="0" fillId="2" borderId="46" xfId="0" applyNumberFormat="1" applyBorder="1" applyAlignment="1">
      <alignment horizontal="center"/>
    </xf>
    <xf numFmtId="0" fontId="0" fillId="2" borderId="47" xfId="0" applyNumberFormat="1" applyBorder="1" applyAlignment="1">
      <alignment/>
    </xf>
    <xf numFmtId="1" fontId="6" fillId="2" borderId="37"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49" xfId="0" applyNumberFormat="1" applyBorder="1" applyAlignment="1">
      <alignment vertical="center" wrapText="1"/>
    </xf>
    <xf numFmtId="1" fontId="6" fillId="2" borderId="28"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0"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8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1438275</xdr:colOff>
      <xdr:row>1</xdr:row>
      <xdr:rowOff>85725</xdr:rowOff>
    </xdr:from>
    <xdr:ext cx="180975" cy="266700"/>
    <xdr:sp fLocksText="0">
      <xdr:nvSpPr>
        <xdr:cNvPr id="1" name="TextBox 1"/>
        <xdr:cNvSpPr txBox="1">
          <a:spLocks noChangeArrowheads="1"/>
        </xdr:cNvSpPr>
      </xdr:nvSpPr>
      <xdr:spPr>
        <a:xfrm>
          <a:off x="2190750" y="2857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2" customWidth="1"/>
    <col min="2" max="16384" width="8.77734375" style="42" customWidth="1"/>
  </cols>
  <sheetData>
    <row r="1" spans="1:9" ht="38.25" customHeight="1">
      <c r="A1" s="139" t="s">
        <v>22</v>
      </c>
      <c r="B1" s="140"/>
      <c r="C1" s="140"/>
      <c r="D1" s="140"/>
      <c r="E1" s="140"/>
      <c r="F1" s="140"/>
      <c r="G1" s="140"/>
      <c r="H1" s="140"/>
      <c r="I1" s="140"/>
    </row>
    <row r="2" spans="1:9" ht="20.25" customHeight="1">
      <c r="A2" s="43">
        <v>1</v>
      </c>
      <c r="B2" s="136" t="s">
        <v>27</v>
      </c>
      <c r="C2" s="136"/>
      <c r="D2" s="136"/>
      <c r="E2" s="136"/>
      <c r="F2" s="136"/>
      <c r="G2" s="136"/>
      <c r="H2" s="136"/>
      <c r="I2" s="136"/>
    </row>
    <row r="3" spans="1:9" ht="34.5" customHeight="1">
      <c r="A3" s="43">
        <v>2</v>
      </c>
      <c r="B3" s="136" t="s">
        <v>70</v>
      </c>
      <c r="C3" s="136"/>
      <c r="D3" s="136"/>
      <c r="E3" s="136"/>
      <c r="F3" s="136"/>
      <c r="G3" s="136"/>
      <c r="H3" s="136"/>
      <c r="I3" s="136"/>
    </row>
    <row r="4" spans="1:9" ht="34.5" customHeight="1">
      <c r="A4" s="43">
        <v>3</v>
      </c>
      <c r="B4" s="136" t="s">
        <v>80</v>
      </c>
      <c r="C4" s="136"/>
      <c r="D4" s="136"/>
      <c r="E4" s="136"/>
      <c r="F4" s="136"/>
      <c r="G4" s="136"/>
      <c r="H4" s="136"/>
      <c r="I4" s="136"/>
    </row>
    <row r="5" spans="1:9" ht="34.5" customHeight="1">
      <c r="A5" s="43">
        <v>4</v>
      </c>
      <c r="B5" s="136" t="s">
        <v>25</v>
      </c>
      <c r="C5" s="136"/>
      <c r="D5" s="136"/>
      <c r="E5" s="136"/>
      <c r="F5" s="136"/>
      <c r="G5" s="136"/>
      <c r="H5" s="136"/>
      <c r="I5" s="136"/>
    </row>
    <row r="6" spans="1:9" ht="19.5" customHeight="1">
      <c r="A6" s="43">
        <v>5</v>
      </c>
      <c r="B6" s="138" t="s">
        <v>78</v>
      </c>
      <c r="C6" s="132"/>
      <c r="D6" s="132"/>
      <c r="E6" s="132"/>
      <c r="F6" s="132"/>
      <c r="G6" s="132"/>
      <c r="H6" s="132"/>
      <c r="I6" s="132"/>
    </row>
    <row r="7" spans="1:9" ht="19.5" customHeight="1">
      <c r="A7" s="43">
        <v>6</v>
      </c>
      <c r="B7" s="138" t="s">
        <v>86</v>
      </c>
      <c r="C7" s="132"/>
      <c r="D7" s="132"/>
      <c r="E7" s="132"/>
      <c r="F7" s="132"/>
      <c r="G7" s="132"/>
      <c r="H7" s="132"/>
      <c r="I7" s="132"/>
    </row>
    <row r="8" spans="1:9" ht="28.5" customHeight="1">
      <c r="A8" s="43">
        <v>7</v>
      </c>
      <c r="B8" s="138" t="s">
        <v>77</v>
      </c>
      <c r="C8" s="132"/>
      <c r="D8" s="132"/>
      <c r="E8" s="132"/>
      <c r="F8" s="132"/>
      <c r="G8" s="132"/>
      <c r="H8" s="132"/>
      <c r="I8" s="132"/>
    </row>
    <row r="9" spans="1:9" ht="19.5" customHeight="1">
      <c r="A9" s="43">
        <v>8</v>
      </c>
      <c r="B9" s="138" t="s">
        <v>84</v>
      </c>
      <c r="C9" s="132"/>
      <c r="D9" s="132"/>
      <c r="E9" s="132"/>
      <c r="F9" s="132"/>
      <c r="G9" s="132"/>
      <c r="H9" s="132"/>
      <c r="I9" s="132"/>
    </row>
    <row r="10" spans="1:9" ht="66" customHeight="1">
      <c r="A10" s="43"/>
      <c r="B10" s="141" t="s">
        <v>71</v>
      </c>
      <c r="C10" s="142"/>
      <c r="D10" s="142"/>
      <c r="E10" s="142"/>
      <c r="F10" s="142"/>
      <c r="G10" s="142"/>
      <c r="H10" s="142"/>
      <c r="I10" s="142"/>
    </row>
    <row r="11" spans="1:9" ht="31.5" customHeight="1">
      <c r="A11" s="43">
        <v>9</v>
      </c>
      <c r="B11" s="131" t="s">
        <v>83</v>
      </c>
      <c r="C11" s="132"/>
      <c r="D11" s="132"/>
      <c r="E11" s="132"/>
      <c r="F11" s="132"/>
      <c r="G11" s="132"/>
      <c r="H11" s="132"/>
      <c r="I11" s="132"/>
    </row>
    <row r="12" spans="1:9" ht="20.25" customHeight="1">
      <c r="A12" s="43">
        <v>10</v>
      </c>
      <c r="B12" s="131" t="s">
        <v>24</v>
      </c>
      <c r="C12" s="132"/>
      <c r="D12" s="132"/>
      <c r="E12" s="132"/>
      <c r="F12" s="132"/>
      <c r="G12" s="132"/>
      <c r="H12" s="132"/>
      <c r="I12" s="132"/>
    </row>
    <row r="13" spans="1:9" ht="45.75" customHeight="1">
      <c r="A13" s="43">
        <v>11</v>
      </c>
      <c r="B13" s="131" t="s">
        <v>29</v>
      </c>
      <c r="C13" s="132"/>
      <c r="D13" s="132"/>
      <c r="E13" s="132"/>
      <c r="F13" s="132"/>
      <c r="G13" s="132"/>
      <c r="H13" s="132"/>
      <c r="I13" s="132"/>
    </row>
    <row r="14" spans="1:9" ht="36" customHeight="1">
      <c r="A14" s="43">
        <v>12</v>
      </c>
      <c r="B14" s="131" t="s">
        <v>72</v>
      </c>
      <c r="C14" s="132"/>
      <c r="D14" s="132"/>
      <c r="E14" s="132"/>
      <c r="F14" s="132"/>
      <c r="G14" s="132"/>
      <c r="H14" s="132"/>
      <c r="I14" s="132"/>
    </row>
    <row r="15" spans="1:9" ht="31.5" customHeight="1">
      <c r="A15" s="43">
        <v>13</v>
      </c>
      <c r="B15" s="137" t="s">
        <v>73</v>
      </c>
      <c r="C15" s="132"/>
      <c r="D15" s="132"/>
      <c r="E15" s="132"/>
      <c r="F15" s="132"/>
      <c r="G15" s="132"/>
      <c r="H15" s="132"/>
      <c r="I15" s="132"/>
    </row>
    <row r="16" spans="1:9" ht="36" customHeight="1">
      <c r="A16" s="43">
        <v>14</v>
      </c>
      <c r="B16" s="137" t="s">
        <v>26</v>
      </c>
      <c r="C16" s="132"/>
      <c r="D16" s="132"/>
      <c r="E16" s="132"/>
      <c r="F16" s="132"/>
      <c r="G16" s="132"/>
      <c r="H16" s="132"/>
      <c r="I16" s="132"/>
    </row>
    <row r="17" spans="1:9" ht="19.5" customHeight="1">
      <c r="A17" s="43">
        <v>15</v>
      </c>
      <c r="B17" s="131" t="s">
        <v>69</v>
      </c>
      <c r="C17" s="132"/>
      <c r="D17" s="132"/>
      <c r="E17" s="132"/>
      <c r="F17" s="132"/>
      <c r="G17" s="132"/>
      <c r="H17" s="132"/>
      <c r="I17" s="132"/>
    </row>
    <row r="18" spans="1:9" ht="19.5" customHeight="1">
      <c r="A18" s="43">
        <v>16</v>
      </c>
      <c r="B18" s="131" t="s">
        <v>82</v>
      </c>
      <c r="C18" s="132"/>
      <c r="D18" s="132"/>
      <c r="E18" s="132"/>
      <c r="F18" s="132"/>
      <c r="G18" s="132"/>
      <c r="H18" s="132"/>
      <c r="I18" s="132"/>
    </row>
    <row r="19" spans="1:9" ht="19.5" customHeight="1">
      <c r="A19" s="43">
        <v>17</v>
      </c>
      <c r="B19" s="131" t="s">
        <v>23</v>
      </c>
      <c r="C19" s="132"/>
      <c r="D19" s="132"/>
      <c r="E19" s="132"/>
      <c r="F19" s="132"/>
      <c r="G19" s="132"/>
      <c r="H19" s="132"/>
      <c r="I19" s="132"/>
    </row>
    <row r="20" spans="1:9" ht="28.5" customHeight="1">
      <c r="A20" s="43">
        <v>18</v>
      </c>
      <c r="B20" s="131" t="s">
        <v>81</v>
      </c>
      <c r="C20" s="133"/>
      <c r="D20" s="133"/>
      <c r="E20" s="133"/>
      <c r="F20" s="133"/>
      <c r="G20" s="133"/>
      <c r="H20" s="133"/>
      <c r="I20" s="133"/>
    </row>
    <row r="21" spans="1:9" ht="28.5" customHeight="1">
      <c r="A21" s="43">
        <v>19</v>
      </c>
      <c r="B21" s="131" t="s">
        <v>79</v>
      </c>
      <c r="C21" s="133"/>
      <c r="D21" s="133"/>
      <c r="E21" s="133"/>
      <c r="F21" s="133"/>
      <c r="G21" s="133"/>
      <c r="H21" s="133"/>
      <c r="I21" s="133"/>
    </row>
    <row r="22" spans="1:9" ht="28.5" customHeight="1">
      <c r="A22" s="43">
        <v>20</v>
      </c>
      <c r="B22" s="131" t="s">
        <v>85</v>
      </c>
      <c r="C22" s="133"/>
      <c r="D22" s="133"/>
      <c r="E22" s="133"/>
      <c r="F22" s="133"/>
      <c r="G22" s="133"/>
      <c r="H22" s="133"/>
      <c r="I22" s="133"/>
    </row>
    <row r="23" spans="1:9" ht="31.5" customHeight="1">
      <c r="A23" s="43">
        <v>21</v>
      </c>
      <c r="B23" s="131" t="s">
        <v>74</v>
      </c>
      <c r="C23" s="132"/>
      <c r="D23" s="132"/>
      <c r="E23" s="132"/>
      <c r="F23" s="132"/>
      <c r="G23" s="132"/>
      <c r="H23" s="132"/>
      <c r="I23" s="132"/>
    </row>
    <row r="24" spans="1:9" ht="33" customHeight="1">
      <c r="A24" s="43">
        <v>22</v>
      </c>
      <c r="B24" s="134" t="s">
        <v>76</v>
      </c>
      <c r="C24" s="135"/>
      <c r="D24" s="135"/>
      <c r="E24" s="135"/>
      <c r="F24" s="135"/>
      <c r="G24" s="135"/>
      <c r="H24" s="135"/>
      <c r="I24" s="135"/>
    </row>
    <row r="25" spans="1:9" ht="17.25" customHeight="1">
      <c r="A25" s="43">
        <v>23</v>
      </c>
      <c r="B25" s="134" t="s">
        <v>75</v>
      </c>
      <c r="C25" s="135"/>
      <c r="D25" s="135"/>
      <c r="E25" s="135"/>
      <c r="F25" s="135"/>
      <c r="G25" s="135"/>
      <c r="H25" s="135"/>
      <c r="I25" s="135"/>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K79"/>
  <sheetViews>
    <sheetView showZeros="0" tabSelected="1" showOutlineSymbols="0" view="pageBreakPreview" zoomScale="75" zoomScaleNormal="75" zoomScaleSheetLayoutView="75" workbookViewId="0" topLeftCell="B1">
      <selection activeCell="G9" sqref="G9"/>
    </sheetView>
  </sheetViews>
  <sheetFormatPr defaultColWidth="10.5546875" defaultRowHeight="15"/>
  <cols>
    <col min="1" max="1" width="7.88671875" style="17" hidden="1" customWidth="1"/>
    <col min="2" max="2" width="8.77734375" style="9" customWidth="1"/>
    <col min="3" max="3" width="36.77734375" style="0" customWidth="1"/>
    <col min="4" max="4" width="12.77734375" style="20" customWidth="1"/>
    <col min="5" max="5" width="6.77734375" style="0" customWidth="1"/>
    <col min="6" max="6" width="11.77734375" style="0" customWidth="1"/>
    <col min="7" max="7" width="11.77734375" style="17" customWidth="1"/>
    <col min="8" max="8" width="16.77734375" style="17" customWidth="1"/>
    <col min="9" max="9" width="12.88671875" style="0" customWidth="1"/>
    <col min="10" max="10" width="37.5546875" style="0" customWidth="1"/>
  </cols>
  <sheetData>
    <row r="1" spans="1:8" ht="15.75">
      <c r="A1" s="24"/>
      <c r="B1" s="22" t="s">
        <v>0</v>
      </c>
      <c r="C1" s="23"/>
      <c r="D1" s="23"/>
      <c r="E1" s="23"/>
      <c r="F1" s="23"/>
      <c r="G1" s="24"/>
      <c r="H1" s="23"/>
    </row>
    <row r="2" spans="1:8" ht="15">
      <c r="A2" s="21"/>
      <c r="B2" s="10" t="s">
        <v>208</v>
      </c>
      <c r="C2" s="1"/>
      <c r="D2" s="1"/>
      <c r="E2" s="1"/>
      <c r="F2" s="1"/>
      <c r="G2" s="21"/>
      <c r="H2" s="1"/>
    </row>
    <row r="3" spans="1:8" ht="15">
      <c r="A3" s="13"/>
      <c r="B3" s="9" t="s">
        <v>1</v>
      </c>
      <c r="C3" s="29"/>
      <c r="D3" s="29"/>
      <c r="E3" s="29"/>
      <c r="F3" s="29"/>
      <c r="G3" s="28"/>
      <c r="H3" s="27"/>
    </row>
    <row r="4" spans="1:8" ht="15">
      <c r="A4" s="47" t="s">
        <v>21</v>
      </c>
      <c r="B4" s="11" t="s">
        <v>3</v>
      </c>
      <c r="C4" s="3" t="s">
        <v>4</v>
      </c>
      <c r="D4" s="2" t="s">
        <v>5</v>
      </c>
      <c r="E4" s="4" t="s">
        <v>6</v>
      </c>
      <c r="F4" s="4" t="s">
        <v>7</v>
      </c>
      <c r="G4" s="14" t="s">
        <v>8</v>
      </c>
      <c r="H4" s="4" t="s">
        <v>9</v>
      </c>
    </row>
    <row r="5" spans="1:8" ht="15.75" thickBot="1">
      <c r="A5" s="19"/>
      <c r="B5" s="35"/>
      <c r="C5" s="36"/>
      <c r="D5" s="37" t="s">
        <v>10</v>
      </c>
      <c r="E5" s="38"/>
      <c r="F5" s="39" t="s">
        <v>11</v>
      </c>
      <c r="G5" s="40"/>
      <c r="H5" s="41"/>
    </row>
    <row r="6" spans="1:8" s="33" customFormat="1" ht="30" customHeight="1" thickTop="1">
      <c r="A6" s="32"/>
      <c r="B6" s="31" t="s">
        <v>12</v>
      </c>
      <c r="C6" s="150" t="s">
        <v>148</v>
      </c>
      <c r="D6" s="151"/>
      <c r="E6" s="151"/>
      <c r="F6" s="152"/>
      <c r="G6" s="51"/>
      <c r="H6" s="49" t="s">
        <v>2</v>
      </c>
    </row>
    <row r="7" spans="1:8" ht="30" customHeight="1">
      <c r="A7" s="15"/>
      <c r="B7" s="12"/>
      <c r="C7" s="25" t="s">
        <v>16</v>
      </c>
      <c r="D7" s="8"/>
      <c r="E7" s="7" t="s">
        <v>2</v>
      </c>
      <c r="F7" s="7" t="s">
        <v>2</v>
      </c>
      <c r="G7" s="53" t="s">
        <v>2</v>
      </c>
      <c r="H7" s="18"/>
    </row>
    <row r="8" spans="1:10" ht="30" customHeight="1">
      <c r="A8" s="107" t="s">
        <v>87</v>
      </c>
      <c r="B8" s="54" t="s">
        <v>149</v>
      </c>
      <c r="C8" s="55" t="s">
        <v>88</v>
      </c>
      <c r="D8" s="56" t="s">
        <v>150</v>
      </c>
      <c r="E8" s="57" t="s">
        <v>30</v>
      </c>
      <c r="F8" s="58">
        <v>130</v>
      </c>
      <c r="G8" s="59"/>
      <c r="H8" s="60">
        <f>ROUND(G8*F8,2)</f>
        <v>0</v>
      </c>
      <c r="I8" s="124"/>
      <c r="J8" s="126"/>
    </row>
    <row r="9" spans="1:10" ht="30" customHeight="1">
      <c r="A9" s="108" t="s">
        <v>89</v>
      </c>
      <c r="B9" s="54" t="s">
        <v>31</v>
      </c>
      <c r="C9" s="55" t="s">
        <v>90</v>
      </c>
      <c r="D9" s="56" t="s">
        <v>150</v>
      </c>
      <c r="E9" s="57" t="s">
        <v>32</v>
      </c>
      <c r="F9" s="58">
        <v>427</v>
      </c>
      <c r="G9" s="59"/>
      <c r="H9" s="60">
        <f>ROUND(G9*F9,2)</f>
        <v>0</v>
      </c>
      <c r="I9" s="124"/>
      <c r="J9" s="127"/>
    </row>
    <row r="10" spans="1:10" ht="30" customHeight="1">
      <c r="A10" s="108" t="s">
        <v>91</v>
      </c>
      <c r="B10" s="54" t="s">
        <v>92</v>
      </c>
      <c r="C10" s="55" t="s">
        <v>93</v>
      </c>
      <c r="D10" s="56" t="s">
        <v>150</v>
      </c>
      <c r="E10" s="57"/>
      <c r="F10" s="58"/>
      <c r="G10" s="61"/>
      <c r="H10" s="60"/>
      <c r="I10" s="124"/>
      <c r="J10" s="126"/>
    </row>
    <row r="11" spans="1:10" ht="30" customHeight="1">
      <c r="A11" s="108" t="s">
        <v>136</v>
      </c>
      <c r="B11" s="62" t="s">
        <v>33</v>
      </c>
      <c r="C11" s="55" t="s">
        <v>137</v>
      </c>
      <c r="D11" s="63" t="s">
        <v>2</v>
      </c>
      <c r="E11" s="57" t="s">
        <v>34</v>
      </c>
      <c r="F11" s="58">
        <v>68</v>
      </c>
      <c r="G11" s="59"/>
      <c r="H11" s="60">
        <f>ROUND(G11*F11,2)</f>
        <v>0</v>
      </c>
      <c r="I11" s="124"/>
      <c r="J11" s="126"/>
    </row>
    <row r="12" spans="1:10" ht="30" customHeight="1">
      <c r="A12" s="108" t="s">
        <v>35</v>
      </c>
      <c r="B12" s="54" t="s">
        <v>94</v>
      </c>
      <c r="C12" s="55" t="s">
        <v>36</v>
      </c>
      <c r="D12" s="56" t="s">
        <v>150</v>
      </c>
      <c r="E12" s="57" t="s">
        <v>30</v>
      </c>
      <c r="F12" s="58">
        <v>43</v>
      </c>
      <c r="G12" s="59"/>
      <c r="H12" s="60">
        <f>ROUND(G12*F12,2)</f>
        <v>0</v>
      </c>
      <c r="I12" s="124"/>
      <c r="J12" s="126"/>
    </row>
    <row r="13" spans="1:10" ht="30" customHeight="1">
      <c r="A13" s="108" t="s">
        <v>96</v>
      </c>
      <c r="B13" s="54" t="s">
        <v>95</v>
      </c>
      <c r="C13" s="55" t="s">
        <v>98</v>
      </c>
      <c r="D13" s="63" t="s">
        <v>99</v>
      </c>
      <c r="E13" s="57" t="s">
        <v>32</v>
      </c>
      <c r="F13" s="58">
        <v>427</v>
      </c>
      <c r="G13" s="59"/>
      <c r="H13" s="60">
        <f>ROUND(G13*F13,2)</f>
        <v>0</v>
      </c>
      <c r="I13" s="124"/>
      <c r="J13" s="127"/>
    </row>
    <row r="14" spans="1:10" ht="30" customHeight="1">
      <c r="A14" s="15"/>
      <c r="B14" s="12"/>
      <c r="C14" s="26" t="s">
        <v>17</v>
      </c>
      <c r="D14" s="8"/>
      <c r="E14" s="8"/>
      <c r="F14" s="8"/>
      <c r="G14" s="53"/>
      <c r="H14" s="18"/>
      <c r="J14" s="128"/>
    </row>
    <row r="15" spans="1:11" s="114" customFormat="1" ht="30" customHeight="1">
      <c r="A15" s="109" t="s">
        <v>38</v>
      </c>
      <c r="B15" s="54" t="s">
        <v>97</v>
      </c>
      <c r="C15" s="55" t="s">
        <v>39</v>
      </c>
      <c r="D15" s="63" t="s">
        <v>151</v>
      </c>
      <c r="E15" s="57"/>
      <c r="F15" s="122"/>
      <c r="G15" s="64"/>
      <c r="H15" s="60"/>
      <c r="I15" s="124"/>
      <c r="J15" s="127"/>
      <c r="K15" s="112"/>
    </row>
    <row r="16" spans="1:11" s="114" customFormat="1" ht="43.5" customHeight="1">
      <c r="A16" s="109" t="s">
        <v>213</v>
      </c>
      <c r="B16" s="62" t="s">
        <v>33</v>
      </c>
      <c r="C16" s="55" t="s">
        <v>214</v>
      </c>
      <c r="D16" s="63" t="s">
        <v>2</v>
      </c>
      <c r="E16" s="57" t="s">
        <v>32</v>
      </c>
      <c r="F16" s="123">
        <v>40</v>
      </c>
      <c r="G16" s="59"/>
      <c r="H16" s="60">
        <f>ROUND(G16*F16,2)</f>
        <v>0</v>
      </c>
      <c r="I16" s="124"/>
      <c r="J16" s="127"/>
      <c r="K16" s="112"/>
    </row>
    <row r="17" spans="1:10" s="33" customFormat="1" ht="30" customHeight="1">
      <c r="A17" s="109" t="s">
        <v>41</v>
      </c>
      <c r="B17" s="54" t="s">
        <v>100</v>
      </c>
      <c r="C17" s="55" t="s">
        <v>42</v>
      </c>
      <c r="D17" s="63" t="s">
        <v>151</v>
      </c>
      <c r="E17" s="57"/>
      <c r="F17" s="58"/>
      <c r="G17" s="64"/>
      <c r="H17" s="60"/>
      <c r="I17" s="124"/>
      <c r="J17" s="127"/>
    </row>
    <row r="18" spans="1:10" ht="30" customHeight="1">
      <c r="A18" s="110" t="s">
        <v>201</v>
      </c>
      <c r="B18" s="65" t="s">
        <v>33</v>
      </c>
      <c r="C18" s="66" t="s">
        <v>152</v>
      </c>
      <c r="D18" s="65" t="s">
        <v>2</v>
      </c>
      <c r="E18" s="65" t="s">
        <v>37</v>
      </c>
      <c r="F18" s="58">
        <v>12</v>
      </c>
      <c r="G18" s="59"/>
      <c r="H18" s="60">
        <f>ROUND(G18*F18,2)</f>
        <v>0</v>
      </c>
      <c r="I18" s="124"/>
      <c r="J18" s="127"/>
    </row>
    <row r="19" spans="1:10" ht="30" customHeight="1">
      <c r="A19" s="109" t="s">
        <v>138</v>
      </c>
      <c r="B19" s="54" t="s">
        <v>101</v>
      </c>
      <c r="C19" s="55" t="s">
        <v>139</v>
      </c>
      <c r="D19" s="63" t="s">
        <v>105</v>
      </c>
      <c r="E19" s="57"/>
      <c r="F19" s="58"/>
      <c r="G19" s="61"/>
      <c r="H19" s="60"/>
      <c r="I19" s="124"/>
      <c r="J19" s="126"/>
    </row>
    <row r="20" spans="1:10" ht="30" customHeight="1">
      <c r="A20" s="109" t="s">
        <v>202</v>
      </c>
      <c r="B20" s="62" t="s">
        <v>33</v>
      </c>
      <c r="C20" s="55" t="s">
        <v>153</v>
      </c>
      <c r="D20" s="63" t="s">
        <v>2</v>
      </c>
      <c r="E20" s="57" t="s">
        <v>32</v>
      </c>
      <c r="F20" s="58">
        <v>34</v>
      </c>
      <c r="G20" s="59"/>
      <c r="H20" s="60">
        <f>ROUND(G20*F20,2)</f>
        <v>0</v>
      </c>
      <c r="I20" s="124"/>
      <c r="J20" s="127"/>
    </row>
    <row r="21" spans="1:10" s="111" customFormat="1" ht="30" customHeight="1">
      <c r="A21" s="48" t="s">
        <v>203</v>
      </c>
      <c r="B21" s="62" t="s">
        <v>40</v>
      </c>
      <c r="C21" s="55" t="s">
        <v>126</v>
      </c>
      <c r="D21" s="63" t="s">
        <v>2</v>
      </c>
      <c r="E21" s="57" t="s">
        <v>32</v>
      </c>
      <c r="F21" s="58">
        <v>321</v>
      </c>
      <c r="G21" s="59"/>
      <c r="H21" s="60">
        <f>ROUND(G21*F21,2)</f>
        <v>0</v>
      </c>
      <c r="I21" s="124"/>
      <c r="J21" s="129"/>
    </row>
    <row r="22" spans="1:10" s="33" customFormat="1" ht="30" customHeight="1">
      <c r="A22" s="109" t="s">
        <v>141</v>
      </c>
      <c r="B22" s="54" t="s">
        <v>102</v>
      </c>
      <c r="C22" s="55" t="s">
        <v>142</v>
      </c>
      <c r="D22" s="63" t="s">
        <v>108</v>
      </c>
      <c r="E22" s="57"/>
      <c r="F22" s="58"/>
      <c r="G22" s="61"/>
      <c r="H22" s="60"/>
      <c r="I22" s="124"/>
      <c r="J22" s="126"/>
    </row>
    <row r="23" spans="1:10" ht="30" customHeight="1">
      <c r="A23" s="109" t="s">
        <v>143</v>
      </c>
      <c r="B23" s="62" t="s">
        <v>33</v>
      </c>
      <c r="C23" s="55" t="s">
        <v>144</v>
      </c>
      <c r="D23" s="63" t="s">
        <v>2</v>
      </c>
      <c r="E23" s="57" t="s">
        <v>43</v>
      </c>
      <c r="F23" s="58">
        <v>81</v>
      </c>
      <c r="G23" s="59"/>
      <c r="H23" s="60">
        <f>ROUND(G23*F23,2)</f>
        <v>0</v>
      </c>
      <c r="I23" s="124"/>
      <c r="J23" s="127"/>
    </row>
    <row r="24" spans="1:11" s="114" customFormat="1" ht="30" customHeight="1">
      <c r="A24" s="109" t="s">
        <v>215</v>
      </c>
      <c r="B24" s="62" t="s">
        <v>40</v>
      </c>
      <c r="C24" s="55" t="s">
        <v>216</v>
      </c>
      <c r="D24" s="63" t="s">
        <v>2</v>
      </c>
      <c r="E24" s="57" t="s">
        <v>43</v>
      </c>
      <c r="F24" s="123">
        <v>11</v>
      </c>
      <c r="G24" s="59"/>
      <c r="H24" s="60">
        <f>ROUND(G24*F24,2)</f>
        <v>0</v>
      </c>
      <c r="I24" s="124"/>
      <c r="J24" s="127"/>
      <c r="K24" s="112"/>
    </row>
    <row r="25" spans="1:10" ht="30" customHeight="1">
      <c r="A25" s="15"/>
      <c r="B25" s="6"/>
      <c r="C25" s="26" t="s">
        <v>18</v>
      </c>
      <c r="D25" s="8"/>
      <c r="E25" s="7"/>
      <c r="F25" s="7"/>
      <c r="G25" s="53"/>
      <c r="H25" s="18"/>
      <c r="J25" s="128"/>
    </row>
    <row r="26" spans="1:11" s="113" customFormat="1" ht="30" customHeight="1">
      <c r="A26" s="107" t="s">
        <v>48</v>
      </c>
      <c r="B26" s="54" t="s">
        <v>103</v>
      </c>
      <c r="C26" s="55" t="s">
        <v>49</v>
      </c>
      <c r="D26" s="67" t="s">
        <v>154</v>
      </c>
      <c r="E26" s="57"/>
      <c r="F26" s="68"/>
      <c r="G26" s="64"/>
      <c r="H26" s="69"/>
      <c r="I26" s="124"/>
      <c r="J26" s="126"/>
      <c r="K26" s="112"/>
    </row>
    <row r="27" spans="1:11" s="114" customFormat="1" ht="30" customHeight="1">
      <c r="A27" s="107" t="s">
        <v>114</v>
      </c>
      <c r="B27" s="62" t="s">
        <v>33</v>
      </c>
      <c r="C27" s="55" t="s">
        <v>155</v>
      </c>
      <c r="D27" s="63" t="s">
        <v>115</v>
      </c>
      <c r="E27" s="57" t="s">
        <v>43</v>
      </c>
      <c r="F27" s="58">
        <v>30</v>
      </c>
      <c r="G27" s="59"/>
      <c r="H27" s="60">
        <f>ROUND(G27*F27,2)</f>
        <v>0</v>
      </c>
      <c r="I27" s="124"/>
      <c r="J27" s="127"/>
      <c r="K27" s="112"/>
    </row>
    <row r="28" spans="1:10" ht="30" customHeight="1">
      <c r="A28" s="107" t="s">
        <v>46</v>
      </c>
      <c r="B28" s="54" t="s">
        <v>104</v>
      </c>
      <c r="C28" s="55" t="s">
        <v>47</v>
      </c>
      <c r="D28" s="67" t="s">
        <v>154</v>
      </c>
      <c r="E28" s="57"/>
      <c r="F28" s="68"/>
      <c r="G28" s="61"/>
      <c r="H28" s="69"/>
      <c r="I28" s="124"/>
      <c r="J28" s="126"/>
    </row>
    <row r="29" spans="1:11" s="113" customFormat="1" ht="43.5" customHeight="1">
      <c r="A29" s="107" t="s">
        <v>219</v>
      </c>
      <c r="B29" s="62" t="s">
        <v>33</v>
      </c>
      <c r="C29" s="55" t="s">
        <v>220</v>
      </c>
      <c r="D29" s="63" t="s">
        <v>2</v>
      </c>
      <c r="E29" s="57" t="s">
        <v>32</v>
      </c>
      <c r="F29" s="123">
        <v>23</v>
      </c>
      <c r="G29" s="59"/>
      <c r="H29" s="60">
        <f>ROUND(G29*F29,2)</f>
        <v>0</v>
      </c>
      <c r="I29" s="124"/>
      <c r="J29" s="126"/>
      <c r="K29" s="112"/>
    </row>
    <row r="30" spans="1:10" ht="30" customHeight="1">
      <c r="A30" s="107" t="s">
        <v>204</v>
      </c>
      <c r="B30" s="62" t="s">
        <v>40</v>
      </c>
      <c r="C30" s="55" t="s">
        <v>156</v>
      </c>
      <c r="D30" s="63" t="s">
        <v>127</v>
      </c>
      <c r="E30" s="57" t="s">
        <v>32</v>
      </c>
      <c r="F30" s="68">
        <v>386</v>
      </c>
      <c r="G30" s="59"/>
      <c r="H30" s="60">
        <f aca="true" t="shared" si="0" ref="H30:H35">ROUND(G30*F30,2)</f>
        <v>0</v>
      </c>
      <c r="I30" s="125"/>
      <c r="J30" s="126"/>
    </row>
    <row r="31" spans="1:10" ht="30" customHeight="1">
      <c r="A31" s="107" t="s">
        <v>205</v>
      </c>
      <c r="B31" s="62" t="s">
        <v>44</v>
      </c>
      <c r="C31" s="55" t="s">
        <v>157</v>
      </c>
      <c r="D31" s="63" t="s">
        <v>158</v>
      </c>
      <c r="E31" s="57" t="s">
        <v>32</v>
      </c>
      <c r="F31" s="68">
        <v>3</v>
      </c>
      <c r="G31" s="59"/>
      <c r="H31" s="60">
        <f t="shared" si="0"/>
        <v>0</v>
      </c>
      <c r="I31" s="125"/>
      <c r="J31" s="126"/>
    </row>
    <row r="32" spans="1:11" s="113" customFormat="1" ht="30" customHeight="1">
      <c r="A32" s="107" t="s">
        <v>206</v>
      </c>
      <c r="B32" s="62" t="s">
        <v>50</v>
      </c>
      <c r="C32" s="55" t="s">
        <v>159</v>
      </c>
      <c r="D32" s="63" t="s">
        <v>160</v>
      </c>
      <c r="E32" s="57" t="s">
        <v>32</v>
      </c>
      <c r="F32" s="68">
        <v>10</v>
      </c>
      <c r="G32" s="59"/>
      <c r="H32" s="60">
        <f t="shared" si="0"/>
        <v>0</v>
      </c>
      <c r="I32" s="125"/>
      <c r="J32" s="126"/>
      <c r="K32" s="112"/>
    </row>
    <row r="33" spans="1:10" ht="30" customHeight="1">
      <c r="A33" s="107" t="s">
        <v>207</v>
      </c>
      <c r="B33" s="62" t="s">
        <v>51</v>
      </c>
      <c r="C33" s="55" t="s">
        <v>140</v>
      </c>
      <c r="D33" s="63" t="s">
        <v>118</v>
      </c>
      <c r="E33" s="57" t="s">
        <v>43</v>
      </c>
      <c r="F33" s="58">
        <v>33</v>
      </c>
      <c r="G33" s="59"/>
      <c r="H33" s="60">
        <f t="shared" si="0"/>
        <v>0</v>
      </c>
      <c r="I33" s="125"/>
      <c r="J33" s="130"/>
    </row>
    <row r="34" spans="1:11" s="113" customFormat="1" ht="30" customHeight="1">
      <c r="A34" s="107" t="s">
        <v>145</v>
      </c>
      <c r="B34" s="62" t="s">
        <v>116</v>
      </c>
      <c r="C34" s="55" t="s">
        <v>161</v>
      </c>
      <c r="D34" s="63" t="s">
        <v>147</v>
      </c>
      <c r="E34" s="57" t="s">
        <v>32</v>
      </c>
      <c r="F34" s="68">
        <v>41</v>
      </c>
      <c r="G34" s="59"/>
      <c r="H34" s="60">
        <f t="shared" si="0"/>
        <v>0</v>
      </c>
      <c r="I34" s="125"/>
      <c r="J34" s="126"/>
      <c r="K34" s="112"/>
    </row>
    <row r="35" spans="1:11" s="113" customFormat="1" ht="30" customHeight="1">
      <c r="A35" s="107" t="s">
        <v>145</v>
      </c>
      <c r="B35" s="62" t="s">
        <v>117</v>
      </c>
      <c r="C35" s="55" t="s">
        <v>146</v>
      </c>
      <c r="D35" s="63" t="s">
        <v>147</v>
      </c>
      <c r="E35" s="57" t="s">
        <v>32</v>
      </c>
      <c r="F35" s="123">
        <v>15</v>
      </c>
      <c r="G35" s="59"/>
      <c r="H35" s="60">
        <f t="shared" si="0"/>
        <v>0</v>
      </c>
      <c r="I35" s="125"/>
      <c r="J35" s="126"/>
      <c r="K35" s="112"/>
    </row>
    <row r="36" spans="1:10" ht="30" customHeight="1">
      <c r="A36" s="107" t="s">
        <v>119</v>
      </c>
      <c r="B36" s="54" t="s">
        <v>107</v>
      </c>
      <c r="C36" s="55" t="s">
        <v>120</v>
      </c>
      <c r="D36" s="67" t="s">
        <v>162</v>
      </c>
      <c r="E36" s="70"/>
      <c r="F36" s="58"/>
      <c r="G36" s="61"/>
      <c r="H36" s="69"/>
      <c r="I36" s="124"/>
      <c r="J36" s="127"/>
    </row>
    <row r="37" spans="1:10" s="33" customFormat="1" ht="30" customHeight="1">
      <c r="A37" s="107" t="s">
        <v>121</v>
      </c>
      <c r="B37" s="62" t="s">
        <v>33</v>
      </c>
      <c r="C37" s="55" t="s">
        <v>45</v>
      </c>
      <c r="D37" s="63"/>
      <c r="E37" s="57"/>
      <c r="F37" s="58"/>
      <c r="G37" s="61"/>
      <c r="H37" s="69"/>
      <c r="I37" s="124"/>
      <c r="J37" s="127"/>
    </row>
    <row r="38" spans="1:10" s="33" customFormat="1" ht="30" customHeight="1">
      <c r="A38" s="107" t="s">
        <v>122</v>
      </c>
      <c r="B38" s="71" t="s">
        <v>106</v>
      </c>
      <c r="C38" s="55" t="s">
        <v>123</v>
      </c>
      <c r="D38" s="63"/>
      <c r="E38" s="57" t="s">
        <v>34</v>
      </c>
      <c r="F38" s="58">
        <v>53</v>
      </c>
      <c r="G38" s="59"/>
      <c r="H38" s="60">
        <f>ROUND(G38*F38,2)</f>
        <v>0</v>
      </c>
      <c r="I38" s="124"/>
      <c r="J38" s="127"/>
    </row>
    <row r="39" spans="1:10" ht="30" customHeight="1">
      <c r="A39" s="109" t="s">
        <v>110</v>
      </c>
      <c r="B39" s="54" t="s">
        <v>109</v>
      </c>
      <c r="C39" s="55" t="s">
        <v>163</v>
      </c>
      <c r="D39" s="67" t="s">
        <v>164</v>
      </c>
      <c r="E39" s="57" t="s">
        <v>37</v>
      </c>
      <c r="F39" s="68">
        <v>8</v>
      </c>
      <c r="G39" s="59"/>
      <c r="H39" s="60">
        <f>ROUND(G39*F39,2)</f>
        <v>0</v>
      </c>
      <c r="I39" s="124"/>
      <c r="J39" s="127"/>
    </row>
    <row r="40" spans="1:10" s="118" customFormat="1" ht="30" customHeight="1">
      <c r="A40" s="115"/>
      <c r="B40" s="72"/>
      <c r="C40" s="73" t="s">
        <v>19</v>
      </c>
      <c r="D40" s="74"/>
      <c r="E40" s="74"/>
      <c r="F40" s="74"/>
      <c r="G40" s="64"/>
      <c r="H40" s="75"/>
      <c r="I40" s="116"/>
      <c r="J40" s="117"/>
    </row>
    <row r="41" spans="1:10" ht="30" customHeight="1">
      <c r="A41" s="107" t="s">
        <v>65</v>
      </c>
      <c r="B41" s="54" t="s">
        <v>111</v>
      </c>
      <c r="C41" s="55" t="s">
        <v>68</v>
      </c>
      <c r="D41" s="63" t="s">
        <v>125</v>
      </c>
      <c r="E41" s="57" t="s">
        <v>37</v>
      </c>
      <c r="F41" s="68">
        <v>1</v>
      </c>
      <c r="G41" s="59"/>
      <c r="H41" s="60">
        <f>ROUND(G41*F41,2)</f>
        <v>0</v>
      </c>
      <c r="I41" s="124"/>
      <c r="J41" s="126"/>
    </row>
    <row r="42" spans="1:10" ht="30" customHeight="1">
      <c r="A42" s="15"/>
      <c r="B42" s="6"/>
      <c r="C42" s="26" t="s">
        <v>20</v>
      </c>
      <c r="D42" s="8"/>
      <c r="E42" s="76"/>
      <c r="F42" s="7"/>
      <c r="G42" s="53"/>
      <c r="H42" s="60">
        <f>ROUND(G42*F42,2)</f>
        <v>0</v>
      </c>
      <c r="J42" s="128"/>
    </row>
    <row r="43" spans="1:11" s="113" customFormat="1" ht="30" customHeight="1">
      <c r="A43" s="107"/>
      <c r="B43" s="77" t="s">
        <v>112</v>
      </c>
      <c r="C43" s="78" t="s">
        <v>165</v>
      </c>
      <c r="D43" s="8" t="s">
        <v>135</v>
      </c>
      <c r="E43" s="76" t="s">
        <v>43</v>
      </c>
      <c r="F43" s="79">
        <v>65</v>
      </c>
      <c r="G43" s="59"/>
      <c r="H43" s="60">
        <f>ROUND(G43*F43,2)</f>
        <v>0</v>
      </c>
      <c r="I43" s="125"/>
      <c r="J43" s="126"/>
      <c r="K43" s="112"/>
    </row>
    <row r="44" spans="1:11" s="113" customFormat="1" ht="30" customHeight="1">
      <c r="A44" s="107"/>
      <c r="B44" s="77" t="s">
        <v>113</v>
      </c>
      <c r="C44" s="78" t="s">
        <v>223</v>
      </c>
      <c r="D44" s="8" t="s">
        <v>224</v>
      </c>
      <c r="E44" s="76" t="s">
        <v>222</v>
      </c>
      <c r="F44" s="79">
        <v>4</v>
      </c>
      <c r="G44" s="59"/>
      <c r="H44" s="60">
        <f>ROUND(G44*F44,2)</f>
        <v>0</v>
      </c>
      <c r="I44" s="125"/>
      <c r="J44" s="126"/>
      <c r="K44" s="112"/>
    </row>
    <row r="45" spans="1:11" s="113" customFormat="1" ht="30" customHeight="1">
      <c r="A45" s="107"/>
      <c r="B45" s="77" t="s">
        <v>221</v>
      </c>
      <c r="C45" s="80" t="s">
        <v>166</v>
      </c>
      <c r="D45" s="8" t="s">
        <v>209</v>
      </c>
      <c r="E45" s="76" t="s">
        <v>167</v>
      </c>
      <c r="F45" s="79">
        <v>1</v>
      </c>
      <c r="G45" s="59"/>
      <c r="H45" s="60">
        <f>ROUND(G45*F45,2)</f>
        <v>0</v>
      </c>
      <c r="I45" s="125"/>
      <c r="J45" s="126"/>
      <c r="K45" s="112"/>
    </row>
    <row r="46" spans="1:10" ht="30" customHeight="1" thickBot="1">
      <c r="A46" s="16"/>
      <c r="B46" s="30" t="str">
        <f>B6</f>
        <v>A</v>
      </c>
      <c r="C46" s="143" t="str">
        <f>C6</f>
        <v>ROADWORKS</v>
      </c>
      <c r="D46" s="144"/>
      <c r="E46" s="144"/>
      <c r="F46" s="145"/>
      <c r="G46" s="81" t="s">
        <v>15</v>
      </c>
      <c r="H46" s="16">
        <f>SUM(H6:H45)</f>
        <v>0</v>
      </c>
      <c r="J46" s="128"/>
    </row>
    <row r="47" spans="1:10" ht="30" customHeight="1" thickTop="1">
      <c r="A47" s="32"/>
      <c r="B47" s="31" t="s">
        <v>13</v>
      </c>
      <c r="C47" s="153" t="s">
        <v>168</v>
      </c>
      <c r="D47" s="154"/>
      <c r="E47" s="154"/>
      <c r="F47" s="155"/>
      <c r="G47" s="53"/>
      <c r="H47" s="82"/>
      <c r="I47" s="33"/>
      <c r="J47" s="118"/>
    </row>
    <row r="48" spans="1:10" ht="30" customHeight="1">
      <c r="A48" s="15"/>
      <c r="B48" s="12"/>
      <c r="C48" s="25" t="s">
        <v>169</v>
      </c>
      <c r="D48" s="8"/>
      <c r="E48" s="7" t="s">
        <v>2</v>
      </c>
      <c r="F48" s="7" t="s">
        <v>2</v>
      </c>
      <c r="G48" s="53" t="s">
        <v>2</v>
      </c>
      <c r="H48" s="82"/>
      <c r="J48" s="128"/>
    </row>
    <row r="49" spans="1:10" ht="30" customHeight="1">
      <c r="A49" s="107"/>
      <c r="B49" s="5" t="s">
        <v>52</v>
      </c>
      <c r="C49" s="83" t="s">
        <v>170</v>
      </c>
      <c r="D49" s="8" t="s">
        <v>197</v>
      </c>
      <c r="E49" s="76" t="s">
        <v>43</v>
      </c>
      <c r="F49" s="79">
        <v>54</v>
      </c>
      <c r="G49" s="59"/>
      <c r="H49" s="60">
        <f>ROUND(G49*F49,2)</f>
        <v>0</v>
      </c>
      <c r="I49" s="125"/>
      <c r="J49" s="130"/>
    </row>
    <row r="50" spans="1:11" s="113" customFormat="1" ht="30" customHeight="1">
      <c r="A50" s="107"/>
      <c r="B50" s="5" t="s">
        <v>53</v>
      </c>
      <c r="C50" s="83" t="s">
        <v>171</v>
      </c>
      <c r="D50" s="8" t="s">
        <v>225</v>
      </c>
      <c r="E50" s="76" t="s">
        <v>37</v>
      </c>
      <c r="F50" s="79">
        <v>12</v>
      </c>
      <c r="G50" s="59"/>
      <c r="H50" s="60">
        <f>ROUND(G50*F50,2)</f>
        <v>0</v>
      </c>
      <c r="I50" s="125"/>
      <c r="J50" s="126"/>
      <c r="K50" s="112"/>
    </row>
    <row r="51" spans="1:11" s="113" customFormat="1" ht="30" customHeight="1">
      <c r="A51" s="107"/>
      <c r="B51" s="5" t="s">
        <v>54</v>
      </c>
      <c r="C51" s="83" t="s">
        <v>173</v>
      </c>
      <c r="D51" s="8" t="s">
        <v>226</v>
      </c>
      <c r="E51" s="57" t="s">
        <v>32</v>
      </c>
      <c r="F51" s="79">
        <v>54</v>
      </c>
      <c r="G51" s="59"/>
      <c r="H51" s="60">
        <f>ROUND(G51*F51,2)</f>
        <v>0</v>
      </c>
      <c r="I51" s="125"/>
      <c r="J51" s="126"/>
      <c r="K51" s="112"/>
    </row>
    <row r="52" spans="1:10" ht="30" customHeight="1">
      <c r="A52" s="15"/>
      <c r="B52" s="52"/>
      <c r="C52" s="26" t="s">
        <v>174</v>
      </c>
      <c r="D52" s="8"/>
      <c r="E52" s="8"/>
      <c r="F52" s="85"/>
      <c r="G52" s="84"/>
      <c r="H52" s="82"/>
      <c r="J52" s="128"/>
    </row>
    <row r="53" spans="1:10" ht="30" customHeight="1">
      <c r="A53" s="107"/>
      <c r="B53" s="86" t="s">
        <v>55</v>
      </c>
      <c r="C53" s="87" t="s">
        <v>175</v>
      </c>
      <c r="D53" s="88" t="s">
        <v>176</v>
      </c>
      <c r="E53" s="57" t="s">
        <v>30</v>
      </c>
      <c r="F53" s="89">
        <v>10</v>
      </c>
      <c r="G53" s="59"/>
      <c r="H53" s="60">
        <f aca="true" t="shared" si="1" ref="H53:H59">ROUND(G53*F53,2)</f>
        <v>0</v>
      </c>
      <c r="I53" s="125"/>
      <c r="J53" s="130"/>
    </row>
    <row r="54" spans="1:10" ht="30" customHeight="1">
      <c r="A54" s="107"/>
      <c r="B54" s="86" t="s">
        <v>56</v>
      </c>
      <c r="C54" s="87" t="s">
        <v>177</v>
      </c>
      <c r="D54" s="63" t="s">
        <v>124</v>
      </c>
      <c r="E54" s="57" t="s">
        <v>43</v>
      </c>
      <c r="F54" s="89">
        <v>20</v>
      </c>
      <c r="G54" s="59"/>
      <c r="H54" s="82">
        <f t="shared" si="1"/>
        <v>0</v>
      </c>
      <c r="I54" s="124"/>
      <c r="J54" s="126"/>
    </row>
    <row r="55" spans="1:10" ht="30" customHeight="1">
      <c r="A55" s="107"/>
      <c r="B55" s="90" t="s">
        <v>57</v>
      </c>
      <c r="C55" s="87" t="s">
        <v>178</v>
      </c>
      <c r="D55" s="63" t="s">
        <v>124</v>
      </c>
      <c r="E55" s="57" t="s">
        <v>37</v>
      </c>
      <c r="F55" s="89">
        <v>2</v>
      </c>
      <c r="G55" s="59"/>
      <c r="H55" s="60">
        <f t="shared" si="1"/>
        <v>0</v>
      </c>
      <c r="I55" s="125"/>
      <c r="J55" s="126"/>
    </row>
    <row r="56" spans="1:10" ht="30" customHeight="1">
      <c r="A56" s="107"/>
      <c r="B56" s="90" t="s">
        <v>58</v>
      </c>
      <c r="C56" s="87" t="s">
        <v>179</v>
      </c>
      <c r="D56" s="88" t="s">
        <v>180</v>
      </c>
      <c r="E56" s="57" t="s">
        <v>32</v>
      </c>
      <c r="F56" s="89">
        <v>38</v>
      </c>
      <c r="G56" s="59"/>
      <c r="H56" s="60">
        <f t="shared" si="1"/>
        <v>0</v>
      </c>
      <c r="I56" s="125"/>
      <c r="J56" s="126"/>
    </row>
    <row r="57" spans="1:11" s="113" customFormat="1" ht="30" customHeight="1">
      <c r="A57" s="107"/>
      <c r="B57" s="90" t="s">
        <v>59</v>
      </c>
      <c r="C57" s="87" t="s">
        <v>181</v>
      </c>
      <c r="D57" s="88" t="s">
        <v>180</v>
      </c>
      <c r="E57" s="57" t="s">
        <v>32</v>
      </c>
      <c r="F57" s="89">
        <v>12</v>
      </c>
      <c r="G57" s="59"/>
      <c r="H57" s="60">
        <f t="shared" si="1"/>
        <v>0</v>
      </c>
      <c r="I57" s="125"/>
      <c r="J57" s="126"/>
      <c r="K57" s="112"/>
    </row>
    <row r="58" spans="1:10" ht="30" customHeight="1">
      <c r="A58" s="107"/>
      <c r="B58" s="90" t="s">
        <v>60</v>
      </c>
      <c r="C58" s="87" t="s">
        <v>182</v>
      </c>
      <c r="D58" s="88" t="s">
        <v>180</v>
      </c>
      <c r="E58" s="57" t="s">
        <v>32</v>
      </c>
      <c r="F58" s="89">
        <v>26</v>
      </c>
      <c r="G58" s="59"/>
      <c r="H58" s="60">
        <f t="shared" si="1"/>
        <v>0</v>
      </c>
      <c r="I58" s="125"/>
      <c r="J58" s="130"/>
    </row>
    <row r="59" spans="1:11" s="113" customFormat="1" ht="30" customHeight="1">
      <c r="A59" s="107"/>
      <c r="B59" s="90" t="s">
        <v>61</v>
      </c>
      <c r="C59" s="87" t="s">
        <v>217</v>
      </c>
      <c r="D59" s="88" t="s">
        <v>180</v>
      </c>
      <c r="E59" s="57" t="s">
        <v>43</v>
      </c>
      <c r="F59" s="89">
        <v>39</v>
      </c>
      <c r="G59" s="59"/>
      <c r="H59" s="60">
        <f t="shared" si="1"/>
        <v>0</v>
      </c>
      <c r="I59" s="125"/>
      <c r="J59" s="126"/>
      <c r="K59" s="112"/>
    </row>
    <row r="60" spans="1:10" ht="30" customHeight="1">
      <c r="A60" s="107"/>
      <c r="B60" s="90" t="s">
        <v>62</v>
      </c>
      <c r="C60" s="87" t="s">
        <v>218</v>
      </c>
      <c r="D60" s="88" t="s">
        <v>135</v>
      </c>
      <c r="E60" s="57" t="s">
        <v>43</v>
      </c>
      <c r="F60" s="89">
        <v>22</v>
      </c>
      <c r="G60" s="59"/>
      <c r="H60" s="60">
        <f aca="true" t="shared" si="2" ref="H60:H72">ROUND(G60*F60,2)</f>
        <v>0</v>
      </c>
      <c r="I60" s="125"/>
      <c r="J60" s="126"/>
    </row>
    <row r="61" spans="1:10" ht="30" customHeight="1">
      <c r="A61" s="15"/>
      <c r="B61" s="91"/>
      <c r="C61" s="92" t="s">
        <v>183</v>
      </c>
      <c r="D61" s="93"/>
      <c r="E61" s="93"/>
      <c r="F61" s="94"/>
      <c r="G61" s="84"/>
      <c r="H61" s="82">
        <f t="shared" si="2"/>
        <v>0</v>
      </c>
      <c r="J61" s="128"/>
    </row>
    <row r="62" spans="1:10" ht="30" customHeight="1">
      <c r="A62" s="107"/>
      <c r="B62" s="90" t="s">
        <v>63</v>
      </c>
      <c r="C62" s="87" t="s">
        <v>184</v>
      </c>
      <c r="D62" s="88" t="s">
        <v>185</v>
      </c>
      <c r="E62" s="57" t="s">
        <v>30</v>
      </c>
      <c r="F62" s="89">
        <v>14</v>
      </c>
      <c r="G62" s="59"/>
      <c r="H62" s="60">
        <f t="shared" si="2"/>
        <v>0</v>
      </c>
      <c r="I62" s="125"/>
      <c r="J62" s="126"/>
    </row>
    <row r="63" spans="1:11" s="113" customFormat="1" ht="30" customHeight="1">
      <c r="A63" s="107"/>
      <c r="B63" s="90" t="s">
        <v>64</v>
      </c>
      <c r="C63" s="87" t="s">
        <v>186</v>
      </c>
      <c r="D63" s="88" t="s">
        <v>187</v>
      </c>
      <c r="E63" s="57" t="s">
        <v>30</v>
      </c>
      <c r="F63" s="89">
        <v>2</v>
      </c>
      <c r="G63" s="59"/>
      <c r="H63" s="60">
        <f t="shared" si="2"/>
        <v>0</v>
      </c>
      <c r="I63" s="125"/>
      <c r="J63" s="126"/>
      <c r="K63" s="112"/>
    </row>
    <row r="64" spans="1:10" ht="30" customHeight="1">
      <c r="A64" s="107"/>
      <c r="B64" s="90" t="s">
        <v>128</v>
      </c>
      <c r="C64" s="87" t="s">
        <v>188</v>
      </c>
      <c r="D64" s="88" t="s">
        <v>187</v>
      </c>
      <c r="E64" s="57" t="s">
        <v>172</v>
      </c>
      <c r="F64" s="89">
        <v>2</v>
      </c>
      <c r="G64" s="59"/>
      <c r="H64" s="60">
        <f t="shared" si="2"/>
        <v>0</v>
      </c>
      <c r="I64" s="125"/>
      <c r="J64" s="130"/>
    </row>
    <row r="65" spans="1:11" s="113" customFormat="1" ht="30" customHeight="1">
      <c r="A65" s="107"/>
      <c r="B65" s="90" t="s">
        <v>129</v>
      </c>
      <c r="C65" s="87" t="s">
        <v>189</v>
      </c>
      <c r="D65" s="88" t="s">
        <v>187</v>
      </c>
      <c r="E65" s="57" t="s">
        <v>172</v>
      </c>
      <c r="F65" s="89">
        <v>10</v>
      </c>
      <c r="G65" s="59"/>
      <c r="H65" s="60">
        <f t="shared" si="2"/>
        <v>0</v>
      </c>
      <c r="I65" s="125"/>
      <c r="J65" s="126"/>
      <c r="K65" s="112"/>
    </row>
    <row r="66" spans="1:10" ht="30" customHeight="1">
      <c r="A66" s="107"/>
      <c r="B66" s="90" t="s">
        <v>130</v>
      </c>
      <c r="C66" s="87" t="s">
        <v>190</v>
      </c>
      <c r="D66" s="88" t="s">
        <v>187</v>
      </c>
      <c r="E66" s="57" t="s">
        <v>172</v>
      </c>
      <c r="F66" s="89">
        <v>45</v>
      </c>
      <c r="G66" s="59"/>
      <c r="H66" s="60">
        <f t="shared" si="2"/>
        <v>0</v>
      </c>
      <c r="I66" s="125"/>
      <c r="J66" s="126"/>
    </row>
    <row r="67" spans="1:10" ht="30" customHeight="1">
      <c r="A67" s="15"/>
      <c r="B67" s="91"/>
      <c r="C67" s="92" t="s">
        <v>191</v>
      </c>
      <c r="D67" s="93"/>
      <c r="E67" s="93"/>
      <c r="F67" s="94"/>
      <c r="G67" s="84"/>
      <c r="H67" s="82">
        <f t="shared" si="2"/>
        <v>0</v>
      </c>
      <c r="J67" s="128"/>
    </row>
    <row r="68" spans="1:11" s="113" customFormat="1" ht="30" customHeight="1">
      <c r="A68" s="107"/>
      <c r="B68" s="90" t="s">
        <v>131</v>
      </c>
      <c r="C68" s="87" t="s">
        <v>192</v>
      </c>
      <c r="D68" s="88" t="s">
        <v>193</v>
      </c>
      <c r="E68" s="57" t="s">
        <v>167</v>
      </c>
      <c r="F68" s="89">
        <v>1</v>
      </c>
      <c r="G68" s="59"/>
      <c r="H68" s="60">
        <f t="shared" si="2"/>
        <v>0</v>
      </c>
      <c r="I68" s="125"/>
      <c r="J68" s="126"/>
      <c r="K68" s="112"/>
    </row>
    <row r="69" spans="1:10" ht="30" customHeight="1">
      <c r="A69" s="107"/>
      <c r="B69" s="90" t="s">
        <v>132</v>
      </c>
      <c r="C69" s="87" t="s">
        <v>194</v>
      </c>
      <c r="D69" s="88" t="s">
        <v>193</v>
      </c>
      <c r="E69" s="57" t="s">
        <v>167</v>
      </c>
      <c r="F69" s="89">
        <v>1</v>
      </c>
      <c r="G69" s="59"/>
      <c r="H69" s="60">
        <f t="shared" si="2"/>
        <v>0</v>
      </c>
      <c r="I69" s="125"/>
      <c r="J69" s="126"/>
    </row>
    <row r="70" spans="2:10" ht="30" customHeight="1">
      <c r="B70" s="12"/>
      <c r="C70" s="26" t="s">
        <v>195</v>
      </c>
      <c r="D70" s="8"/>
      <c r="E70" s="8"/>
      <c r="F70" s="85"/>
      <c r="G70" s="84"/>
      <c r="H70" s="82">
        <f t="shared" si="2"/>
        <v>0</v>
      </c>
      <c r="J70" s="128"/>
    </row>
    <row r="71" spans="1:11" s="113" customFormat="1" ht="30" customHeight="1">
      <c r="A71" s="107"/>
      <c r="B71" s="95" t="s">
        <v>133</v>
      </c>
      <c r="C71" s="83" t="s">
        <v>196</v>
      </c>
      <c r="D71" s="119" t="s">
        <v>210</v>
      </c>
      <c r="E71" s="96" t="s">
        <v>43</v>
      </c>
      <c r="F71" s="85">
        <v>11</v>
      </c>
      <c r="G71" s="59"/>
      <c r="H71" s="60">
        <f t="shared" si="2"/>
        <v>0</v>
      </c>
      <c r="I71" s="125"/>
      <c r="J71" s="126"/>
      <c r="K71" s="112"/>
    </row>
    <row r="72" spans="1:10" ht="30" customHeight="1">
      <c r="A72" s="107"/>
      <c r="B72" s="95" t="s">
        <v>134</v>
      </c>
      <c r="C72" s="83" t="s">
        <v>198</v>
      </c>
      <c r="D72" s="119" t="s">
        <v>210</v>
      </c>
      <c r="E72" s="96" t="s">
        <v>43</v>
      </c>
      <c r="F72" s="85">
        <v>54</v>
      </c>
      <c r="G72" s="59"/>
      <c r="H72" s="60">
        <f t="shared" si="2"/>
        <v>0</v>
      </c>
      <c r="I72" s="125"/>
      <c r="J72" s="126"/>
    </row>
    <row r="73" spans="2:10" ht="30" customHeight="1" thickBot="1">
      <c r="B73" s="30" t="str">
        <f>B47</f>
        <v>B</v>
      </c>
      <c r="C73" s="143" t="str">
        <f>C47</f>
        <v>STREETSCAPING</v>
      </c>
      <c r="D73" s="144"/>
      <c r="E73" s="144"/>
      <c r="F73" s="145"/>
      <c r="G73" s="81" t="s">
        <v>15</v>
      </c>
      <c r="H73" s="34">
        <f>SUM(H47:H72)</f>
        <v>0</v>
      </c>
      <c r="J73" s="128"/>
    </row>
    <row r="74" spans="2:10" ht="30" customHeight="1" thickTop="1">
      <c r="B74" s="100" t="s">
        <v>14</v>
      </c>
      <c r="C74" s="101" t="s">
        <v>199</v>
      </c>
      <c r="E74" s="102"/>
      <c r="F74" s="9"/>
      <c r="G74" s="103"/>
      <c r="H74" s="104"/>
      <c r="J74" s="128"/>
    </row>
    <row r="75" spans="1:11" s="113" customFormat="1" ht="30" customHeight="1">
      <c r="A75" s="107"/>
      <c r="B75" s="90" t="s">
        <v>66</v>
      </c>
      <c r="C75" s="87" t="s">
        <v>211</v>
      </c>
      <c r="D75" s="120" t="s">
        <v>212</v>
      </c>
      <c r="E75" s="57" t="s">
        <v>43</v>
      </c>
      <c r="F75" s="89">
        <v>54</v>
      </c>
      <c r="G75" s="59"/>
      <c r="H75" s="60">
        <f>ROUND(G75*F75,2)</f>
        <v>0</v>
      </c>
      <c r="I75" s="125"/>
      <c r="J75" s="126"/>
      <c r="K75" s="112"/>
    </row>
    <row r="76" spans="1:10" ht="30" customHeight="1">
      <c r="A76" s="107"/>
      <c r="B76" s="105" t="s">
        <v>67</v>
      </c>
      <c r="C76" s="105" t="s">
        <v>200</v>
      </c>
      <c r="D76" s="121" t="s">
        <v>212</v>
      </c>
      <c r="E76" s="106" t="s">
        <v>43</v>
      </c>
      <c r="F76" s="44">
        <v>65</v>
      </c>
      <c r="G76" s="59"/>
      <c r="H76" s="60">
        <f>ROUND(G76*F76,2)</f>
        <v>0</v>
      </c>
      <c r="I76" s="125"/>
      <c r="J76" s="126"/>
    </row>
    <row r="77" spans="2:10" ht="30" customHeight="1" thickBot="1">
      <c r="B77" s="30" t="str">
        <f>B74</f>
        <v>C</v>
      </c>
      <c r="C77" s="143" t="str">
        <f>C74</f>
        <v>PROVISIONAL ITEMS</v>
      </c>
      <c r="D77" s="144"/>
      <c r="E77" s="144"/>
      <c r="F77" s="145"/>
      <c r="G77" s="81" t="s">
        <v>15</v>
      </c>
      <c r="H77" s="34">
        <f>SUM(H75:H76)</f>
        <v>0</v>
      </c>
      <c r="J77" s="128"/>
    </row>
    <row r="78" spans="2:10" ht="30" customHeight="1" thickTop="1">
      <c r="B78" s="146" t="s">
        <v>28</v>
      </c>
      <c r="C78" s="147"/>
      <c r="D78" s="147"/>
      <c r="E78" s="147"/>
      <c r="F78" s="147"/>
      <c r="G78" s="148">
        <f>H46+H73+H77</f>
        <v>0</v>
      </c>
      <c r="H78" s="149"/>
      <c r="J78" s="128"/>
    </row>
    <row r="79" spans="2:10" ht="15">
      <c r="B79" s="44"/>
      <c r="C79" s="45"/>
      <c r="D79" s="46"/>
      <c r="E79" s="97"/>
      <c r="F79" s="98"/>
      <c r="G79" s="99"/>
      <c r="H79" s="50"/>
      <c r="J79" s="128"/>
    </row>
  </sheetData>
  <sheetProtection password="CC3D" sheet="1" selectLockedCells="1"/>
  <mergeCells count="7">
    <mergeCell ref="C73:F73"/>
    <mergeCell ref="B78:F78"/>
    <mergeCell ref="G78:H78"/>
    <mergeCell ref="C6:F6"/>
    <mergeCell ref="C46:F46"/>
    <mergeCell ref="C47:F47"/>
    <mergeCell ref="C77:F77"/>
  </mergeCells>
  <conditionalFormatting sqref="D8">
    <cfRule type="cellIs" priority="139" dxfId="84" operator="equal" stopIfTrue="1">
      <formula>"CW 2130-R11"</formula>
    </cfRule>
    <cfRule type="cellIs" priority="140" dxfId="84" operator="equal" stopIfTrue="1">
      <formula>"CW 3120-R2"</formula>
    </cfRule>
    <cfRule type="cellIs" priority="141" dxfId="84" operator="equal" stopIfTrue="1">
      <formula>"CW 3240-R7"</formula>
    </cfRule>
  </conditionalFormatting>
  <conditionalFormatting sqref="D9">
    <cfRule type="cellIs" priority="136" dxfId="84" operator="equal" stopIfTrue="1">
      <formula>"CW 2130-R11"</formula>
    </cfRule>
    <cfRule type="cellIs" priority="137" dxfId="84" operator="equal" stopIfTrue="1">
      <formula>"CW 3120-R2"</formula>
    </cfRule>
    <cfRule type="cellIs" priority="138" dxfId="84" operator="equal" stopIfTrue="1">
      <formula>"CW 3240-R7"</formula>
    </cfRule>
  </conditionalFormatting>
  <conditionalFormatting sqref="D10:D11">
    <cfRule type="cellIs" priority="133" dxfId="84" operator="equal" stopIfTrue="1">
      <formula>"CW 2130-R11"</formula>
    </cfRule>
    <cfRule type="cellIs" priority="134" dxfId="84" operator="equal" stopIfTrue="1">
      <formula>"CW 3120-R2"</formula>
    </cfRule>
    <cfRule type="cellIs" priority="135" dxfId="84" operator="equal" stopIfTrue="1">
      <formula>"CW 3240-R7"</formula>
    </cfRule>
  </conditionalFormatting>
  <conditionalFormatting sqref="D12">
    <cfRule type="cellIs" priority="130" dxfId="84" operator="equal" stopIfTrue="1">
      <formula>"CW 2130-R11"</formula>
    </cfRule>
    <cfRule type="cellIs" priority="131" dxfId="84" operator="equal" stopIfTrue="1">
      <formula>"CW 3120-R2"</formula>
    </cfRule>
    <cfRule type="cellIs" priority="132" dxfId="84" operator="equal" stopIfTrue="1">
      <formula>"CW 3240-R7"</formula>
    </cfRule>
  </conditionalFormatting>
  <conditionalFormatting sqref="D13">
    <cfRule type="cellIs" priority="127" dxfId="84" operator="equal" stopIfTrue="1">
      <formula>"CW 2130-R11"</formula>
    </cfRule>
    <cfRule type="cellIs" priority="128" dxfId="84" operator="equal" stopIfTrue="1">
      <formula>"CW 3120-R2"</formula>
    </cfRule>
    <cfRule type="cellIs" priority="129" dxfId="84" operator="equal" stopIfTrue="1">
      <formula>"CW 3240-R7"</formula>
    </cfRule>
  </conditionalFormatting>
  <conditionalFormatting sqref="D19">
    <cfRule type="cellIs" priority="124" dxfId="84" operator="equal" stopIfTrue="1">
      <formula>"CW 2130-R11"</formula>
    </cfRule>
    <cfRule type="cellIs" priority="125" dxfId="84" operator="equal" stopIfTrue="1">
      <formula>"CW 3120-R2"</formula>
    </cfRule>
    <cfRule type="cellIs" priority="126" dxfId="84" operator="equal" stopIfTrue="1">
      <formula>"CW 3240-R7"</formula>
    </cfRule>
  </conditionalFormatting>
  <conditionalFormatting sqref="D20:D21">
    <cfRule type="cellIs" priority="121" dxfId="84" operator="equal" stopIfTrue="1">
      <formula>"CW 2130-R11"</formula>
    </cfRule>
    <cfRule type="cellIs" priority="122" dxfId="84" operator="equal" stopIfTrue="1">
      <formula>"CW 3120-R2"</formula>
    </cfRule>
    <cfRule type="cellIs" priority="123" dxfId="84" operator="equal" stopIfTrue="1">
      <formula>"CW 3240-R7"</formula>
    </cfRule>
  </conditionalFormatting>
  <conditionalFormatting sqref="D22:D23">
    <cfRule type="cellIs" priority="118" dxfId="84" operator="equal" stopIfTrue="1">
      <formula>"CW 2130-R11"</formula>
    </cfRule>
    <cfRule type="cellIs" priority="119" dxfId="84" operator="equal" stopIfTrue="1">
      <formula>"CW 3120-R2"</formula>
    </cfRule>
    <cfRule type="cellIs" priority="120" dxfId="84" operator="equal" stopIfTrue="1">
      <formula>"CW 3240-R7"</formula>
    </cfRule>
  </conditionalFormatting>
  <conditionalFormatting sqref="D28">
    <cfRule type="cellIs" priority="115" dxfId="84" operator="equal" stopIfTrue="1">
      <formula>"CW 2130-R11"</formula>
    </cfRule>
    <cfRule type="cellIs" priority="116" dxfId="84" operator="equal" stopIfTrue="1">
      <formula>"CW 3120-R2"</formula>
    </cfRule>
    <cfRule type="cellIs" priority="117" dxfId="84" operator="equal" stopIfTrue="1">
      <formula>"CW 3240-R7"</formula>
    </cfRule>
  </conditionalFormatting>
  <conditionalFormatting sqref="D30">
    <cfRule type="cellIs" priority="112" dxfId="84" operator="equal" stopIfTrue="1">
      <formula>"CW 2130-R11"</formula>
    </cfRule>
    <cfRule type="cellIs" priority="113" dxfId="84" operator="equal" stopIfTrue="1">
      <formula>"CW 3120-R2"</formula>
    </cfRule>
    <cfRule type="cellIs" priority="114" dxfId="84" operator="equal" stopIfTrue="1">
      <formula>"CW 3240-R7"</formula>
    </cfRule>
  </conditionalFormatting>
  <conditionalFormatting sqref="D31">
    <cfRule type="cellIs" priority="109" dxfId="84" operator="equal" stopIfTrue="1">
      <formula>"CW 2130-R11"</formula>
    </cfRule>
    <cfRule type="cellIs" priority="110" dxfId="84" operator="equal" stopIfTrue="1">
      <formula>"CW 3120-R2"</formula>
    </cfRule>
    <cfRule type="cellIs" priority="111" dxfId="84" operator="equal" stopIfTrue="1">
      <formula>"CW 3240-R7"</formula>
    </cfRule>
  </conditionalFormatting>
  <conditionalFormatting sqref="D36:D38">
    <cfRule type="cellIs" priority="106" dxfId="84" operator="equal" stopIfTrue="1">
      <formula>"CW 2130-R11"</formula>
    </cfRule>
    <cfRule type="cellIs" priority="107" dxfId="84" operator="equal" stopIfTrue="1">
      <formula>"CW 3120-R2"</formula>
    </cfRule>
    <cfRule type="cellIs" priority="108" dxfId="84" operator="equal" stopIfTrue="1">
      <formula>"CW 3240-R7"</formula>
    </cfRule>
  </conditionalFormatting>
  <conditionalFormatting sqref="D33">
    <cfRule type="cellIs" priority="103" dxfId="84" operator="equal" stopIfTrue="1">
      <formula>"CW 2130-R11"</formula>
    </cfRule>
    <cfRule type="cellIs" priority="104" dxfId="84" operator="equal" stopIfTrue="1">
      <formula>"CW 3120-R2"</formula>
    </cfRule>
    <cfRule type="cellIs" priority="105" dxfId="84" operator="equal" stopIfTrue="1">
      <formula>"CW 3240-R7"</formula>
    </cfRule>
  </conditionalFormatting>
  <conditionalFormatting sqref="D18">
    <cfRule type="cellIs" priority="94" dxfId="84" operator="equal" stopIfTrue="1">
      <formula>"CW 2130-R11"</formula>
    </cfRule>
    <cfRule type="cellIs" priority="95" dxfId="84" operator="equal" stopIfTrue="1">
      <formula>"CW 3120-R2"</formula>
    </cfRule>
    <cfRule type="cellIs" priority="96" dxfId="84" operator="equal" stopIfTrue="1">
      <formula>"CW 3240-R7"</formula>
    </cfRule>
  </conditionalFormatting>
  <conditionalFormatting sqref="D17">
    <cfRule type="cellIs" priority="97" dxfId="84" operator="equal" stopIfTrue="1">
      <formula>"CW 2130-R11"</formula>
    </cfRule>
    <cfRule type="cellIs" priority="98" dxfId="84" operator="equal" stopIfTrue="1">
      <formula>"CW 3120-R2"</formula>
    </cfRule>
    <cfRule type="cellIs" priority="99" dxfId="84" operator="equal" stopIfTrue="1">
      <formula>"CW 3240-R7"</formula>
    </cfRule>
  </conditionalFormatting>
  <conditionalFormatting sqref="D41">
    <cfRule type="cellIs" priority="91" dxfId="84" operator="equal" stopIfTrue="1">
      <formula>"CW 2130-R11"</formula>
    </cfRule>
    <cfRule type="cellIs" priority="92" dxfId="84" operator="equal" stopIfTrue="1">
      <formula>"CW 3120-R2"</formula>
    </cfRule>
    <cfRule type="cellIs" priority="93" dxfId="84" operator="equal" stopIfTrue="1">
      <formula>"CW 3240-R7"</formula>
    </cfRule>
  </conditionalFormatting>
  <conditionalFormatting sqref="D40">
    <cfRule type="cellIs" priority="88" dxfId="84" operator="equal" stopIfTrue="1">
      <formula>"CW 2130-R11"</formula>
    </cfRule>
    <cfRule type="cellIs" priority="89" dxfId="84" operator="equal" stopIfTrue="1">
      <formula>"CW 3120-R2"</formula>
    </cfRule>
    <cfRule type="cellIs" priority="90" dxfId="84" operator="equal" stopIfTrue="1">
      <formula>"CW 3240-R7"</formula>
    </cfRule>
  </conditionalFormatting>
  <conditionalFormatting sqref="D32">
    <cfRule type="cellIs" priority="85" dxfId="84" operator="equal" stopIfTrue="1">
      <formula>"CW 2130-R11"</formula>
    </cfRule>
    <cfRule type="cellIs" priority="86" dxfId="84" operator="equal" stopIfTrue="1">
      <formula>"CW 3120-R2"</formula>
    </cfRule>
    <cfRule type="cellIs" priority="87" dxfId="84" operator="equal" stopIfTrue="1">
      <formula>"CW 3240-R7"</formula>
    </cfRule>
  </conditionalFormatting>
  <conditionalFormatting sqref="D34">
    <cfRule type="cellIs" priority="82" dxfId="84" operator="equal" stopIfTrue="1">
      <formula>"CW 2130-R11"</formula>
    </cfRule>
    <cfRule type="cellIs" priority="83" dxfId="84" operator="equal" stopIfTrue="1">
      <formula>"CW 3120-R2"</formula>
    </cfRule>
    <cfRule type="cellIs" priority="84" dxfId="84" operator="equal" stopIfTrue="1">
      <formula>"CW 3240-R7"</formula>
    </cfRule>
  </conditionalFormatting>
  <conditionalFormatting sqref="D26:D27">
    <cfRule type="cellIs" priority="79" dxfId="84" operator="equal" stopIfTrue="1">
      <formula>"CW 2130-R11"</formula>
    </cfRule>
    <cfRule type="cellIs" priority="80" dxfId="84" operator="equal" stopIfTrue="1">
      <formula>"CW 3120-R2"</formula>
    </cfRule>
    <cfRule type="cellIs" priority="81" dxfId="84" operator="equal" stopIfTrue="1">
      <formula>"CW 3240-R7"</formula>
    </cfRule>
  </conditionalFormatting>
  <conditionalFormatting sqref="D39">
    <cfRule type="cellIs" priority="70" dxfId="84" operator="equal" stopIfTrue="1">
      <formula>"CW 2130-R11"</formula>
    </cfRule>
    <cfRule type="cellIs" priority="71" dxfId="84" operator="equal" stopIfTrue="1">
      <formula>"CW 3120-R2"</formula>
    </cfRule>
    <cfRule type="cellIs" priority="72" dxfId="84" operator="equal" stopIfTrue="1">
      <formula>"CW 3240-R7"</formula>
    </cfRule>
  </conditionalFormatting>
  <conditionalFormatting sqref="D24">
    <cfRule type="cellIs" priority="67" dxfId="84" operator="equal" stopIfTrue="1">
      <formula>"CW 2130-R11"</formula>
    </cfRule>
    <cfRule type="cellIs" priority="68" dxfId="84" operator="equal" stopIfTrue="1">
      <formula>"CW 3120-R2"</formula>
    </cfRule>
    <cfRule type="cellIs" priority="69" dxfId="84" operator="equal" stopIfTrue="1">
      <formula>"CW 3240-R7"</formula>
    </cfRule>
  </conditionalFormatting>
  <conditionalFormatting sqref="D35">
    <cfRule type="cellIs" priority="64" dxfId="84" operator="equal" stopIfTrue="1">
      <formula>"CW 2130-R11"</formula>
    </cfRule>
    <cfRule type="cellIs" priority="65" dxfId="84" operator="equal" stopIfTrue="1">
      <formula>"CW 3120-R2"</formula>
    </cfRule>
    <cfRule type="cellIs" priority="66" dxfId="84" operator="equal" stopIfTrue="1">
      <formula>"CW 3240-R7"</formula>
    </cfRule>
  </conditionalFormatting>
  <conditionalFormatting sqref="D15">
    <cfRule type="cellIs" priority="61" dxfId="84" operator="equal" stopIfTrue="1">
      <formula>"CW 2130-R11"</formula>
    </cfRule>
    <cfRule type="cellIs" priority="62" dxfId="84" operator="equal" stopIfTrue="1">
      <formula>"CW 3120-R2"</formula>
    </cfRule>
    <cfRule type="cellIs" priority="63" dxfId="84" operator="equal" stopIfTrue="1">
      <formula>"CW 3240-R7"</formula>
    </cfRule>
  </conditionalFormatting>
  <conditionalFormatting sqref="D16">
    <cfRule type="cellIs" priority="58" dxfId="84" operator="equal" stopIfTrue="1">
      <formula>"CW 2130-R11"</formula>
    </cfRule>
    <cfRule type="cellIs" priority="59" dxfId="84" operator="equal" stopIfTrue="1">
      <formula>"CW 3120-R2"</formula>
    </cfRule>
    <cfRule type="cellIs" priority="60" dxfId="84" operator="equal" stopIfTrue="1">
      <formula>"CW 3240-R7"</formula>
    </cfRule>
  </conditionalFormatting>
  <conditionalFormatting sqref="D55">
    <cfRule type="cellIs" priority="7" dxfId="84" operator="equal" stopIfTrue="1">
      <formula>"CW 2130-R11"</formula>
    </cfRule>
    <cfRule type="cellIs" priority="8" dxfId="84" operator="equal" stopIfTrue="1">
      <formula>"CW 3120-R2"</formula>
    </cfRule>
    <cfRule type="cellIs" priority="9" dxfId="84" operator="equal" stopIfTrue="1">
      <formula>"CW 3240-R7"</formula>
    </cfRule>
  </conditionalFormatting>
  <conditionalFormatting sqref="D54">
    <cfRule type="cellIs" priority="10" dxfId="84" operator="equal" stopIfTrue="1">
      <formula>"CW 2130-R11"</formula>
    </cfRule>
    <cfRule type="cellIs" priority="11" dxfId="84" operator="equal" stopIfTrue="1">
      <formula>"CW 3120-R2"</formula>
    </cfRule>
    <cfRule type="cellIs" priority="12" dxfId="84" operator="equal" stopIfTrue="1">
      <formula>"CW 3240-R7"</formula>
    </cfRule>
  </conditionalFormatting>
  <conditionalFormatting sqref="D29">
    <cfRule type="cellIs" priority="1" dxfId="84" operator="equal" stopIfTrue="1">
      <formula>"CW 2130-R11"</formula>
    </cfRule>
    <cfRule type="cellIs" priority="2" dxfId="84" operator="equal" stopIfTrue="1">
      <formula>"CW 3120-R2"</formula>
    </cfRule>
    <cfRule type="cellIs" priority="3" dxfId="84"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10 G19 G22 G36:G37 G28 G26 G40 G17 G15">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0:G21 G71:G72 G41 G18 G11:G13 G8:G9 G27 G23:G24 G38:G39 G16 G43:G45 G49:G51 G53:G60 G62:G66 G68:G69 G29:G35 G75:G76">
      <formula1>IF(G20&gt;=0.01,ROUND(G20,2),0.01)</formula1>
    </dataValidation>
    <dataValidation type="decimal" operator="equal" allowBlank="1" showInputMessage="1" showErrorMessage="1" prompt="Enter the Approx. Quantity&#10;" errorTitle="ENTRY ERROR!" error="Approx. Quantity  for this Item &#10;must be a whole number. " sqref="F24 F35 F16 F29">
      <formula1>IF(F24&gt;=0,ROUND(F24,0),0)</formula1>
    </dataValidation>
  </dataValidations>
  <printOptions/>
  <pageMargins left="0.5" right="0.5" top="0.75" bottom="0.75" header="0.25" footer="0.25"/>
  <pageSetup horizontalDpi="600" verticalDpi="600" orientation="portrait" scale="69" r:id="rId2"/>
  <headerFooter alignWithMargins="0">
    <oddHeader>&amp;L&amp;10The City of Winnipeg
Bid Opportunity No. 312-2016 
&amp;XTemplate Version: C420160226-RW&amp;R&amp;10Bid Submission
Page &amp;P+3 of 10</oddHeader>
    <oddFooter xml:space="preserve">&amp;R__________________
Name of Bidder                    </oddFooter>
  </headerFooter>
  <rowBreaks count="2" manualBreakCount="2">
    <brk id="31" min="1" max="7" man="1"/>
    <brk id="54"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C.D.H
Date: 4/19/2016
Date: 85,504</dc:description>
  <cp:lastModifiedBy>Mark Vogt</cp:lastModifiedBy>
  <cp:lastPrinted>2016-04-19T16:45:13Z</cp:lastPrinted>
  <dcterms:created xsi:type="dcterms:W3CDTF">1999-03-31T15:44:33Z</dcterms:created>
  <dcterms:modified xsi:type="dcterms:W3CDTF">2016-04-19T18:55:48Z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