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2585" activeTab="0"/>
  </bookViews>
  <sheets>
    <sheet name="Form B" sheetId="1" r:id="rId1"/>
  </sheets>
  <externalReferences>
    <externalReference r:id="rId4"/>
  </externalReferences>
  <definedNames>
    <definedName name="_1PAGE_1_OF_13" localSheetId="0">'[1]FORM B; PRICES'!#REF!</definedName>
    <definedName name="_2PAGE_1_OF_13">'[1]FORM B; PRICES'!#REF!</definedName>
    <definedName name="_3TENDER_NO._181" localSheetId="0">'[1]FORM B; PRICES'!#REF!</definedName>
    <definedName name="_4TENDER_NO._181">'[1]FORM B; PRICES'!#REF!</definedName>
    <definedName name="_5TENDER_SUBMISSI" localSheetId="0">'[1]FORM B;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'Form B'!$B$1:$H$180</definedName>
    <definedName name="_xlnm.Print_Titles" localSheetId="0">'Form B'!$4:$5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<sst xmlns="http://schemas.openxmlformats.org/spreadsheetml/2006/main" count="680" uniqueCount="432">
  <si>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</si>
  <si>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</si>
  <si>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</si>
  <si>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</si>
  <si>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</si>
  <si>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</si>
  <si>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</si>
  <si>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</si>
  <si>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</si>
  <si>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</si>
  <si>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</si>
  <si>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</si>
  <si>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</si>
  <si>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A</t>
  </si>
  <si>
    <t>SELKIRK AVENUE - CONCRETE RECONSTRUCTION FROM ARLINGTON STREET TO SALTER STREET AND STREETSCAPING</t>
  </si>
  <si>
    <t/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</si>
  <si>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</si>
  <si>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</si>
  <si>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</si>
  <si>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</si>
  <si>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</si>
  <si>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</si>
  <si>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</si>
  <si>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</si>
  <si>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</si>
  <si>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</si>
  <si>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</si>
  <si>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</si>
  <si>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</si>
  <si>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</si>
  <si>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</si>
  <si>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</si>
  <si>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</si>
  <si>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A008E</t>
  </si>
  <si>
    <t>ii)</t>
  </si>
  <si>
    <t xml:space="preserve">150 mm </t>
  </si>
  <si>
    <t>A010A</t>
  </si>
  <si>
    <t>A.4</t>
  </si>
  <si>
    <t>Supplying and Placing Limestone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</si>
  <si>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</si>
  <si>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</si>
  <si>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</si>
  <si>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</si>
  <si>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</si>
  <si>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</si>
  <si>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</si>
  <si>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</si>
  <si>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</si>
  <si>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</si>
  <si>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</si>
  <si>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</si>
  <si>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Removal of Street Car Track Bedding</t>
  </si>
  <si>
    <t>E15</t>
  </si>
  <si>
    <t>ROADWORKS - RENEWALS</t>
  </si>
  <si>
    <t>B001</t>
  </si>
  <si>
    <t>A.9</t>
  </si>
  <si>
    <t>Pavement Removal</t>
  </si>
  <si>
    <t>B002</t>
  </si>
  <si>
    <t>Concrete Pavement</t>
  </si>
  <si>
    <t>B003</t>
  </si>
  <si>
    <t>Asphalt Pavement</t>
  </si>
  <si>
    <t>B094</t>
  </si>
  <si>
    <t>A.10</t>
  </si>
  <si>
    <t>Drilled Dowels</t>
  </si>
  <si>
    <t xml:space="preserve">CW 3230-R8
</t>
  </si>
  <si>
    <t>B095</t>
  </si>
  <si>
    <t>19.1 mm Diameter</t>
  </si>
  <si>
    <t>each</t>
  </si>
  <si>
    <t>B096</t>
  </si>
  <si>
    <t>28.6 mm Diameter</t>
  </si>
  <si>
    <t>B097</t>
  </si>
  <si>
    <t>A.11</t>
  </si>
  <si>
    <t>Drilled Tie Bars</t>
  </si>
  <si>
    <t>B098</t>
  </si>
  <si>
    <t>20 M Deformed Tie Bar</t>
  </si>
  <si>
    <t>B099</t>
  </si>
  <si>
    <t>25 M Deformed Tie Bar</t>
  </si>
  <si>
    <t>B100r</t>
  </si>
  <si>
    <t>A.12</t>
  </si>
  <si>
    <t>Miscellaneous Concrete Slab Removal</t>
  </si>
  <si>
    <t xml:space="preserve">CW 3235-R9  </t>
  </si>
  <si>
    <t>B104r</t>
  </si>
  <si>
    <t>100 mm Sidewalk (includes paving stone)</t>
  </si>
  <si>
    <t>B114rl</t>
  </si>
  <si>
    <t>A.13</t>
  </si>
  <si>
    <t xml:space="preserve">Miscellaneous Concrete Slab Renewal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</si>
  <si>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</si>
  <si>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</si>
  <si>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</si>
  <si>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</si>
  <si>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</si>
  <si>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</si>
  <si>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</si>
  <si>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</si>
  <si>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</si>
  <si>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B154rl</t>
  </si>
  <si>
    <t>A.14</t>
  </si>
  <si>
    <t>Concrete Curb Renewal</t>
  </si>
  <si>
    <t xml:space="preserve">CW 3240-R10 </t>
  </si>
  <si>
    <t>B159rl</t>
  </si>
  <si>
    <t>Barrier (150 mm reveal ht, Separate)</t>
  </si>
  <si>
    <t>SD-203A</t>
  </si>
  <si>
    <t>B161rl</t>
  </si>
  <si>
    <t>3 m to 30 m</t>
  </si>
  <si>
    <t>m</t>
  </si>
  <si>
    <t>B189</t>
  </si>
  <si>
    <t>A.15</t>
  </si>
  <si>
    <t>Regrading Existing Interlocking Paving Stones</t>
  </si>
  <si>
    <t>CW 3330-R5</t>
  </si>
  <si>
    <t>B200</t>
  </si>
  <si>
    <t>A.16</t>
  </si>
  <si>
    <t>Planing of Pavement</t>
  </si>
  <si>
    <t xml:space="preserve">CW 3450-R6 </t>
  </si>
  <si>
    <t>B201</t>
  </si>
  <si>
    <t>1 - 50 mm Depth (Asphalt)</t>
  </si>
  <si>
    <t>ROADWORKS - NEW CONSTRUCTION</t>
  </si>
  <si>
    <t>C001</t>
  </si>
  <si>
    <t>A.17</t>
  </si>
  <si>
    <t>Concrete Pavements, Median Slabs, Bull-noses, and Safety Medians</t>
  </si>
  <si>
    <t>CW 3310-R17</t>
  </si>
  <si>
    <t>C007</t>
  </si>
  <si>
    <t>Construction of 230 mm Concrete Pavement (Plain-Dowelled)</t>
  </si>
  <si>
    <t>Construction of 230 mm Concrete Slip Form Pavement (Plain-Dowelled)</t>
  </si>
  <si>
    <t>C008</t>
  </si>
  <si>
    <t>iii)</t>
  </si>
  <si>
    <t>Construction of 200 mm Concrete Slip Form Pavement (Reinforced)</t>
  </si>
  <si>
    <t>C010</t>
  </si>
  <si>
    <t>iv)</t>
  </si>
  <si>
    <t>Construction of 200 mm Concrete Pavement (Plain-Dowelled)</t>
  </si>
  <si>
    <t>C019</t>
  </si>
  <si>
    <t>A.18</t>
  </si>
  <si>
    <t>Concrete Pavements for Early Opening</t>
  </si>
  <si>
    <t>C025</t>
  </si>
  <si>
    <t>Construction of 230 mm Concrete Pavement for Early Opening 72 Hour (Plain-Dowelled)</t>
  </si>
  <si>
    <t>Construction of 230 mm Concrete Slip Form Pavement for Early Opening 72 Hour (Plain-Dowelled)</t>
  </si>
  <si>
    <t>C026</t>
  </si>
  <si>
    <t>Construction of 200 mm Concrete Pavement for Early Opening 72 Hour (Reinforced)</t>
  </si>
  <si>
    <t>C028</t>
  </si>
  <si>
    <t>Construction of 200 mm Concrete Pavement for Early Opening 72 Hour (Plain-Dowelled)</t>
  </si>
  <si>
    <t>B107i</t>
  </si>
  <si>
    <t>A.19</t>
  </si>
  <si>
    <t>Miscellaneous Concrete Slab Installation</t>
  </si>
  <si>
    <t>B111i</t>
  </si>
  <si>
    <t>100 mm Sidewalk c/w Paving Stone Band (Paving Band Paid Separately)</t>
  </si>
  <si>
    <t>C032</t>
  </si>
  <si>
    <t>A.20</t>
  </si>
  <si>
    <t>Concrete Curbs, Curb and Gutter, and Splash Strips</t>
  </si>
  <si>
    <t>C034</t>
  </si>
  <si>
    <t>Construction of  Barrier (180 mm ht, Separate)</t>
  </si>
  <si>
    <t>C033</t>
  </si>
  <si>
    <t>Construction of  Barrier (150 mm ht, Dowelled)</t>
  </si>
  <si>
    <t>SD-205</t>
  </si>
  <si>
    <t>C037</t>
  </si>
  <si>
    <t>Construction of  Modified Barrier  (180 mm ht, Integral)</t>
  </si>
  <si>
    <t>SD-203B</t>
  </si>
  <si>
    <t>C045</t>
  </si>
  <si>
    <t>Construction of   Lip Curb (40 mm ht, Integral)</t>
  </si>
  <si>
    <t>SD-202B</t>
  </si>
  <si>
    <t>C046</t>
  </si>
  <si>
    <t>v)</t>
  </si>
  <si>
    <t>Construction of  Curb Ramp (8-12 mm ht, Integral)</t>
  </si>
  <si>
    <t>SD-229C</t>
  </si>
  <si>
    <t>C050</t>
  </si>
  <si>
    <t>A.21</t>
  </si>
  <si>
    <t>Supply and Installation of Dowel Assemblies</t>
  </si>
  <si>
    <t>C052</t>
  </si>
  <si>
    <t>A.22</t>
  </si>
  <si>
    <t>Interlocking Paving Stones</t>
  </si>
  <si>
    <t>100 x 200 and 200 x 200 Holland  Stone Charcoal Pavers (Bump Outs and Tree Well Strips)</t>
  </si>
  <si>
    <t>Eco-Holland Pavers (Paver Grates around Trees)</t>
  </si>
  <si>
    <t>100 x 200 Holland Stone Charcoal (Sidewalk Paving Band)</t>
  </si>
  <si>
    <t>C055</t>
  </si>
  <si>
    <t>A.23</t>
  </si>
  <si>
    <t xml:space="preserve">Construction of Asphaltic Concrete Pavements </t>
  </si>
  <si>
    <t>CW 3410-R11</t>
  </si>
  <si>
    <t>C059</t>
  </si>
  <si>
    <t>Tie-ins and Approaches</t>
  </si>
  <si>
    <t>C060</t>
  </si>
  <si>
    <t>Type IA</t>
  </si>
  <si>
    <t>B219</t>
  </si>
  <si>
    <t>A.24</t>
  </si>
  <si>
    <t>Detectable Warning Surface Tiles</t>
  </si>
  <si>
    <t>CW 3326-R3</t>
  </si>
  <si>
    <t>JOINT AND CRACK SEALING</t>
  </si>
  <si>
    <t>D006</t>
  </si>
  <si>
    <t>A.25</t>
  </si>
  <si>
    <t xml:space="preserve">Reflective Crack Maintenance </t>
  </si>
  <si>
    <t>CW 3250-R7</t>
  </si>
  <si>
    <t>ASSOCIATED DRAINAGE AND UNDERGROUND WORKS</t>
  </si>
  <si>
    <t>E003</t>
  </si>
  <si>
    <t>A.26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</si>
  <si>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</si>
  <si>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</si>
  <si>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</si>
  <si>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</si>
  <si>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</si>
  <si>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</si>
  <si>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E006</t>
  </si>
  <si>
    <t>A.27</t>
  </si>
  <si>
    <t xml:space="preserve">Catch Pit </t>
  </si>
  <si>
    <t>E007</t>
  </si>
  <si>
    <t>SD-023</t>
  </si>
  <si>
    <t>E008</t>
  </si>
  <si>
    <t>A.28</t>
  </si>
  <si>
    <t>Sewer Service</t>
  </si>
  <si>
    <t>E009</t>
  </si>
  <si>
    <t>250 mm, SDR 35 PVC</t>
  </si>
  <si>
    <t>E010</t>
  </si>
  <si>
    <t>In a Trench, Class B Sand Bedding, Class 2 Backfill</t>
  </si>
  <si>
    <t>E012</t>
  </si>
  <si>
    <t>A.29</t>
  </si>
  <si>
    <t>Drainage Connection Pipe</t>
  </si>
  <si>
    <t>A.30</t>
  </si>
  <si>
    <t>Catch Pit and Catchbasin Insulation</t>
  </si>
  <si>
    <t>CW 2130-R12, E13</t>
  </si>
  <si>
    <t>E072</t>
  </si>
  <si>
    <t>A.31</t>
  </si>
  <si>
    <t>Watermain and Water Service Insulation</t>
  </si>
  <si>
    <t>E14</t>
  </si>
  <si>
    <t>E073</t>
  </si>
  <si>
    <t>Pipe Under Roadway Excavation (SD-018)</t>
  </si>
  <si>
    <t>A.32</t>
  </si>
  <si>
    <t>Catch Basin Flow Restrictors</t>
  </si>
  <si>
    <t>CW 2130-R12, E19</t>
  </si>
  <si>
    <t>E023</t>
  </si>
  <si>
    <t>A.33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</si>
  <si>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</si>
  <si>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</si>
  <si>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</si>
  <si>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</si>
  <si>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</si>
  <si>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E032</t>
  </si>
  <si>
    <t>A.34</t>
  </si>
  <si>
    <t>Connecting to Existing Manhole</t>
  </si>
  <si>
    <t>E033</t>
  </si>
  <si>
    <t>250 mm Catch Basin Lead</t>
  </si>
  <si>
    <t>E036</t>
  </si>
  <si>
    <t>A.35</t>
  </si>
  <si>
    <t xml:space="preserve">Connecting to Existing Sewer </t>
  </si>
  <si>
    <t>E037</t>
  </si>
  <si>
    <t>250 mm (SDR35) Connecting Pipe</t>
  </si>
  <si>
    <t>600 Lined Combined Sewer</t>
  </si>
  <si>
    <t>c)</t>
  </si>
  <si>
    <t>900 x 1350 Brick Combined Sewer</t>
  </si>
  <si>
    <t>1000 x 1500 Brick Combined Sewer</t>
  </si>
  <si>
    <t>E042</t>
  </si>
  <si>
    <t>A.36</t>
  </si>
  <si>
    <t>Connecting New Sewer Service to Existing Sewer Service</t>
  </si>
  <si>
    <t>E043</t>
  </si>
  <si>
    <t xml:space="preserve">250 mm </t>
  </si>
  <si>
    <t>E046</t>
  </si>
  <si>
    <t>A.37</t>
  </si>
  <si>
    <t>Removal of Existing Catch Basins</t>
  </si>
  <si>
    <t>E047</t>
  </si>
  <si>
    <t>A.38</t>
  </si>
  <si>
    <t>Removal of Existing Catch Pit</t>
  </si>
  <si>
    <t>E050</t>
  </si>
  <si>
    <t>A.39</t>
  </si>
  <si>
    <t>Abandoning Existing Drainage Inlets</t>
  </si>
  <si>
    <t>A.40</t>
  </si>
  <si>
    <t>Abandoning Existing Sewer Services under existing or future pavements</t>
  </si>
  <si>
    <t>E051</t>
  </si>
  <si>
    <t>A.41</t>
  </si>
  <si>
    <t>Installation of Subdrains</t>
  </si>
  <si>
    <t>CW 3120-R4</t>
  </si>
  <si>
    <t>ADJUSTMENTS</t>
  </si>
  <si>
    <t>F001</t>
  </si>
  <si>
    <t>A.42</t>
  </si>
  <si>
    <t>Adjustment of Catch Basins / Manholes Frames</t>
  </si>
  <si>
    <t>CW 3210-R7</t>
  </si>
  <si>
    <t>F002</t>
  </si>
  <si>
    <t>A.43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</si>
  <si>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</si>
  <si>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</si>
  <si>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</si>
  <si>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</si>
  <si>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</si>
  <si>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</si>
  <si>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</si>
  <si>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A.44</t>
  </si>
  <si>
    <t>Lifter Rings</t>
  </si>
  <si>
    <t>F005</t>
  </si>
  <si>
    <t>51 mm</t>
  </si>
  <si>
    <t>F009</t>
  </si>
  <si>
    <t>A.45</t>
  </si>
  <si>
    <t>Adjustment of Valve Boxes</t>
  </si>
  <si>
    <t>F011</t>
  </si>
  <si>
    <t>A.46</t>
  </si>
  <si>
    <t>Adjustment of Curb Stop Boxes</t>
  </si>
  <si>
    <t>F022</t>
  </si>
  <si>
    <t>A.47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</si>
  <si>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</si>
  <si>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CW 2110-R11</t>
  </si>
  <si>
    <t>LANDSCAPING</t>
  </si>
  <si>
    <t>G001</t>
  </si>
  <si>
    <t>A.48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</si>
  <si>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</si>
  <si>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</si>
  <si>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</si>
  <si>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</si>
  <si>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</si>
  <si>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</si>
  <si>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A.49</t>
  </si>
  <si>
    <t>Imported Topsoil</t>
  </si>
  <si>
    <t>E18</t>
  </si>
  <si>
    <r>
      <t>m</t>
    </r>
    <r>
      <rPr>
        <vertAlign val="superscript"/>
        <sz val="12"/>
        <color indexed="8"/>
        <rFont val="Arial"/>
        <family val="2"/>
      </rPr>
      <t>3</t>
    </r>
  </si>
  <si>
    <t>A.50</t>
  </si>
  <si>
    <t>Wood Chip Mulch</t>
  </si>
  <si>
    <t>MISCELLANEOUS</t>
  </si>
  <si>
    <t>A.51</t>
  </si>
  <si>
    <t>Tree Well Curbing</t>
  </si>
  <si>
    <t>E11</t>
  </si>
  <si>
    <t>A.52</t>
  </si>
  <si>
    <t>Planting Medium Soil</t>
  </si>
  <si>
    <t>A.53</t>
  </si>
  <si>
    <t>Hydro Excavation</t>
  </si>
  <si>
    <t>E12</t>
  </si>
  <si>
    <t>hr</t>
  </si>
  <si>
    <t>A.54</t>
  </si>
  <si>
    <t>Supply and Install Paver Grates</t>
  </si>
  <si>
    <t>E16</t>
  </si>
  <si>
    <t>A.55</t>
  </si>
  <si>
    <t>Bicycle Racks</t>
  </si>
  <si>
    <t>E17</t>
  </si>
  <si>
    <t>A.56</t>
  </si>
  <si>
    <t>Planters</t>
  </si>
  <si>
    <t>A.57</t>
  </si>
  <si>
    <t>Supply and Installation of Ornamental Poles</t>
  </si>
  <si>
    <t>E26</t>
  </si>
  <si>
    <t>A.58</t>
  </si>
  <si>
    <t>Supply and Installation of Precast Concrete Pole Bases</t>
  </si>
  <si>
    <t>A.59</t>
  </si>
  <si>
    <t>Double Armed Post Brackets</t>
  </si>
  <si>
    <t>2-arm</t>
  </si>
  <si>
    <t>A.60</t>
  </si>
  <si>
    <t>Hanging Baskets</t>
  </si>
  <si>
    <t>Existing Ornamental Light Standards</t>
  </si>
  <si>
    <t>New Ornamental Poles</t>
  </si>
  <si>
    <t>A.61</t>
  </si>
  <si>
    <t>Removal and Salvage of Existing Fence</t>
  </si>
  <si>
    <t>E24</t>
  </si>
  <si>
    <t>l.m.</t>
  </si>
  <si>
    <t>A.62</t>
  </si>
  <si>
    <t>Re-Installation of Existing Fence</t>
  </si>
  <si>
    <t>A.63</t>
  </si>
  <si>
    <t>Tree Removal</t>
  </si>
  <si>
    <t>E25</t>
  </si>
  <si>
    <t>B</t>
  </si>
  <si>
    <t>POWERS PLAZA UPGRADE</t>
  </si>
  <si>
    <t>SITEWORK DEMOLITION AND REMOVALS</t>
  </si>
  <si>
    <t>B.1</t>
  </si>
  <si>
    <t>Remove and Stockpile Pavers</t>
  </si>
  <si>
    <t>E27,
CW 3170-R3</t>
  </si>
  <si>
    <t>B.2</t>
  </si>
  <si>
    <t>Remove Concrete Sidewalk including Paving Stones, Curb and Asphalt/Pavement</t>
  </si>
  <si>
    <t>B.3</t>
  </si>
  <si>
    <t>Remove Sod and Topsoil</t>
  </si>
  <si>
    <t>B.4</t>
  </si>
  <si>
    <t>Remove Benches and Frames Attached to Existing Planters</t>
  </si>
  <si>
    <t>E27</t>
  </si>
  <si>
    <t>B.5</t>
  </si>
  <si>
    <t xml:space="preserve">Remove Benches </t>
  </si>
  <si>
    <t>B.6</t>
  </si>
  <si>
    <t>Remove Wood Bollard</t>
  </si>
  <si>
    <t>B.7</t>
  </si>
  <si>
    <t>Remove Wood Sign</t>
  </si>
  <si>
    <t>B.8</t>
  </si>
  <si>
    <t>E28,
CW 3110-R19</t>
  </si>
  <si>
    <t>B.9</t>
  </si>
  <si>
    <t>Supplying and Placing Granular Base Course Material</t>
  </si>
  <si>
    <t>B.10</t>
  </si>
  <si>
    <t xml:space="preserve">E28,
CW 3130-R4 </t>
  </si>
  <si>
    <t>B.11</t>
  </si>
  <si>
    <t>6 mil. Poly Moisture Barrier</t>
  </si>
  <si>
    <t>E28</t>
  </si>
  <si>
    <t>B.12</t>
  </si>
  <si>
    <t>E29, 
CW 3310-R17</t>
  </si>
  <si>
    <t>C038</t>
  </si>
  <si>
    <t>Construction of Curb and Gutter (100 mm ht, Barrier, Integral, 600 mm width, 150 mm Plain Concrete Pavement)</t>
  </si>
  <si>
    <t>SD-200</t>
  </si>
  <si>
    <t>C041</t>
  </si>
  <si>
    <t>Construction of Curb and Gutter (13 mm ht, Curb Ramp,  Integral, 600 mm width, 150 mm Plain Concrete Pavement)</t>
  </si>
  <si>
    <t xml:space="preserve">SD-200          SD-229E        </t>
  </si>
  <si>
    <t>C051</t>
  </si>
  <si>
    <t>B.13</t>
  </si>
  <si>
    <t>100 mm Concrete Sidewalk</t>
  </si>
  <si>
    <t xml:space="preserve">E29,
CW 3325-R5  </t>
  </si>
  <si>
    <t>B.14</t>
  </si>
  <si>
    <t>Construction of Concrete Blockout in Sidewalk for Indicator Strip</t>
  </si>
  <si>
    <t>B.15</t>
  </si>
  <si>
    <t>Concrete Curb Planter</t>
  </si>
  <si>
    <t>B.16</t>
  </si>
  <si>
    <t>Concrete Pile</t>
  </si>
  <si>
    <t>E29,
CW 2160-R7</t>
  </si>
  <si>
    <t>C064</t>
  </si>
  <si>
    <t>B.17</t>
  </si>
  <si>
    <t>Construction of Asphalt Patches</t>
  </si>
  <si>
    <t>UNIT PAVING</t>
  </si>
  <si>
    <t>B.18</t>
  </si>
  <si>
    <t>Regrading Existing Interlocking Paving Stones for indicator strip using pavers from stockpile</t>
  </si>
  <si>
    <t>CW 3310-R16</t>
  </si>
  <si>
    <t>RUBBER SAFETY SURFACING</t>
  </si>
  <si>
    <t>B.19</t>
  </si>
  <si>
    <t>Supply and install poured in place rubber safety surfacing over concrete, colour: brown</t>
  </si>
  <si>
    <t>E30</t>
  </si>
  <si>
    <t>B.20</t>
  </si>
  <si>
    <t>Supply and install poured in place rubber safety surfacing over concrete, colour: blue</t>
  </si>
  <si>
    <t>PAVEMENT MARKINGS</t>
  </si>
  <si>
    <t>B.21</t>
  </si>
  <si>
    <t>Supply and install pavement coating over concrete – colour cape grey</t>
  </si>
  <si>
    <t>E31</t>
  </si>
  <si>
    <t>B.22</t>
  </si>
  <si>
    <t>Supply and install pavement coating over concrete coating over concrete – colour orange</t>
  </si>
  <si>
    <t>B.23</t>
  </si>
  <si>
    <t>Supply and install pavement coating over concrete coating over concrete – colour sahara sand</t>
  </si>
  <si>
    <t>B.24</t>
  </si>
  <si>
    <t>Supply and install pavement coating over concrete coating over concrete – colour yellow</t>
  </si>
  <si>
    <t>B.25</t>
  </si>
  <si>
    <t>Supply and install pavement coating over concrete coating over concrete – colour white</t>
  </si>
  <si>
    <t>SITE FURNITURE</t>
  </si>
  <si>
    <t>B.26</t>
  </si>
  <si>
    <t>Supply and install 18” ht. log stepper</t>
  </si>
  <si>
    <t>E32</t>
  </si>
  <si>
    <t>B.27</t>
  </si>
  <si>
    <t>Supply and install 28” ht. log stepper</t>
  </si>
  <si>
    <t>B.28</t>
  </si>
  <si>
    <t>Supply and install basketball equipment including pole set in concrete pile, backboard, rim, and net</t>
  </si>
  <si>
    <t>l.s.</t>
  </si>
  <si>
    <t>B.29</t>
  </si>
  <si>
    <t>Adjustment of valve boxes</t>
  </si>
  <si>
    <t>SUMMARY</t>
  </si>
  <si>
    <t>TOTAL BID PRICE (GST extra)                                                                              (in figures)                                                                                 $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</si>
</sst>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$&quot;#,##0.00"/>
    <numFmt numFmtId="167" formatCode="0;0;&quot;&quot;;@"/>
    <numFmt numFmtId="168" formatCode="0;0;[Red]&quot;###&quot;;@"/>
    <numFmt numFmtId="169" formatCode="&quot;Subtotal: &quot;#\ ###\ ##0.00;;&quot;Subtotal: Nil&quot;;@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#\ ###\ ##0.00;;0;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trike/>
      <sz val="10"/>
      <color theme="1"/>
      <name val="MS Sans Serif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70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67" fontId="15" fillId="0" borderId="4" applyFill="0">
      <alignment horizontal="centerContinuous" wrapText="1"/>
      <protection/>
    </xf>
    <xf numFmtId="167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71" fontId="12" fillId="0" borderId="1" applyFill="0">
      <alignment/>
      <protection/>
    </xf>
    <xf numFmtId="172" fontId="12" fillId="0" borderId="1" applyFill="0">
      <alignment horizontal="right"/>
      <protection locked="0"/>
    </xf>
    <xf numFmtId="173" fontId="12" fillId="0" borderId="1" applyFill="0">
      <alignment horizontal="right"/>
      <protection locked="0"/>
    </xf>
    <xf numFmtId="173" fontId="12" fillId="0" borderId="1" applyFill="0">
      <alignment/>
      <protection/>
    </xf>
    <xf numFmtId="173" fontId="12" fillId="0" borderId="3" applyFill="0">
      <alignment horizontal="right"/>
      <protection/>
    </xf>
    <xf numFmtId="0" fontId="42" fillId="27" borderId="5" applyNumberFormat="0" applyAlignment="0" applyProtection="0"/>
    <xf numFmtId="0" fontId="43" fillId="28" borderId="6" applyNumberFormat="0" applyAlignment="0" applyProtection="0"/>
    <xf numFmtId="16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5" applyNumberFormat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32" borderId="0">
      <alignment/>
      <protection/>
    </xf>
    <xf numFmtId="0" fontId="0" fillId="0" borderId="0">
      <alignment/>
      <protection/>
    </xf>
    <xf numFmtId="0" fontId="0" fillId="33" borderId="11" applyNumberFormat="0" applyFont="0" applyAlignment="0" applyProtection="0"/>
    <xf numFmtId="174" fontId="13" fillId="0" borderId="3" applyNumberFormat="0" applyFont="0" applyFill="0" applyBorder="0" applyAlignment="0" applyProtection="0"/>
    <xf numFmtId="0" fontId="52" fillId="27" borderId="12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75" fontId="19" fillId="0" borderId="0" applyFill="0">
      <alignment horizontal="centerContinuous" vertical="center"/>
      <protection/>
    </xf>
    <xf numFmtId="176" fontId="19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77" fontId="20" fillId="0" borderId="0" applyFill="0">
      <alignment horizontal="left"/>
      <protection/>
    </xf>
    <xf numFmtId="178" fontId="21" fillId="0" borderId="0" applyFill="0">
      <alignment horizontal="right"/>
      <protection/>
    </xf>
    <xf numFmtId="0" fontId="12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7" fontId="3" fillId="32" borderId="0" xfId="72" applyNumberFormat="1" applyFont="1" applyAlignment="1">
      <alignment horizontal="centerContinuous" vertical="center"/>
      <protection/>
    </xf>
    <xf numFmtId="1" fontId="4" fillId="32" borderId="0" xfId="72" applyNumberFormat="1" applyFont="1" applyAlignment="1">
      <alignment horizontal="centerContinuous" vertical="top"/>
      <protection/>
    </xf>
    <xf numFmtId="0" fontId="4" fillId="32" borderId="0" xfId="72" applyNumberFormat="1" applyFont="1" applyAlignment="1">
      <alignment horizontal="centerContinuous" vertical="center"/>
      <protection/>
    </xf>
    <xf numFmtId="165" fontId="4" fillId="32" borderId="0" xfId="57" applyNumberFormat="1" applyFont="1" applyFill="1" applyAlignment="1">
      <alignment horizontal="centerContinuous" vertical="center"/>
    </xf>
    <xf numFmtId="7" fontId="3" fillId="0" borderId="0" xfId="72" applyNumberFormat="1" applyFont="1" applyFill="1" applyAlignment="1">
      <alignment horizontal="centerContinuous" vertical="center"/>
      <protection/>
    </xf>
    <xf numFmtId="7" fontId="6" fillId="32" borderId="0" xfId="72" applyNumberFormat="1" applyFont="1" applyAlignment="1">
      <alignment horizontal="centerContinuous" vertical="center"/>
      <protection/>
    </xf>
    <xf numFmtId="1" fontId="2" fillId="32" borderId="0" xfId="72" applyNumberFormat="1" applyAlignment="1">
      <alignment horizontal="centerContinuous" vertical="top"/>
      <protection/>
    </xf>
    <xf numFmtId="0" fontId="2" fillId="32" borderId="0" xfId="72" applyNumberFormat="1" applyAlignment="1">
      <alignment horizontal="centerContinuous" vertical="center"/>
      <protection/>
    </xf>
    <xf numFmtId="165" fontId="2" fillId="32" borderId="0" xfId="57" applyNumberFormat="1" applyFont="1" applyFill="1" applyAlignment="1">
      <alignment horizontal="centerContinuous" vertical="center"/>
    </xf>
    <xf numFmtId="7" fontId="6" fillId="0" borderId="0" xfId="72" applyNumberFormat="1" applyFont="1" applyFill="1" applyAlignment="1">
      <alignment horizontal="centerContinuous" vertical="center"/>
      <protection/>
    </xf>
    <xf numFmtId="7" fontId="2" fillId="32" borderId="0" xfId="72" applyNumberFormat="1" applyAlignment="1">
      <alignment horizontal="right"/>
      <protection/>
    </xf>
    <xf numFmtId="0" fontId="2" fillId="32" borderId="0" xfId="72" applyNumberFormat="1" applyAlignment="1">
      <alignment vertical="top"/>
      <protection/>
    </xf>
    <xf numFmtId="0" fontId="2" fillId="32" borderId="0" xfId="72" applyNumberFormat="1" applyAlignment="1">
      <alignment/>
      <protection/>
    </xf>
    <xf numFmtId="165" fontId="2" fillId="32" borderId="0" xfId="57" applyNumberFormat="1" applyFont="1" applyFill="1" applyAlignment="1">
      <alignment/>
    </xf>
    <xf numFmtId="7" fontId="2" fillId="0" borderId="0" xfId="72" applyNumberFormat="1" applyFill="1" applyAlignment="1">
      <alignment horizontal="centerContinuous" vertical="center"/>
      <protection/>
    </xf>
    <xf numFmtId="2" fontId="2" fillId="32" borderId="0" xfId="72" applyNumberFormat="1" applyAlignment="1">
      <alignment horizontal="centerContinuous"/>
      <protection/>
    </xf>
    <xf numFmtId="7" fontId="2" fillId="32" borderId="15" xfId="72" applyNumberFormat="1" applyBorder="1" applyAlignment="1">
      <alignment horizontal="center"/>
      <protection/>
    </xf>
    <xf numFmtId="0" fontId="2" fillId="32" borderId="15" xfId="72" applyNumberFormat="1" applyBorder="1" applyAlignment="1">
      <alignment horizontal="center" vertical="top"/>
      <protection/>
    </xf>
    <xf numFmtId="0" fontId="2" fillId="32" borderId="16" xfId="72" applyNumberFormat="1" applyBorder="1" applyAlignment="1">
      <alignment horizontal="center"/>
      <protection/>
    </xf>
    <xf numFmtId="0" fontId="2" fillId="32" borderId="15" xfId="72" applyNumberFormat="1" applyBorder="1" applyAlignment="1">
      <alignment horizontal="center"/>
      <protection/>
    </xf>
    <xf numFmtId="0" fontId="2" fillId="32" borderId="17" xfId="72" applyNumberFormat="1" applyBorder="1" applyAlignment="1">
      <alignment horizontal="center"/>
      <protection/>
    </xf>
    <xf numFmtId="165" fontId="2" fillId="32" borderId="17" xfId="57" applyNumberFormat="1" applyFont="1" applyFill="1" applyBorder="1" applyAlignment="1">
      <alignment horizontal="center"/>
    </xf>
    <xf numFmtId="7" fontId="2" fillId="0" borderId="17" xfId="72" applyNumberFormat="1" applyFill="1" applyBorder="1" applyAlignment="1">
      <alignment horizontal="center"/>
      <protection/>
    </xf>
    <xf numFmtId="0" fontId="2" fillId="32" borderId="18" xfId="72" applyNumberFormat="1" applyBorder="1" applyAlignment="1">
      <alignment horizontal="center"/>
      <protection/>
    </xf>
    <xf numFmtId="7" fontId="2" fillId="32" borderId="19" xfId="72" applyNumberFormat="1" applyBorder="1" applyAlignment="1">
      <alignment horizontal="right"/>
      <protection/>
    </xf>
    <xf numFmtId="0" fontId="2" fillId="32" borderId="20" xfId="72" applyNumberFormat="1" applyBorder="1" applyAlignment="1">
      <alignment vertical="top"/>
      <protection/>
    </xf>
    <xf numFmtId="0" fontId="2" fillId="32" borderId="21" xfId="72" applyNumberFormat="1" applyBorder="1">
      <alignment/>
      <protection/>
    </xf>
    <xf numFmtId="0" fontId="2" fillId="32" borderId="20" xfId="72" applyNumberFormat="1" applyBorder="1" applyAlignment="1">
      <alignment horizontal="center"/>
      <protection/>
    </xf>
    <xf numFmtId="0" fontId="2" fillId="32" borderId="22" xfId="72" applyNumberFormat="1" applyBorder="1">
      <alignment/>
      <protection/>
    </xf>
    <xf numFmtId="165" fontId="2" fillId="32" borderId="22" xfId="57" applyNumberFormat="1" applyFont="1" applyFill="1" applyBorder="1" applyAlignment="1">
      <alignment horizontal="center"/>
    </xf>
    <xf numFmtId="7" fontId="2" fillId="0" borderId="22" xfId="72" applyNumberFormat="1" applyFill="1" applyBorder="1" applyAlignment="1">
      <alignment horizontal="center"/>
      <protection/>
    </xf>
    <xf numFmtId="0" fontId="2" fillId="32" borderId="23" xfId="72" applyNumberFormat="1" applyBorder="1" applyAlignment="1">
      <alignment horizontal="right"/>
      <protection/>
    </xf>
    <xf numFmtId="0" fontId="0" fillId="0" borderId="0" xfId="0" applyBorder="1" applyAlignment="1">
      <alignment/>
    </xf>
    <xf numFmtId="7" fontId="2" fillId="32" borderId="24" xfId="72" applyNumberFormat="1" applyBorder="1" applyAlignment="1">
      <alignment horizontal="right" vertical="center"/>
      <protection/>
    </xf>
    <xf numFmtId="0" fontId="8" fillId="32" borderId="19" xfId="72" applyNumberFormat="1" applyFont="1" applyBorder="1" applyAlignment="1">
      <alignment horizontal="center" vertical="center"/>
      <protection/>
    </xf>
    <xf numFmtId="7" fontId="2" fillId="0" borderId="25" xfId="72" applyNumberFormat="1" applyFill="1" applyBorder="1" applyAlignment="1">
      <alignment horizontal="right" vertical="center"/>
      <protection/>
    </xf>
    <xf numFmtId="7" fontId="2" fillId="32" borderId="26" xfId="72" applyNumberFormat="1" applyBorder="1" applyAlignment="1">
      <alignment horizontal="right" vertical="center"/>
      <protection/>
    </xf>
    <xf numFmtId="7" fontId="2" fillId="32" borderId="27" xfId="72" applyNumberFormat="1" applyBorder="1" applyAlignment="1">
      <alignment horizontal="right"/>
      <protection/>
    </xf>
    <xf numFmtId="0" fontId="8" fillId="32" borderId="28" xfId="72" applyNumberFormat="1" applyFont="1" applyBorder="1" applyAlignment="1">
      <alignment vertical="top"/>
      <protection/>
    </xf>
    <xf numFmtId="167" fontId="8" fillId="34" borderId="28" xfId="72" applyNumberFormat="1" applyFont="1" applyFill="1" applyBorder="1" applyAlignment="1" applyProtection="1">
      <alignment horizontal="left" vertical="center"/>
      <protection/>
    </xf>
    <xf numFmtId="1" fontId="2" fillId="32" borderId="27" xfId="72" applyNumberFormat="1" applyBorder="1" applyAlignment="1">
      <alignment horizontal="center" vertical="top"/>
      <protection/>
    </xf>
    <xf numFmtId="0" fontId="2" fillId="32" borderId="27" xfId="72" applyNumberFormat="1" applyBorder="1" applyAlignment="1">
      <alignment horizontal="center" vertical="top"/>
      <protection/>
    </xf>
    <xf numFmtId="165" fontId="2" fillId="32" borderId="27" xfId="57" applyNumberFormat="1" applyFont="1" applyFill="1" applyBorder="1" applyAlignment="1">
      <alignment horizontal="center" vertical="top"/>
    </xf>
    <xf numFmtId="7" fontId="2" fillId="0" borderId="27" xfId="72" applyNumberFormat="1" applyFill="1" applyBorder="1" applyAlignment="1">
      <alignment horizontal="right"/>
      <protection/>
    </xf>
    <xf numFmtId="7" fontId="2" fillId="32" borderId="29" xfId="72" applyNumberFormat="1" applyBorder="1" applyAlignment="1">
      <alignment horizontal="right"/>
      <protection/>
    </xf>
    <xf numFmtId="4" fontId="7" fillId="35" borderId="1" xfId="72" applyNumberFormat="1" applyFont="1" applyFill="1" applyBorder="1" applyAlignment="1" applyProtection="1">
      <alignment horizontal="center" vertical="top" wrapText="1"/>
      <protection/>
    </xf>
    <xf numFmtId="168" fontId="56" fillId="0" borderId="1" xfId="72" applyNumberFormat="1" applyFont="1" applyFill="1" applyBorder="1" applyAlignment="1" applyProtection="1">
      <alignment horizontal="left" vertical="top" wrapText="1"/>
      <protection/>
    </xf>
    <xf numFmtId="167" fontId="56" fillId="0" borderId="1" xfId="72" applyNumberFormat="1" applyFont="1" applyFill="1" applyBorder="1" applyAlignment="1" applyProtection="1">
      <alignment horizontal="left" vertical="top" wrapText="1"/>
      <protection/>
    </xf>
    <xf numFmtId="167" fontId="2" fillId="35" borderId="1" xfId="72" applyNumberFormat="1" applyFont="1" applyFill="1" applyBorder="1" applyAlignment="1" applyProtection="1">
      <alignment horizontal="center" vertical="top" wrapText="1"/>
      <protection/>
    </xf>
    <xf numFmtId="0" fontId="56" fillId="0" borderId="1" xfId="72" applyNumberFormat="1" applyFont="1" applyFill="1" applyBorder="1" applyAlignment="1" applyProtection="1">
      <alignment horizontal="center" vertical="top" wrapText="1"/>
      <protection/>
    </xf>
    <xf numFmtId="165" fontId="56" fillId="0" borderId="1" xfId="57" applyNumberFormat="1" applyFont="1" applyFill="1" applyBorder="1" applyAlignment="1" applyProtection="1">
      <alignment horizontal="right" vertical="top"/>
      <protection/>
    </xf>
    <xf numFmtId="166" fontId="56" fillId="0" borderId="1" xfId="72" applyNumberFormat="1" applyFont="1" applyFill="1" applyBorder="1" applyAlignment="1" applyProtection="1">
      <alignment vertical="top"/>
      <protection locked="0"/>
    </xf>
    <xf numFmtId="166" fontId="56" fillId="0" borderId="1" xfId="72" applyNumberFormat="1" applyFont="1" applyFill="1" applyBorder="1" applyAlignment="1" applyProtection="1">
      <alignment vertical="top"/>
      <protection/>
    </xf>
    <xf numFmtId="169" fontId="7" fillId="35" borderId="1" xfId="72" applyNumberFormat="1" applyFont="1" applyFill="1" applyBorder="1" applyAlignment="1" applyProtection="1">
      <alignment horizontal="center" vertical="top"/>
      <protection/>
    </xf>
    <xf numFmtId="1" fontId="56" fillId="0" borderId="1" xfId="71" applyNumberFormat="1" applyFont="1" applyFill="1" applyBorder="1" applyAlignment="1" applyProtection="1">
      <alignment horizontal="right" vertical="top" wrapText="1"/>
      <protection/>
    </xf>
    <xf numFmtId="165" fontId="56" fillId="0" borderId="1" xfId="57" applyNumberFormat="1" applyFont="1" applyFill="1" applyBorder="1" applyAlignment="1" applyProtection="1">
      <alignment vertical="center"/>
      <protection/>
    </xf>
    <xf numFmtId="166" fontId="56" fillId="0" borderId="1" xfId="71" applyNumberFormat="1" applyFont="1" applyFill="1" applyBorder="1" applyAlignment="1" applyProtection="1">
      <alignment vertical="top" wrapText="1"/>
      <protection/>
    </xf>
    <xf numFmtId="0" fontId="57" fillId="0" borderId="1" xfId="71" applyFont="1" applyFill="1" applyBorder="1" applyAlignment="1">
      <alignment vertical="top" wrapText="1"/>
      <protection/>
    </xf>
    <xf numFmtId="168" fontId="56" fillId="0" borderId="1" xfId="72" applyNumberFormat="1" applyFont="1" applyFill="1" applyBorder="1" applyAlignment="1" applyProtection="1">
      <alignment horizontal="center" vertical="top" wrapText="1"/>
      <protection/>
    </xf>
    <xf numFmtId="167" fontId="56" fillId="0" borderId="1" xfId="72" applyNumberFormat="1" applyFont="1" applyFill="1" applyBorder="1" applyAlignment="1" applyProtection="1">
      <alignment horizontal="center" vertical="top" wrapText="1"/>
      <protection/>
    </xf>
    <xf numFmtId="169" fontId="7" fillId="35" borderId="1" xfId="0" applyNumberFormat="1" applyFont="1" applyFill="1" applyBorder="1" applyAlignment="1" applyProtection="1">
      <alignment horizontal="center" vertical="top"/>
      <protection/>
    </xf>
    <xf numFmtId="167" fontId="56" fillId="0" borderId="1" xfId="0" applyNumberFormat="1" applyFont="1" applyFill="1" applyBorder="1" applyAlignment="1" applyProtection="1">
      <alignment horizontal="left" vertical="top" wrapText="1"/>
      <protection/>
    </xf>
    <xf numFmtId="167" fontId="56" fillId="0" borderId="1" xfId="0" applyNumberFormat="1" applyFont="1" applyFill="1" applyBorder="1" applyAlignment="1" applyProtection="1">
      <alignment horizontal="center" vertical="top" wrapText="1"/>
      <protection/>
    </xf>
    <xf numFmtId="0" fontId="56" fillId="0" borderId="1" xfId="0" applyNumberFormat="1" applyFont="1" applyFill="1" applyBorder="1" applyAlignment="1" applyProtection="1">
      <alignment horizontal="center" vertical="top" wrapText="1"/>
      <protection/>
    </xf>
    <xf numFmtId="166" fontId="56" fillId="0" borderId="1" xfId="0" applyNumberFormat="1" applyFont="1" applyFill="1" applyBorder="1" applyAlignment="1" applyProtection="1">
      <alignment vertical="top"/>
      <protection locked="0"/>
    </xf>
    <xf numFmtId="167" fontId="8" fillId="34" borderId="28" xfId="72" applyNumberFormat="1" applyFont="1" applyFill="1" applyBorder="1" applyAlignment="1" applyProtection="1">
      <alignment horizontal="left" vertical="center" wrapText="1"/>
      <protection/>
    </xf>
    <xf numFmtId="4" fontId="7" fillId="35" borderId="1" xfId="72" applyNumberFormat="1" applyFont="1" applyFill="1" applyBorder="1" applyAlignment="1" applyProtection="1">
      <alignment horizontal="center" vertical="top"/>
      <protection/>
    </xf>
    <xf numFmtId="4" fontId="7" fillId="35" borderId="2" xfId="72" applyNumberFormat="1" applyFont="1" applyFill="1" applyBorder="1" applyAlignment="1" applyProtection="1">
      <alignment horizontal="center" vertical="top"/>
      <protection/>
    </xf>
    <xf numFmtId="168" fontId="56" fillId="0" borderId="2" xfId="72" applyNumberFormat="1" applyFont="1" applyFill="1" applyBorder="1" applyAlignment="1" applyProtection="1">
      <alignment horizontal="center" vertical="top" wrapText="1"/>
      <protection/>
    </xf>
    <xf numFmtId="167" fontId="56" fillId="0" borderId="2" xfId="72" applyNumberFormat="1" applyFont="1" applyFill="1" applyBorder="1" applyAlignment="1" applyProtection="1">
      <alignment horizontal="left" vertical="top" wrapText="1"/>
      <protection/>
    </xf>
    <xf numFmtId="167" fontId="56" fillId="0" borderId="2" xfId="72" applyNumberFormat="1" applyFont="1" applyFill="1" applyBorder="1" applyAlignment="1" applyProtection="1">
      <alignment horizontal="center" vertical="top" wrapText="1"/>
      <protection/>
    </xf>
    <xf numFmtId="1" fontId="56" fillId="0" borderId="2" xfId="71" applyNumberFormat="1" applyFont="1" applyFill="1" applyBorder="1" applyAlignment="1" applyProtection="1">
      <alignment horizontal="right" vertical="top" wrapText="1"/>
      <protection/>
    </xf>
    <xf numFmtId="165" fontId="56" fillId="0" borderId="2" xfId="57" applyNumberFormat="1" applyFont="1" applyFill="1" applyBorder="1" applyAlignment="1" applyProtection="1">
      <alignment vertical="center"/>
      <protection/>
    </xf>
    <xf numFmtId="166" fontId="56" fillId="0" borderId="2" xfId="71" applyNumberFormat="1" applyFont="1" applyFill="1" applyBorder="1" applyAlignment="1" applyProtection="1">
      <alignment vertical="top" wrapText="1"/>
      <protection/>
    </xf>
    <xf numFmtId="0" fontId="57" fillId="0" borderId="2" xfId="71" applyFont="1" applyFill="1" applyBorder="1" applyAlignment="1">
      <alignment vertical="top" wrapText="1"/>
      <protection/>
    </xf>
    <xf numFmtId="0" fontId="0" fillId="0" borderId="13" xfId="0" applyBorder="1" applyAlignment="1">
      <alignment/>
    </xf>
    <xf numFmtId="4" fontId="7" fillId="35" borderId="30" xfId="72" applyNumberFormat="1" applyFont="1" applyFill="1" applyBorder="1" applyAlignment="1" applyProtection="1">
      <alignment horizontal="center" vertical="top"/>
      <protection/>
    </xf>
    <xf numFmtId="168" fontId="56" fillId="0" borderId="30" xfId="72" applyNumberFormat="1" applyFont="1" applyFill="1" applyBorder="1" applyAlignment="1" applyProtection="1">
      <alignment horizontal="right" vertical="top" wrapText="1"/>
      <protection/>
    </xf>
    <xf numFmtId="167" fontId="56" fillId="0" borderId="30" xfId="72" applyNumberFormat="1" applyFont="1" applyFill="1" applyBorder="1" applyAlignment="1" applyProtection="1">
      <alignment horizontal="left" vertical="top" wrapText="1"/>
      <protection/>
    </xf>
    <xf numFmtId="167" fontId="56" fillId="0" borderId="30" xfId="72" applyNumberFormat="1" applyFont="1" applyFill="1" applyBorder="1" applyAlignment="1" applyProtection="1">
      <alignment horizontal="center" vertical="top" wrapText="1"/>
      <protection/>
    </xf>
    <xf numFmtId="0" fontId="56" fillId="0" borderId="30" xfId="72" applyNumberFormat="1" applyFont="1" applyFill="1" applyBorder="1" applyAlignment="1" applyProtection="1">
      <alignment horizontal="center" vertical="top" wrapText="1"/>
      <protection/>
    </xf>
    <xf numFmtId="165" fontId="56" fillId="0" borderId="30" xfId="57" applyNumberFormat="1" applyFont="1" applyFill="1" applyBorder="1" applyAlignment="1" applyProtection="1">
      <alignment horizontal="right" vertical="top"/>
      <protection/>
    </xf>
    <xf numFmtId="166" fontId="56" fillId="0" borderId="30" xfId="72" applyNumberFormat="1" applyFont="1" applyFill="1" applyBorder="1" applyAlignment="1" applyProtection="1">
      <alignment vertical="top"/>
      <protection locked="0"/>
    </xf>
    <xf numFmtId="166" fontId="56" fillId="0" borderId="30" xfId="72" applyNumberFormat="1" applyFont="1" applyFill="1" applyBorder="1" applyAlignment="1" applyProtection="1">
      <alignment vertical="top"/>
      <protection/>
    </xf>
    <xf numFmtId="0" fontId="0" fillId="0" borderId="31" xfId="0" applyBorder="1" applyAlignment="1">
      <alignment/>
    </xf>
    <xf numFmtId="168" fontId="56" fillId="0" borderId="1" xfId="72" applyNumberFormat="1" applyFont="1" applyFill="1" applyBorder="1" applyAlignment="1" applyProtection="1">
      <alignment horizontal="right" vertical="top" wrapText="1"/>
      <protection/>
    </xf>
    <xf numFmtId="0" fontId="2" fillId="32" borderId="28" xfId="72" applyNumberFormat="1" applyBorder="1" applyAlignment="1">
      <alignment horizontal="center" vertical="top"/>
      <protection/>
    </xf>
    <xf numFmtId="165" fontId="56" fillId="0" borderId="1" xfId="57" applyNumberFormat="1" applyFont="1" applyFill="1" applyBorder="1" applyAlignment="1" applyProtection="1">
      <alignment horizontal="right" vertical="top" wrapText="1"/>
      <protection/>
    </xf>
    <xf numFmtId="4" fontId="7" fillId="35" borderId="1" xfId="0" applyNumberFormat="1" applyFont="1" applyFill="1" applyBorder="1" applyAlignment="1" applyProtection="1">
      <alignment horizontal="center" vertical="top" wrapText="1"/>
      <protection/>
    </xf>
    <xf numFmtId="168" fontId="56" fillId="0" borderId="1" xfId="0" applyNumberFormat="1" applyFont="1" applyFill="1" applyBorder="1" applyAlignment="1" applyProtection="1">
      <alignment horizontal="center" vertical="top" wrapText="1"/>
      <protection/>
    </xf>
    <xf numFmtId="166" fontId="56" fillId="0" borderId="1" xfId="0" applyNumberFormat="1" applyFont="1" applyFill="1" applyBorder="1" applyAlignment="1" applyProtection="1">
      <alignment vertical="top"/>
      <protection/>
    </xf>
    <xf numFmtId="4" fontId="7" fillId="35" borderId="2" xfId="72" applyNumberFormat="1" applyFont="1" applyFill="1" applyBorder="1" applyAlignment="1" applyProtection="1">
      <alignment horizontal="center" vertical="top" wrapText="1"/>
      <protection/>
    </xf>
    <xf numFmtId="0" fontId="56" fillId="0" borderId="2" xfId="72" applyNumberFormat="1" applyFont="1" applyFill="1" applyBorder="1" applyAlignment="1" applyProtection="1">
      <alignment horizontal="center" vertical="top" wrapText="1"/>
      <protection/>
    </xf>
    <xf numFmtId="165" fontId="56" fillId="0" borderId="2" xfId="57" applyNumberFormat="1" applyFont="1" applyFill="1" applyBorder="1" applyAlignment="1" applyProtection="1">
      <alignment horizontal="right" vertical="top"/>
      <protection/>
    </xf>
    <xf numFmtId="166" fontId="56" fillId="0" borderId="2" xfId="72" applyNumberFormat="1" applyFont="1" applyFill="1" applyBorder="1" applyAlignment="1" applyProtection="1">
      <alignment vertical="top"/>
      <protection locked="0"/>
    </xf>
    <xf numFmtId="166" fontId="56" fillId="0" borderId="2" xfId="72" applyNumberFormat="1" applyFont="1" applyFill="1" applyBorder="1" applyAlignment="1" applyProtection="1">
      <alignment vertical="top"/>
      <protection/>
    </xf>
    <xf numFmtId="4" fontId="7" fillId="35" borderId="30" xfId="72" applyNumberFormat="1" applyFont="1" applyFill="1" applyBorder="1" applyAlignment="1" applyProtection="1">
      <alignment horizontal="center" vertical="top" wrapText="1"/>
      <protection/>
    </xf>
    <xf numFmtId="168" fontId="56" fillId="0" borderId="30" xfId="72" applyNumberFormat="1" applyFont="1" applyFill="1" applyBorder="1" applyAlignment="1" applyProtection="1">
      <alignment horizontal="center" vertical="top" wrapText="1"/>
      <protection/>
    </xf>
    <xf numFmtId="4" fontId="7" fillId="35" borderId="2" xfId="0" applyNumberFormat="1" applyFont="1" applyFill="1" applyBorder="1" applyAlignment="1" applyProtection="1">
      <alignment horizontal="center" vertical="top" wrapText="1"/>
      <protection/>
    </xf>
    <xf numFmtId="168" fontId="56" fillId="0" borderId="2" xfId="0" applyNumberFormat="1" applyFont="1" applyFill="1" applyBorder="1" applyAlignment="1" applyProtection="1">
      <alignment horizontal="right" vertical="top" wrapText="1"/>
      <protection/>
    </xf>
    <xf numFmtId="167" fontId="56" fillId="0" borderId="2" xfId="0" applyNumberFormat="1" applyFont="1" applyFill="1" applyBorder="1" applyAlignment="1" applyProtection="1">
      <alignment horizontal="left" vertical="top" wrapText="1"/>
      <protection/>
    </xf>
    <xf numFmtId="167" fontId="56" fillId="0" borderId="2" xfId="0" applyNumberFormat="1" applyFont="1" applyFill="1" applyBorder="1" applyAlignment="1" applyProtection="1">
      <alignment horizontal="center" vertical="top" wrapText="1"/>
      <protection/>
    </xf>
    <xf numFmtId="0" fontId="56" fillId="0" borderId="2" xfId="0" applyNumberFormat="1" applyFont="1" applyFill="1" applyBorder="1" applyAlignment="1" applyProtection="1">
      <alignment horizontal="center" vertical="top" wrapText="1"/>
      <protection/>
    </xf>
    <xf numFmtId="165" fontId="56" fillId="0" borderId="2" xfId="57" applyNumberFormat="1" applyFont="1" applyFill="1" applyBorder="1" applyAlignment="1" applyProtection="1">
      <alignment horizontal="right" vertical="top" wrapText="1"/>
      <protection/>
    </xf>
    <xf numFmtId="167" fontId="56" fillId="0" borderId="1" xfId="72" applyNumberFormat="1" applyFont="1" applyFill="1" applyBorder="1" applyAlignment="1" applyProtection="1">
      <alignment vertical="top" wrapText="1"/>
      <protection/>
    </xf>
    <xf numFmtId="168" fontId="56" fillId="0" borderId="1" xfId="0" applyNumberFormat="1" applyFont="1" applyFill="1" applyBorder="1" applyAlignment="1" applyProtection="1">
      <alignment horizontal="left" vertical="top" wrapText="1"/>
      <protection/>
    </xf>
    <xf numFmtId="167" fontId="56" fillId="0" borderId="1" xfId="0" applyNumberFormat="1" applyFont="1" applyFill="1" applyBorder="1" applyAlignment="1" applyProtection="1">
      <alignment vertical="top" wrapText="1"/>
      <protection/>
    </xf>
    <xf numFmtId="167" fontId="56" fillId="0" borderId="1" xfId="72" applyNumberFormat="1" applyFont="1" applyFill="1" applyBorder="1" applyAlignment="1" applyProtection="1" quotePrefix="1">
      <alignment horizontal="left" vertical="top" wrapText="1"/>
      <protection/>
    </xf>
    <xf numFmtId="4" fontId="7" fillId="0" borderId="1" xfId="72" applyNumberFormat="1" applyFont="1" applyFill="1" applyBorder="1" applyAlignment="1" applyProtection="1">
      <alignment horizontal="center" vertical="top" wrapText="1"/>
      <protection/>
    </xf>
    <xf numFmtId="0" fontId="2" fillId="32" borderId="28" xfId="72" applyNumberFormat="1" applyBorder="1" applyAlignment="1">
      <alignment vertical="top"/>
      <protection/>
    </xf>
    <xf numFmtId="4" fontId="7" fillId="35" borderId="1" xfId="73" applyNumberFormat="1" applyFont="1" applyFill="1" applyBorder="1" applyAlignment="1" applyProtection="1">
      <alignment horizontal="center" vertical="top" wrapText="1"/>
      <protection/>
    </xf>
    <xf numFmtId="167" fontId="56" fillId="0" borderId="1" xfId="73" applyNumberFormat="1" applyFont="1" applyFill="1" applyBorder="1" applyAlignment="1" applyProtection="1">
      <alignment horizontal="left" vertical="top" wrapText="1"/>
      <protection/>
    </xf>
    <xf numFmtId="167" fontId="56" fillId="0" borderId="1" xfId="73" applyNumberFormat="1" applyFont="1" applyFill="1" applyBorder="1" applyAlignment="1" applyProtection="1">
      <alignment horizontal="center" vertical="top" wrapText="1"/>
      <protection/>
    </xf>
    <xf numFmtId="0" fontId="56" fillId="0" borderId="1" xfId="73" applyNumberFormat="1" applyFont="1" applyFill="1" applyBorder="1" applyAlignment="1" applyProtection="1">
      <alignment horizontal="center" vertical="top" wrapText="1"/>
      <protection/>
    </xf>
    <xf numFmtId="166" fontId="56" fillId="0" borderId="1" xfId="73" applyNumberFormat="1" applyFont="1" applyFill="1" applyBorder="1" applyAlignment="1" applyProtection="1">
      <alignment vertical="top"/>
      <protection locked="0"/>
    </xf>
    <xf numFmtId="0" fontId="2" fillId="32" borderId="28" xfId="72" applyNumberFormat="1" applyBorder="1" applyAlignment="1">
      <alignment horizontal="left" vertical="top"/>
      <protection/>
    </xf>
    <xf numFmtId="167" fontId="8" fillId="34" borderId="32" xfId="72" applyNumberFormat="1" applyFont="1" applyFill="1" applyBorder="1" applyAlignment="1" applyProtection="1">
      <alignment horizontal="center" vertical="center" wrapText="1"/>
      <protection/>
    </xf>
    <xf numFmtId="165" fontId="2" fillId="32" borderId="33" xfId="57" applyNumberFormat="1" applyFont="1" applyFill="1" applyBorder="1" applyAlignment="1">
      <alignment horizontal="center" vertical="top"/>
    </xf>
    <xf numFmtId="7" fontId="4" fillId="0" borderId="33" xfId="72" applyNumberFormat="1" applyFont="1" applyFill="1" applyBorder="1" applyAlignment="1">
      <alignment horizontal="right"/>
      <protection/>
    </xf>
    <xf numFmtId="7" fontId="4" fillId="32" borderId="34" xfId="72" applyNumberFormat="1" applyFont="1" applyBorder="1" applyAlignment="1">
      <alignment horizontal="right"/>
      <protection/>
    </xf>
    <xf numFmtId="167" fontId="9" fillId="34" borderId="35" xfId="72" applyNumberFormat="1" applyFont="1" applyFill="1" applyBorder="1" applyAlignment="1" applyProtection="1">
      <alignment horizontal="left" vertical="center" wrapText="1"/>
      <protection/>
    </xf>
    <xf numFmtId="1" fontId="2" fillId="32" borderId="33" xfId="72" applyNumberFormat="1" applyBorder="1" applyAlignment="1">
      <alignment horizontal="center" vertical="top"/>
      <protection/>
    </xf>
    <xf numFmtId="0" fontId="2" fillId="32" borderId="33" xfId="72" applyNumberFormat="1" applyBorder="1" applyAlignment="1">
      <alignment vertical="top"/>
      <protection/>
    </xf>
    <xf numFmtId="7" fontId="2" fillId="0" borderId="33" xfId="72" applyNumberFormat="1" applyFill="1" applyBorder="1" applyAlignment="1">
      <alignment horizontal="right"/>
      <protection/>
    </xf>
    <xf numFmtId="7" fontId="2" fillId="32" borderId="36" xfId="72" applyNumberFormat="1" applyBorder="1" applyAlignment="1">
      <alignment horizontal="right"/>
      <protection/>
    </xf>
    <xf numFmtId="167" fontId="8" fillId="34" borderId="1" xfId="72" applyNumberFormat="1" applyFont="1" applyFill="1" applyBorder="1" applyAlignment="1" applyProtection="1">
      <alignment horizontal="left" vertical="center" wrapText="1"/>
      <protection/>
    </xf>
    <xf numFmtId="167" fontId="7" fillId="34" borderId="1" xfId="72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left" vertical="top" wrapText="1"/>
    </xf>
    <xf numFmtId="0" fontId="2" fillId="32" borderId="1" xfId="72" applyNumberFormat="1" applyBorder="1" applyAlignment="1">
      <alignment vertical="top"/>
      <protection/>
    </xf>
    <xf numFmtId="0" fontId="2" fillId="0" borderId="1" xfId="72" applyNumberFormat="1" applyFill="1" applyBorder="1" applyAlignment="1">
      <alignment horizontal="center"/>
      <protection/>
    </xf>
    <xf numFmtId="4" fontId="7" fillId="35" borderId="2" xfId="0" applyNumberFormat="1" applyFont="1" applyFill="1" applyBorder="1" applyAlignment="1" applyProtection="1">
      <alignment horizontal="center" vertical="top"/>
      <protection/>
    </xf>
    <xf numFmtId="168" fontId="56" fillId="0" borderId="2" xfId="0" applyNumberFormat="1" applyFont="1" applyFill="1" applyBorder="1" applyAlignment="1" applyProtection="1">
      <alignment horizontal="left" vertical="top" wrapText="1"/>
      <protection/>
    </xf>
    <xf numFmtId="0" fontId="58" fillId="0" borderId="13" xfId="0" applyFont="1" applyBorder="1" applyAlignment="1">
      <alignment horizontal="left" vertical="top" wrapText="1"/>
    </xf>
    <xf numFmtId="165" fontId="2" fillId="32" borderId="2" xfId="57" applyNumberFormat="1" applyFont="1" applyFill="1" applyBorder="1" applyAlignment="1">
      <alignment vertical="top"/>
    </xf>
    <xf numFmtId="166" fontId="56" fillId="0" borderId="2" xfId="0" applyNumberFormat="1" applyFont="1" applyFill="1" applyBorder="1" applyAlignment="1" applyProtection="1">
      <alignment vertical="top"/>
      <protection locked="0"/>
    </xf>
    <xf numFmtId="166" fontId="56" fillId="0" borderId="2" xfId="0" applyNumberFormat="1" applyFont="1" applyFill="1" applyBorder="1" applyAlignment="1" applyProtection="1">
      <alignment vertical="top"/>
      <protection/>
    </xf>
    <xf numFmtId="0" fontId="2" fillId="32" borderId="1" xfId="72" applyNumberFormat="1" applyBorder="1" applyAlignment="1">
      <alignment horizontal="center"/>
      <protection/>
    </xf>
    <xf numFmtId="0" fontId="2" fillId="32" borderId="1" xfId="72" applyNumberFormat="1" applyBorder="1" applyAlignment="1">
      <alignment horizontal="center" vertical="top"/>
      <protection/>
    </xf>
    <xf numFmtId="165" fontId="2" fillId="32" borderId="1" xfId="57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32" borderId="37" xfId="72" applyNumberFormat="1" applyBorder="1" applyAlignment="1">
      <alignment horizontal="right"/>
      <protection/>
    </xf>
    <xf numFmtId="0" fontId="58" fillId="0" borderId="0" xfId="0" applyFont="1" applyAlignment="1">
      <alignment horizontal="left" vertical="top"/>
    </xf>
    <xf numFmtId="167" fontId="8" fillId="34" borderId="35" xfId="72" applyNumberFormat="1" applyFont="1" applyFill="1" applyBorder="1" applyAlignment="1" applyProtection="1">
      <alignment horizontal="left" vertical="center" wrapText="1"/>
      <protection/>
    </xf>
    <xf numFmtId="4" fontId="7" fillId="35" borderId="38" xfId="72" applyNumberFormat="1" applyFont="1" applyFill="1" applyBorder="1" applyAlignment="1" applyProtection="1">
      <alignment horizontal="center" vertical="top"/>
      <protection/>
    </xf>
    <xf numFmtId="167" fontId="8" fillId="34" borderId="4" xfId="72" applyNumberFormat="1" applyFont="1" applyFill="1" applyBorder="1" applyAlignment="1" applyProtection="1">
      <alignment horizontal="center" vertical="center" wrapText="1"/>
      <protection/>
    </xf>
    <xf numFmtId="167" fontId="8" fillId="34" borderId="33" xfId="72" applyNumberFormat="1" applyFont="1" applyFill="1" applyBorder="1" applyAlignment="1" applyProtection="1">
      <alignment horizontal="left" vertical="center" wrapText="1"/>
      <protection/>
    </xf>
    <xf numFmtId="7" fontId="4" fillId="32" borderId="36" xfId="72" applyNumberFormat="1" applyFont="1" applyBorder="1" applyAlignment="1">
      <alignment horizontal="right"/>
      <protection/>
    </xf>
    <xf numFmtId="7" fontId="0" fillId="0" borderId="27" xfId="0" applyNumberFormat="1" applyBorder="1" applyAlignment="1">
      <alignment horizontal="right"/>
    </xf>
    <xf numFmtId="7" fontId="0" fillId="0" borderId="39" xfId="0" applyNumberFormat="1" applyBorder="1" applyAlignment="1">
      <alignment horizontal="right"/>
    </xf>
    <xf numFmtId="0" fontId="0" fillId="0" borderId="40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7" fontId="0" fillId="0" borderId="13" xfId="0" applyNumberFormat="1" applyBorder="1" applyAlignment="1">
      <alignment horizontal="right"/>
    </xf>
    <xf numFmtId="0" fontId="0" fillId="0" borderId="41" xfId="0" applyNumberFormat="1" applyBorder="1" applyAlignment="1">
      <alignment horizontal="right"/>
    </xf>
    <xf numFmtId="0" fontId="0" fillId="0" borderId="0" xfId="0" applyFill="1" applyAlignment="1">
      <alignment/>
    </xf>
    <xf numFmtId="1" fontId="9" fillId="32" borderId="42" xfId="72" applyNumberFormat="1" applyFont="1" applyBorder="1" applyAlignment="1">
      <alignment horizontal="left" vertical="center" wrapText="1"/>
      <protection/>
    </xf>
    <xf numFmtId="1" fontId="9" fillId="32" borderId="25" xfId="72" applyNumberFormat="1" applyFont="1" applyBorder="1" applyAlignment="1">
      <alignment horizontal="left" vertical="center" wrapText="1"/>
      <protection/>
    </xf>
    <xf numFmtId="167" fontId="8" fillId="34" borderId="35" xfId="72" applyNumberFormat="1" applyFont="1" applyFill="1" applyBorder="1" applyAlignment="1" applyProtection="1">
      <alignment horizontal="left" vertical="center" wrapText="1"/>
      <protection/>
    </xf>
    <xf numFmtId="167" fontId="8" fillId="34" borderId="33" xfId="72" applyNumberFormat="1" applyFont="1" applyFill="1" applyBorder="1" applyAlignment="1" applyProtection="1">
      <alignment horizontal="left" vertical="center" wrapText="1"/>
      <protection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7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5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29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showZeros="0" tabSelected="1" view="pageBreakPreview" zoomScale="75" zoomScaleNormal="75" zoomScaleSheetLayoutView="75" zoomScalePageLayoutView="0" workbookViewId="0" topLeftCell="B58">
      <selection activeCell="G172" sqref="G172"/>
    </sheetView>
  </sheetViews>
  <sheetFormatPr defaultColWidth="9.140625" defaultRowHeight="12.75"/>
  <cols>
    <col min="1" max="1" width="10.140625" style="0" hidden="1" customWidth="1"/>
    <col min="2" max="2" width="11.28125" style="0" customWidth="1"/>
    <col min="3" max="3" width="47.28125" style="0" customWidth="1"/>
    <col min="4" max="4" width="16.421875" style="0" customWidth="1"/>
    <col min="5" max="5" width="8.7109375" style="0" customWidth="1"/>
    <col min="6" max="6" width="15.140625" style="0" customWidth="1"/>
    <col min="7" max="7" width="15.140625" style="155" customWidth="1"/>
    <col min="8" max="8" width="21.57421875" style="0" customWidth="1"/>
  </cols>
  <sheetData>
    <row r="1" spans="1:8" ht="15.75">
      <c r="A1" s="1"/>
      <c r="B1" s="2" t="s">
        <v>0</v>
      </c>
      <c r="C1" s="3"/>
      <c r="D1" s="3"/>
      <c r="E1" s="3"/>
      <c r="F1" s="4"/>
      <c r="G1" s="5"/>
      <c r="H1" s="3"/>
    </row>
    <row r="2" spans="1:8" ht="15">
      <c r="A2" s="6"/>
      <c r="B2" s="7" t="s">
        <v>1</v>
      </c>
      <c r="C2" s="8"/>
      <c r="D2" s="8"/>
      <c r="E2" s="8"/>
      <c r="F2" s="9"/>
      <c r="G2" s="10"/>
      <c r="H2" s="8"/>
    </row>
    <row r="3" spans="1:8" ht="15">
      <c r="A3" s="11"/>
      <c r="B3" s="12" t="s">
        <v>2</v>
      </c>
      <c r="C3" s="13"/>
      <c r="D3" s="13"/>
      <c r="E3" s="13"/>
      <c r="F3" s="14"/>
      <c r="G3" s="15"/>
      <c r="H3" s="16"/>
    </row>
    <row r="4" spans="1:8" ht="18.75" customHeight="1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2" t="s">
        <v>8</v>
      </c>
      <c r="G4" s="23" t="s">
        <v>7</v>
      </c>
      <c r="H4" s="24" t="s">
        <v>9</v>
      </c>
    </row>
    <row r="5" spans="1:35" ht="15" customHeight="1" thickBot="1">
      <c r="A5" s="25"/>
      <c r="B5" s="26"/>
      <c r="C5" s="27"/>
      <c r="D5" s="28" t="s">
        <v>10</v>
      </c>
      <c r="E5" s="29"/>
      <c r="F5" s="30" t="s">
        <v>11</v>
      </c>
      <c r="G5" s="31" t="s">
        <v>12</v>
      </c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48" customHeight="1" thickTop="1">
      <c r="A6" s="34"/>
      <c r="B6" s="35" t="s">
        <v>13</v>
      </c>
      <c r="C6" s="156" t="s">
        <v>14</v>
      </c>
      <c r="D6" s="157"/>
      <c r="E6" s="157"/>
      <c r="F6" s="157"/>
      <c r="G6" s="36"/>
      <c r="H6" s="37" t="s">
        <v>15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36" customHeight="1">
      <c r="A7" s="38"/>
      <c r="B7" s="39"/>
      <c r="C7" s="40" t="s">
        <v>16</v>
      </c>
      <c r="D7" s="41"/>
      <c r="E7" s="42" t="s">
        <v>15</v>
      </c>
      <c r="F7" s="43" t="s">
        <v>15</v>
      </c>
      <c r="G7" s="44"/>
      <c r="H7" s="4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36" customHeight="1">
      <c r="A8" s="46" t="s">
        <v>17</v>
      </c>
      <c r="B8" s="47" t="s">
        <v>18</v>
      </c>
      <c r="C8" s="48" t="s">
        <v>19</v>
      </c>
      <c r="D8" s="49" t="s">
        <v>20</v>
      </c>
      <c r="E8" s="50" t="s">
        <v>21</v>
      </c>
      <c r="F8" s="51">
        <v>9000</v>
      </c>
      <c r="G8" s="52"/>
      <c r="H8" s="53">
        <f>ROUND(G8*F8,2)</f>
        <v>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36" customHeight="1">
      <c r="A9" s="54" t="s">
        <v>22</v>
      </c>
      <c r="B9" s="47" t="s">
        <v>23</v>
      </c>
      <c r="C9" s="48" t="s">
        <v>24</v>
      </c>
      <c r="D9" s="49" t="s">
        <v>20</v>
      </c>
      <c r="E9" s="50" t="s">
        <v>25</v>
      </c>
      <c r="F9" s="51">
        <v>16280</v>
      </c>
      <c r="G9" s="52"/>
      <c r="H9" s="53">
        <f>ROUND(G9*F9,2)</f>
        <v>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36" customHeight="1">
      <c r="A10" s="54" t="s">
        <v>26</v>
      </c>
      <c r="B10" s="47" t="s">
        <v>27</v>
      </c>
      <c r="C10" s="48" t="s">
        <v>28</v>
      </c>
      <c r="D10" s="49" t="s">
        <v>20</v>
      </c>
      <c r="E10" s="55"/>
      <c r="F10" s="56"/>
      <c r="G10" s="57"/>
      <c r="H10" s="5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36" customHeight="1">
      <c r="A11" s="54" t="s">
        <v>29</v>
      </c>
      <c r="B11" s="59" t="s">
        <v>30</v>
      </c>
      <c r="C11" s="48" t="s">
        <v>31</v>
      </c>
      <c r="D11" s="60" t="s">
        <v>15</v>
      </c>
      <c r="E11" s="50" t="s">
        <v>32</v>
      </c>
      <c r="F11" s="51">
        <v>6100</v>
      </c>
      <c r="G11" s="52"/>
      <c r="H11" s="53">
        <f aca="true" t="shared" si="0" ref="H11:H17">ROUND(G11*F11,2)</f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36" customHeight="1">
      <c r="A12" s="46" t="s">
        <v>33</v>
      </c>
      <c r="B12" s="59" t="s">
        <v>34</v>
      </c>
      <c r="C12" s="48" t="s">
        <v>35</v>
      </c>
      <c r="D12" s="60" t="s">
        <v>15</v>
      </c>
      <c r="E12" s="50" t="s">
        <v>32</v>
      </c>
      <c r="F12" s="51">
        <v>17700</v>
      </c>
      <c r="G12" s="52"/>
      <c r="H12" s="53">
        <f t="shared" si="0"/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48" customHeight="1">
      <c r="A13" s="54" t="s">
        <v>36</v>
      </c>
      <c r="B13" s="47" t="s">
        <v>37</v>
      </c>
      <c r="C13" s="48" t="s">
        <v>38</v>
      </c>
      <c r="D13" s="49" t="s">
        <v>20</v>
      </c>
      <c r="E13" s="50" t="s">
        <v>21</v>
      </c>
      <c r="F13" s="51">
        <v>1700</v>
      </c>
      <c r="G13" s="52"/>
      <c r="H13" s="53">
        <f t="shared" si="0"/>
        <v>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36" customHeight="1">
      <c r="A14" s="46" t="s">
        <v>39</v>
      </c>
      <c r="B14" s="47" t="s">
        <v>40</v>
      </c>
      <c r="C14" s="48" t="s">
        <v>41</v>
      </c>
      <c r="D14" s="49" t="s">
        <v>20</v>
      </c>
      <c r="E14" s="50" t="s">
        <v>25</v>
      </c>
      <c r="F14" s="51">
        <v>300</v>
      </c>
      <c r="G14" s="52"/>
      <c r="H14" s="53">
        <f t="shared" si="0"/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36" customHeight="1">
      <c r="A15" s="54" t="s">
        <v>42</v>
      </c>
      <c r="B15" s="47" t="s">
        <v>43</v>
      </c>
      <c r="C15" s="48" t="s">
        <v>44</v>
      </c>
      <c r="D15" s="60" t="s">
        <v>45</v>
      </c>
      <c r="E15" s="50" t="s">
        <v>25</v>
      </c>
      <c r="F15" s="51">
        <v>16280</v>
      </c>
      <c r="G15" s="52"/>
      <c r="H15" s="53">
        <f t="shared" si="0"/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36" customHeight="1">
      <c r="A16" s="61" t="s">
        <v>46</v>
      </c>
      <c r="B16" s="47" t="s">
        <v>47</v>
      </c>
      <c r="C16" s="62" t="s">
        <v>48</v>
      </c>
      <c r="D16" s="63" t="s">
        <v>49</v>
      </c>
      <c r="E16" s="64" t="s">
        <v>25</v>
      </c>
      <c r="F16" s="51">
        <v>12320</v>
      </c>
      <c r="G16" s="65"/>
      <c r="H16" s="53">
        <f t="shared" si="0"/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36" customHeight="1">
      <c r="A17" s="54"/>
      <c r="B17" s="47" t="s">
        <v>50</v>
      </c>
      <c r="C17" s="48" t="s">
        <v>51</v>
      </c>
      <c r="D17" s="60" t="s">
        <v>52</v>
      </c>
      <c r="E17" s="50" t="s">
        <v>21</v>
      </c>
      <c r="F17" s="51">
        <v>4000</v>
      </c>
      <c r="G17" s="52"/>
      <c r="H17" s="53">
        <f t="shared" si="0"/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36" customHeight="1">
      <c r="A18" s="38"/>
      <c r="B18" s="39"/>
      <c r="C18" s="66" t="s">
        <v>53</v>
      </c>
      <c r="D18" s="41"/>
      <c r="E18" s="55"/>
      <c r="F18" s="56"/>
      <c r="G18" s="57"/>
      <c r="H18" s="5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36" customHeight="1">
      <c r="A19" s="67" t="s">
        <v>54</v>
      </c>
      <c r="B19" s="47" t="s">
        <v>55</v>
      </c>
      <c r="C19" s="48" t="s">
        <v>56</v>
      </c>
      <c r="D19" s="49" t="s">
        <v>20</v>
      </c>
      <c r="E19" s="55"/>
      <c r="F19" s="56"/>
      <c r="G19" s="57"/>
      <c r="H19" s="5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36" customHeight="1">
      <c r="A20" s="67" t="s">
        <v>57</v>
      </c>
      <c r="B20" s="59" t="s">
        <v>30</v>
      </c>
      <c r="C20" s="48" t="s">
        <v>58</v>
      </c>
      <c r="D20" s="60" t="s">
        <v>15</v>
      </c>
      <c r="E20" s="50" t="s">
        <v>25</v>
      </c>
      <c r="F20" s="51">
        <v>14700</v>
      </c>
      <c r="G20" s="52"/>
      <c r="H20" s="53">
        <f>ROUND(G20*F20,2)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36" customHeight="1">
      <c r="A21" s="67" t="s">
        <v>59</v>
      </c>
      <c r="B21" s="59" t="s">
        <v>34</v>
      </c>
      <c r="C21" s="48" t="s">
        <v>60</v>
      </c>
      <c r="D21" s="60" t="s">
        <v>15</v>
      </c>
      <c r="E21" s="50" t="s">
        <v>25</v>
      </c>
      <c r="F21" s="51">
        <v>600</v>
      </c>
      <c r="G21" s="52"/>
      <c r="H21" s="53">
        <f>ROUND(G21*F21,2)</f>
        <v>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36" customHeight="1">
      <c r="A22" s="67" t="s">
        <v>61</v>
      </c>
      <c r="B22" s="47" t="s">
        <v>62</v>
      </c>
      <c r="C22" s="48" t="s">
        <v>63</v>
      </c>
      <c r="D22" s="60" t="s">
        <v>64</v>
      </c>
      <c r="E22" s="55"/>
      <c r="F22" s="56"/>
      <c r="G22" s="57"/>
      <c r="H22" s="5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36" customHeight="1">
      <c r="A23" s="67" t="s">
        <v>65</v>
      </c>
      <c r="B23" s="59" t="s">
        <v>30</v>
      </c>
      <c r="C23" s="48" t="s">
        <v>66</v>
      </c>
      <c r="D23" s="60" t="s">
        <v>15</v>
      </c>
      <c r="E23" s="50" t="s">
        <v>67</v>
      </c>
      <c r="F23" s="51">
        <v>30</v>
      </c>
      <c r="G23" s="52"/>
      <c r="H23" s="53">
        <f>ROUND(G23*F23,2)</f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36" customHeight="1">
      <c r="A24" s="67" t="s">
        <v>68</v>
      </c>
      <c r="B24" s="59" t="s">
        <v>34</v>
      </c>
      <c r="C24" s="48" t="s">
        <v>69</v>
      </c>
      <c r="D24" s="60" t="s">
        <v>15</v>
      </c>
      <c r="E24" s="50" t="s">
        <v>67</v>
      </c>
      <c r="F24" s="51">
        <v>400</v>
      </c>
      <c r="G24" s="52"/>
      <c r="H24" s="53">
        <f>ROUND(G24*F24,2)</f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36" customHeight="1">
      <c r="A25" s="67" t="s">
        <v>70</v>
      </c>
      <c r="B25" s="47" t="s">
        <v>71</v>
      </c>
      <c r="C25" s="48" t="s">
        <v>72</v>
      </c>
      <c r="D25" s="60" t="s">
        <v>64</v>
      </c>
      <c r="E25" s="55"/>
      <c r="F25" s="56"/>
      <c r="G25" s="57"/>
      <c r="H25" s="5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36" customHeight="1">
      <c r="A26" s="67" t="s">
        <v>73</v>
      </c>
      <c r="B26" s="59" t="s">
        <v>30</v>
      </c>
      <c r="C26" s="48" t="s">
        <v>74</v>
      </c>
      <c r="D26" s="60" t="s">
        <v>15</v>
      </c>
      <c r="E26" s="50" t="s">
        <v>67</v>
      </c>
      <c r="F26" s="51">
        <v>30</v>
      </c>
      <c r="G26" s="52"/>
      <c r="H26" s="53">
        <f>ROUND(G26*F26,2)</f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36" customHeight="1">
      <c r="A27" s="67" t="s">
        <v>75</v>
      </c>
      <c r="B27" s="59" t="s">
        <v>34</v>
      </c>
      <c r="C27" s="48" t="s">
        <v>76</v>
      </c>
      <c r="D27" s="60" t="s">
        <v>15</v>
      </c>
      <c r="E27" s="50" t="s">
        <v>67</v>
      </c>
      <c r="F27" s="51">
        <v>60</v>
      </c>
      <c r="G27" s="52"/>
      <c r="H27" s="53">
        <f>ROUND(G27*F27,2)</f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36" customHeight="1">
      <c r="A28" s="67" t="s">
        <v>77</v>
      </c>
      <c r="B28" s="47" t="s">
        <v>78</v>
      </c>
      <c r="C28" s="48" t="s">
        <v>79</v>
      </c>
      <c r="D28" s="60" t="s">
        <v>80</v>
      </c>
      <c r="E28" s="55"/>
      <c r="F28" s="56"/>
      <c r="G28" s="57"/>
      <c r="H28" s="5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8" s="33" customFormat="1" ht="36" customHeight="1">
      <c r="A29" s="67" t="s">
        <v>81</v>
      </c>
      <c r="B29" s="59" t="s">
        <v>30</v>
      </c>
      <c r="C29" s="48" t="s">
        <v>82</v>
      </c>
      <c r="D29" s="60" t="s">
        <v>15</v>
      </c>
      <c r="E29" s="50" t="s">
        <v>25</v>
      </c>
      <c r="F29" s="51">
        <v>6200</v>
      </c>
      <c r="G29" s="52"/>
      <c r="H29" s="53">
        <f>ROUND(G29*F29,2)</f>
        <v>0</v>
      </c>
    </row>
    <row r="30" spans="1:35" ht="36" customHeight="1">
      <c r="A30" s="67" t="s">
        <v>83</v>
      </c>
      <c r="B30" s="47" t="s">
        <v>84</v>
      </c>
      <c r="C30" s="48" t="s">
        <v>85</v>
      </c>
      <c r="D30" s="60" t="s">
        <v>80</v>
      </c>
      <c r="E30" s="55"/>
      <c r="F30" s="56"/>
      <c r="G30" s="57"/>
      <c r="H30" s="5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8" s="76" customFormat="1" ht="36" customHeight="1">
      <c r="A31" s="68" t="s">
        <v>86</v>
      </c>
      <c r="B31" s="69" t="s">
        <v>30</v>
      </c>
      <c r="C31" s="70" t="s">
        <v>87</v>
      </c>
      <c r="D31" s="71" t="s">
        <v>88</v>
      </c>
      <c r="E31" s="72"/>
      <c r="F31" s="73"/>
      <c r="G31" s="74"/>
      <c r="H31" s="75"/>
    </row>
    <row r="32" spans="1:8" s="85" customFormat="1" ht="36" customHeight="1">
      <c r="A32" s="77" t="s">
        <v>89</v>
      </c>
      <c r="B32" s="78" t="s">
        <v>90</v>
      </c>
      <c r="C32" s="79" t="s">
        <v>91</v>
      </c>
      <c r="D32" s="80"/>
      <c r="E32" s="81" t="s">
        <v>25</v>
      </c>
      <c r="F32" s="82">
        <v>25</v>
      </c>
      <c r="G32" s="83"/>
      <c r="H32" s="84">
        <f>ROUND(G32*F32,2)</f>
        <v>0</v>
      </c>
    </row>
    <row r="33" spans="1:35" ht="36" customHeight="1">
      <c r="A33" s="67" t="s">
        <v>92</v>
      </c>
      <c r="B33" s="86" t="s">
        <v>93</v>
      </c>
      <c r="C33" s="48" t="s">
        <v>94</v>
      </c>
      <c r="D33" s="60"/>
      <c r="E33" s="50" t="s">
        <v>25</v>
      </c>
      <c r="F33" s="51">
        <v>50</v>
      </c>
      <c r="G33" s="52"/>
      <c r="H33" s="53">
        <f>ROUND(G33*F33,2)</f>
        <v>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36" customHeight="1">
      <c r="A34" s="67" t="s">
        <v>95</v>
      </c>
      <c r="B34" s="47" t="s">
        <v>96</v>
      </c>
      <c r="C34" s="48" t="s">
        <v>97</v>
      </c>
      <c r="D34" s="60" t="s">
        <v>98</v>
      </c>
      <c r="E34" s="55"/>
      <c r="F34" s="56"/>
      <c r="G34" s="57"/>
      <c r="H34" s="5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36" customHeight="1">
      <c r="A35" s="67" t="s">
        <v>99</v>
      </c>
      <c r="B35" s="59" t="s">
        <v>30</v>
      </c>
      <c r="C35" s="48" t="s">
        <v>100</v>
      </c>
      <c r="D35" s="60" t="s">
        <v>101</v>
      </c>
      <c r="E35" s="55"/>
      <c r="F35" s="56"/>
      <c r="G35" s="57"/>
      <c r="H35" s="5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36" customHeight="1">
      <c r="A36" s="67" t="s">
        <v>102</v>
      </c>
      <c r="B36" s="86" t="s">
        <v>90</v>
      </c>
      <c r="C36" s="48" t="s">
        <v>103</v>
      </c>
      <c r="D36" s="60"/>
      <c r="E36" s="50" t="s">
        <v>104</v>
      </c>
      <c r="F36" s="51">
        <v>50</v>
      </c>
      <c r="G36" s="52"/>
      <c r="H36" s="53">
        <f>ROUND(G36*F36,2)</f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48" customHeight="1">
      <c r="A37" s="67" t="s">
        <v>105</v>
      </c>
      <c r="B37" s="47" t="s">
        <v>106</v>
      </c>
      <c r="C37" s="48" t="s">
        <v>107</v>
      </c>
      <c r="D37" s="60" t="s">
        <v>108</v>
      </c>
      <c r="E37" s="50" t="s">
        <v>25</v>
      </c>
      <c r="F37" s="51">
        <v>80</v>
      </c>
      <c r="G37" s="52"/>
      <c r="H37" s="53">
        <f>ROUND(G37*F37,2)</f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36" customHeight="1">
      <c r="A38" s="67" t="s">
        <v>109</v>
      </c>
      <c r="B38" s="47" t="s">
        <v>110</v>
      </c>
      <c r="C38" s="48" t="s">
        <v>111</v>
      </c>
      <c r="D38" s="60" t="s">
        <v>112</v>
      </c>
      <c r="E38" s="55"/>
      <c r="F38" s="56"/>
      <c r="G38" s="57"/>
      <c r="H38" s="5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36" customHeight="1">
      <c r="A39" s="67" t="s">
        <v>113</v>
      </c>
      <c r="B39" s="59" t="s">
        <v>30</v>
      </c>
      <c r="C39" s="48" t="s">
        <v>114</v>
      </c>
      <c r="D39" s="60" t="s">
        <v>15</v>
      </c>
      <c r="E39" s="50" t="s">
        <v>25</v>
      </c>
      <c r="F39" s="51">
        <v>270</v>
      </c>
      <c r="G39" s="52"/>
      <c r="H39" s="53">
        <f>ROUND(G39*F39,2)</f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36" customHeight="1">
      <c r="A40" s="38"/>
      <c r="B40" s="87"/>
      <c r="C40" s="66" t="s">
        <v>115</v>
      </c>
      <c r="D40" s="41"/>
      <c r="E40" s="55"/>
      <c r="F40" s="56"/>
      <c r="G40" s="57"/>
      <c r="H40" s="58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48" customHeight="1">
      <c r="A41" s="46" t="s">
        <v>116</v>
      </c>
      <c r="B41" s="47" t="s">
        <v>117</v>
      </c>
      <c r="C41" s="48" t="s">
        <v>118</v>
      </c>
      <c r="D41" s="60" t="s">
        <v>119</v>
      </c>
      <c r="E41" s="55"/>
      <c r="F41" s="56"/>
      <c r="G41" s="57"/>
      <c r="H41" s="5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48" customHeight="1">
      <c r="A42" s="46" t="s">
        <v>120</v>
      </c>
      <c r="B42" s="59" t="s">
        <v>30</v>
      </c>
      <c r="C42" s="48" t="s">
        <v>121</v>
      </c>
      <c r="D42" s="60" t="s">
        <v>15</v>
      </c>
      <c r="E42" s="50" t="s">
        <v>25</v>
      </c>
      <c r="F42" s="88">
        <v>4900</v>
      </c>
      <c r="G42" s="52"/>
      <c r="H42" s="53">
        <f>ROUND(G42*F42,2)</f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48" customHeight="1">
      <c r="A43" s="46" t="s">
        <v>120</v>
      </c>
      <c r="B43" s="59" t="s">
        <v>34</v>
      </c>
      <c r="C43" s="48" t="s">
        <v>122</v>
      </c>
      <c r="D43" s="60" t="s">
        <v>15</v>
      </c>
      <c r="E43" s="50" t="s">
        <v>25</v>
      </c>
      <c r="F43" s="88">
        <v>5400</v>
      </c>
      <c r="G43" s="52"/>
      <c r="H43" s="53">
        <f>ROUND(G43*F43,2)</f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48" customHeight="1">
      <c r="A44" s="46" t="s">
        <v>123</v>
      </c>
      <c r="B44" s="59" t="s">
        <v>124</v>
      </c>
      <c r="C44" s="48" t="s">
        <v>125</v>
      </c>
      <c r="D44" s="60" t="s">
        <v>15</v>
      </c>
      <c r="E44" s="50" t="s">
        <v>25</v>
      </c>
      <c r="F44" s="88">
        <v>100</v>
      </c>
      <c r="G44" s="52"/>
      <c r="H44" s="53">
        <f>ROUND(G44*F44,2)</f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48" customHeight="1">
      <c r="A45" s="89" t="s">
        <v>126</v>
      </c>
      <c r="B45" s="90" t="s">
        <v>127</v>
      </c>
      <c r="C45" s="62" t="s">
        <v>128</v>
      </c>
      <c r="D45" s="63" t="s">
        <v>15</v>
      </c>
      <c r="E45" s="64" t="s">
        <v>25</v>
      </c>
      <c r="F45" s="88">
        <v>410</v>
      </c>
      <c r="G45" s="65"/>
      <c r="H45" s="91">
        <f>ROUND(G45*F45,2)</f>
        <v>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36" customHeight="1">
      <c r="A46" s="46" t="s">
        <v>129</v>
      </c>
      <c r="B46" s="47" t="s">
        <v>130</v>
      </c>
      <c r="C46" s="48" t="s">
        <v>131</v>
      </c>
      <c r="D46" s="60" t="s">
        <v>119</v>
      </c>
      <c r="E46" s="55"/>
      <c r="F46" s="56"/>
      <c r="G46" s="57"/>
      <c r="H46" s="58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48" customHeight="1">
      <c r="A47" s="46" t="s">
        <v>132</v>
      </c>
      <c r="B47" s="59" t="s">
        <v>30</v>
      </c>
      <c r="C47" s="48" t="s">
        <v>133</v>
      </c>
      <c r="D47" s="60"/>
      <c r="E47" s="50" t="s">
        <v>25</v>
      </c>
      <c r="F47" s="88">
        <v>1900</v>
      </c>
      <c r="G47" s="52"/>
      <c r="H47" s="53">
        <f>ROUND(G47*F47,2)</f>
        <v>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48" customHeight="1">
      <c r="A48" s="46" t="s">
        <v>132</v>
      </c>
      <c r="B48" s="59" t="s">
        <v>34</v>
      </c>
      <c r="C48" s="48" t="s">
        <v>134</v>
      </c>
      <c r="D48" s="60"/>
      <c r="E48" s="50" t="s">
        <v>25</v>
      </c>
      <c r="F48" s="88">
        <v>2300</v>
      </c>
      <c r="G48" s="52"/>
      <c r="H48" s="53">
        <f>ROUND(G48*F48,2)</f>
        <v>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48" customHeight="1">
      <c r="A49" s="46" t="s">
        <v>135</v>
      </c>
      <c r="B49" s="59" t="s">
        <v>124</v>
      </c>
      <c r="C49" s="48" t="s">
        <v>136</v>
      </c>
      <c r="D49" s="60"/>
      <c r="E49" s="50" t="s">
        <v>25</v>
      </c>
      <c r="F49" s="88">
        <v>100</v>
      </c>
      <c r="G49" s="52"/>
      <c r="H49" s="53">
        <f>ROUND(G49*F49,2)</f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8" s="33" customFormat="1" ht="48" customHeight="1">
      <c r="A50" s="46" t="s">
        <v>137</v>
      </c>
      <c r="B50" s="59" t="s">
        <v>127</v>
      </c>
      <c r="C50" s="48" t="s">
        <v>138</v>
      </c>
      <c r="D50" s="60"/>
      <c r="E50" s="50" t="s">
        <v>25</v>
      </c>
      <c r="F50" s="88">
        <v>410</v>
      </c>
      <c r="G50" s="52"/>
      <c r="H50" s="53">
        <f>ROUND(G50*F50,2)</f>
        <v>0</v>
      </c>
    </row>
    <row r="51" spans="1:35" ht="36" customHeight="1">
      <c r="A51" s="46" t="s">
        <v>139</v>
      </c>
      <c r="B51" s="47" t="s">
        <v>140</v>
      </c>
      <c r="C51" s="48" t="s">
        <v>141</v>
      </c>
      <c r="D51" s="60" t="s">
        <v>80</v>
      </c>
      <c r="E51" s="55"/>
      <c r="F51" s="56"/>
      <c r="G51" s="57"/>
      <c r="H51" s="5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48" customHeight="1">
      <c r="A52" s="46" t="s">
        <v>142</v>
      </c>
      <c r="B52" s="59" t="s">
        <v>30</v>
      </c>
      <c r="C52" s="48" t="s">
        <v>143</v>
      </c>
      <c r="D52" s="60" t="s">
        <v>88</v>
      </c>
      <c r="E52" s="50" t="s">
        <v>25</v>
      </c>
      <c r="F52" s="88">
        <v>6600</v>
      </c>
      <c r="G52" s="52"/>
      <c r="H52" s="53">
        <f>ROUND(G52*F52,2)</f>
        <v>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36" customHeight="1">
      <c r="A53" s="46" t="s">
        <v>142</v>
      </c>
      <c r="B53" s="59" t="s">
        <v>34</v>
      </c>
      <c r="C53" s="48" t="s">
        <v>87</v>
      </c>
      <c r="D53" s="60" t="s">
        <v>88</v>
      </c>
      <c r="E53" s="50" t="s">
        <v>25</v>
      </c>
      <c r="F53" s="88">
        <v>200</v>
      </c>
      <c r="G53" s="52"/>
      <c r="H53" s="53">
        <f>ROUND(G53*F53,2)</f>
        <v>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48" customHeight="1">
      <c r="A54" s="46" t="s">
        <v>144</v>
      </c>
      <c r="B54" s="47" t="s">
        <v>145</v>
      </c>
      <c r="C54" s="48" t="s">
        <v>146</v>
      </c>
      <c r="D54" s="60" t="s">
        <v>119</v>
      </c>
      <c r="E54" s="55"/>
      <c r="F54" s="56"/>
      <c r="G54" s="57"/>
      <c r="H54" s="5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8" s="76" customFormat="1" ht="48" customHeight="1">
      <c r="A55" s="92" t="s">
        <v>147</v>
      </c>
      <c r="B55" s="69" t="s">
        <v>30</v>
      </c>
      <c r="C55" s="70" t="s">
        <v>148</v>
      </c>
      <c r="D55" s="71" t="s">
        <v>101</v>
      </c>
      <c r="E55" s="93" t="s">
        <v>104</v>
      </c>
      <c r="F55" s="94">
        <v>2100</v>
      </c>
      <c r="G55" s="95"/>
      <c r="H55" s="96">
        <f aca="true" t="shared" si="1" ref="H55:H63">ROUND(G55*F55,2)</f>
        <v>0</v>
      </c>
    </row>
    <row r="56" spans="1:8" s="85" customFormat="1" ht="48" customHeight="1">
      <c r="A56" s="97" t="s">
        <v>149</v>
      </c>
      <c r="B56" s="98" t="s">
        <v>34</v>
      </c>
      <c r="C56" s="79" t="s">
        <v>150</v>
      </c>
      <c r="D56" s="80" t="s">
        <v>151</v>
      </c>
      <c r="E56" s="81" t="s">
        <v>104</v>
      </c>
      <c r="F56" s="82">
        <v>50</v>
      </c>
      <c r="G56" s="83"/>
      <c r="H56" s="84">
        <f>ROUND(G56*F56,2)</f>
        <v>0</v>
      </c>
    </row>
    <row r="57" spans="1:8" s="33" customFormat="1" ht="48" customHeight="1">
      <c r="A57" s="46" t="s">
        <v>152</v>
      </c>
      <c r="B57" s="59" t="s">
        <v>124</v>
      </c>
      <c r="C57" s="48" t="s">
        <v>153</v>
      </c>
      <c r="D57" s="60" t="s">
        <v>154</v>
      </c>
      <c r="E57" s="50" t="s">
        <v>104</v>
      </c>
      <c r="F57" s="51">
        <v>170</v>
      </c>
      <c r="G57" s="52"/>
      <c r="H57" s="53">
        <f t="shared" si="1"/>
        <v>0</v>
      </c>
    </row>
    <row r="58" spans="1:35" ht="48" customHeight="1">
      <c r="A58" s="46" t="s">
        <v>155</v>
      </c>
      <c r="B58" s="59" t="s">
        <v>127</v>
      </c>
      <c r="C58" s="48" t="s">
        <v>156</v>
      </c>
      <c r="D58" s="60" t="s">
        <v>157</v>
      </c>
      <c r="E58" s="50" t="s">
        <v>104</v>
      </c>
      <c r="F58" s="51">
        <v>60</v>
      </c>
      <c r="G58" s="52"/>
      <c r="H58" s="53">
        <f t="shared" si="1"/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48" customHeight="1">
      <c r="A59" s="46" t="s">
        <v>158</v>
      </c>
      <c r="B59" s="59" t="s">
        <v>159</v>
      </c>
      <c r="C59" s="48" t="s">
        <v>160</v>
      </c>
      <c r="D59" s="60" t="s">
        <v>161</v>
      </c>
      <c r="E59" s="50" t="s">
        <v>104</v>
      </c>
      <c r="F59" s="51">
        <v>140</v>
      </c>
      <c r="G59" s="52"/>
      <c r="H59" s="53">
        <f t="shared" si="1"/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48" customHeight="1">
      <c r="A60" s="46" t="s">
        <v>162</v>
      </c>
      <c r="B60" s="47" t="s">
        <v>163</v>
      </c>
      <c r="C60" s="48" t="s">
        <v>164</v>
      </c>
      <c r="D60" s="60" t="s">
        <v>119</v>
      </c>
      <c r="E60" s="50" t="s">
        <v>104</v>
      </c>
      <c r="F60" s="88">
        <v>3870</v>
      </c>
      <c r="G60" s="52"/>
      <c r="H60" s="53">
        <f t="shared" si="1"/>
        <v>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36" customHeight="1">
      <c r="A61" s="46" t="s">
        <v>165</v>
      </c>
      <c r="B61" s="47" t="s">
        <v>166</v>
      </c>
      <c r="C61" s="48" t="s">
        <v>167</v>
      </c>
      <c r="D61" s="60" t="s">
        <v>108</v>
      </c>
      <c r="E61" s="55"/>
      <c r="F61" s="56"/>
      <c r="G61" s="57"/>
      <c r="H61" s="58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60" customHeight="1">
      <c r="A62" s="46"/>
      <c r="B62" s="59" t="s">
        <v>30</v>
      </c>
      <c r="C62" s="48" t="s">
        <v>168</v>
      </c>
      <c r="D62" s="60"/>
      <c r="E62" s="50" t="s">
        <v>25</v>
      </c>
      <c r="F62" s="51">
        <v>475</v>
      </c>
      <c r="G62" s="52"/>
      <c r="H62" s="53">
        <f t="shared" si="1"/>
        <v>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48" customHeight="1">
      <c r="A63" s="46"/>
      <c r="B63" s="59" t="s">
        <v>34</v>
      </c>
      <c r="C63" s="48" t="s">
        <v>169</v>
      </c>
      <c r="D63" s="60"/>
      <c r="E63" s="50" t="s">
        <v>25</v>
      </c>
      <c r="F63" s="51">
        <v>110</v>
      </c>
      <c r="G63" s="52"/>
      <c r="H63" s="53">
        <f t="shared" si="1"/>
        <v>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48" customHeight="1">
      <c r="A64" s="46"/>
      <c r="B64" s="59" t="s">
        <v>124</v>
      </c>
      <c r="C64" s="48" t="s">
        <v>170</v>
      </c>
      <c r="D64" s="60"/>
      <c r="E64" s="50" t="s">
        <v>25</v>
      </c>
      <c r="F64" s="51">
        <v>1475</v>
      </c>
      <c r="G64" s="52"/>
      <c r="H64" s="53">
        <f>ROUNDUP(G64*F64,-2)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48" customHeight="1">
      <c r="A65" s="46" t="s">
        <v>171</v>
      </c>
      <c r="B65" s="47" t="s">
        <v>172</v>
      </c>
      <c r="C65" s="48" t="s">
        <v>173</v>
      </c>
      <c r="D65" s="60" t="s">
        <v>174</v>
      </c>
      <c r="E65" s="55"/>
      <c r="F65" s="56"/>
      <c r="G65" s="57"/>
      <c r="H65" s="58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36" customHeight="1">
      <c r="A66" s="46" t="s">
        <v>175</v>
      </c>
      <c r="B66" s="59" t="s">
        <v>30</v>
      </c>
      <c r="C66" s="48" t="s">
        <v>176</v>
      </c>
      <c r="D66" s="60"/>
      <c r="E66" s="55"/>
      <c r="F66" s="56"/>
      <c r="G66" s="57"/>
      <c r="H66" s="58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36" customHeight="1">
      <c r="A67" s="46" t="s">
        <v>177</v>
      </c>
      <c r="B67" s="86" t="s">
        <v>90</v>
      </c>
      <c r="C67" s="48" t="s">
        <v>178</v>
      </c>
      <c r="D67" s="60"/>
      <c r="E67" s="50" t="s">
        <v>32</v>
      </c>
      <c r="F67" s="51">
        <v>100</v>
      </c>
      <c r="G67" s="52"/>
      <c r="H67" s="53">
        <f>ROUND(G67*F67,2)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36" customHeight="1">
      <c r="A68" s="46" t="s">
        <v>179</v>
      </c>
      <c r="B68" s="47" t="s">
        <v>180</v>
      </c>
      <c r="C68" s="48" t="s">
        <v>181</v>
      </c>
      <c r="D68" s="63" t="s">
        <v>182</v>
      </c>
      <c r="E68" s="50" t="s">
        <v>67</v>
      </c>
      <c r="F68" s="51">
        <v>50</v>
      </c>
      <c r="G68" s="52"/>
      <c r="H68" s="53">
        <f>ROUND(G68*F68,2)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36" customHeight="1">
      <c r="A69" s="38"/>
      <c r="B69" s="87"/>
      <c r="C69" s="66" t="s">
        <v>183</v>
      </c>
      <c r="D69" s="41"/>
      <c r="E69" s="55"/>
      <c r="F69" s="56"/>
      <c r="G69" s="57"/>
      <c r="H69" s="58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8" s="33" customFormat="1" ht="36" customHeight="1">
      <c r="A70" s="46" t="s">
        <v>184</v>
      </c>
      <c r="B70" s="47" t="s">
        <v>185</v>
      </c>
      <c r="C70" s="48" t="s">
        <v>186</v>
      </c>
      <c r="D70" s="60" t="s">
        <v>187</v>
      </c>
      <c r="E70" s="50" t="s">
        <v>104</v>
      </c>
      <c r="F70" s="51">
        <v>300</v>
      </c>
      <c r="G70" s="52"/>
      <c r="H70" s="53">
        <f>ROUND(G70*F70,2)</f>
        <v>0</v>
      </c>
    </row>
    <row r="71" spans="1:35" ht="48" customHeight="1">
      <c r="A71" s="38"/>
      <c r="B71" s="87"/>
      <c r="C71" s="66" t="s">
        <v>188</v>
      </c>
      <c r="D71" s="41"/>
      <c r="E71" s="55"/>
      <c r="F71" s="56"/>
      <c r="G71" s="57"/>
      <c r="H71" s="58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36" customHeight="1">
      <c r="A72" s="46" t="s">
        <v>189</v>
      </c>
      <c r="B72" s="47" t="s">
        <v>190</v>
      </c>
      <c r="C72" s="48" t="s">
        <v>191</v>
      </c>
      <c r="D72" s="60" t="s">
        <v>192</v>
      </c>
      <c r="E72" s="55"/>
      <c r="F72" s="56"/>
      <c r="G72" s="57"/>
      <c r="H72" s="58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36" customHeight="1">
      <c r="A73" s="46" t="s">
        <v>193</v>
      </c>
      <c r="B73" s="59" t="s">
        <v>30</v>
      </c>
      <c r="C73" s="48" t="s">
        <v>194</v>
      </c>
      <c r="D73" s="60"/>
      <c r="E73" s="50" t="s">
        <v>67</v>
      </c>
      <c r="F73" s="88">
        <v>20</v>
      </c>
      <c r="G73" s="52"/>
      <c r="H73" s="53">
        <f>ROUND(G73*F73,2)</f>
        <v>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36" customHeight="1">
      <c r="A74" s="46" t="s">
        <v>195</v>
      </c>
      <c r="B74" s="59" t="s">
        <v>34</v>
      </c>
      <c r="C74" s="48" t="s">
        <v>196</v>
      </c>
      <c r="D74" s="60"/>
      <c r="E74" s="50" t="s">
        <v>67</v>
      </c>
      <c r="F74" s="88">
        <v>17</v>
      </c>
      <c r="G74" s="52"/>
      <c r="H74" s="53">
        <f>ROUND(G74*F74,2)</f>
        <v>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36" customHeight="1">
      <c r="A75" s="46" t="s">
        <v>197</v>
      </c>
      <c r="B75" s="47" t="s">
        <v>198</v>
      </c>
      <c r="C75" s="48" t="s">
        <v>199</v>
      </c>
      <c r="D75" s="60" t="s">
        <v>192</v>
      </c>
      <c r="E75" s="55"/>
      <c r="F75" s="56"/>
      <c r="G75" s="57"/>
      <c r="H75" s="58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36" customHeight="1">
      <c r="A76" s="46" t="s">
        <v>200</v>
      </c>
      <c r="B76" s="59" t="s">
        <v>30</v>
      </c>
      <c r="C76" s="48" t="s">
        <v>201</v>
      </c>
      <c r="D76" s="60"/>
      <c r="E76" s="50" t="s">
        <v>67</v>
      </c>
      <c r="F76" s="88">
        <v>17</v>
      </c>
      <c r="G76" s="52"/>
      <c r="H76" s="53">
        <f>ROUND(G76*F76,2)</f>
        <v>0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36" customHeight="1">
      <c r="A77" s="46" t="s">
        <v>202</v>
      </c>
      <c r="B77" s="47" t="s">
        <v>203</v>
      </c>
      <c r="C77" s="48" t="s">
        <v>204</v>
      </c>
      <c r="D77" s="60" t="s">
        <v>192</v>
      </c>
      <c r="E77" s="55"/>
      <c r="F77" s="56"/>
      <c r="G77" s="57"/>
      <c r="H77" s="58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36" customHeight="1">
      <c r="A78" s="46" t="s">
        <v>205</v>
      </c>
      <c r="B78" s="59" t="s">
        <v>30</v>
      </c>
      <c r="C78" s="48" t="s">
        <v>206</v>
      </c>
      <c r="D78" s="60"/>
      <c r="E78" s="55"/>
      <c r="F78" s="56"/>
      <c r="G78" s="57"/>
      <c r="H78" s="58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8" s="76" customFormat="1" ht="48" customHeight="1">
      <c r="A79" s="99" t="s">
        <v>207</v>
      </c>
      <c r="B79" s="100" t="s">
        <v>90</v>
      </c>
      <c r="C79" s="101" t="s">
        <v>208</v>
      </c>
      <c r="D79" s="102"/>
      <c r="E79" s="103" t="s">
        <v>104</v>
      </c>
      <c r="F79" s="104">
        <v>200</v>
      </c>
      <c r="G79" s="95"/>
      <c r="H79" s="96">
        <f>ROUND(G79*F79,2)</f>
        <v>0</v>
      </c>
    </row>
    <row r="80" spans="1:35" ht="36" customHeight="1">
      <c r="A80" s="46" t="s">
        <v>209</v>
      </c>
      <c r="B80" s="47" t="s">
        <v>210</v>
      </c>
      <c r="C80" s="48" t="s">
        <v>211</v>
      </c>
      <c r="D80" s="60" t="s">
        <v>192</v>
      </c>
      <c r="E80" s="50" t="s">
        <v>104</v>
      </c>
      <c r="F80" s="88">
        <v>50</v>
      </c>
      <c r="G80" s="52"/>
      <c r="H80" s="53">
        <f>ROUND(G80*F80,2)</f>
        <v>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8" s="33" customFormat="1" ht="36" customHeight="1">
      <c r="A81" s="46"/>
      <c r="B81" s="47" t="s">
        <v>212</v>
      </c>
      <c r="C81" s="48" t="s">
        <v>213</v>
      </c>
      <c r="D81" s="60" t="s">
        <v>214</v>
      </c>
      <c r="E81" s="50" t="s">
        <v>67</v>
      </c>
      <c r="F81" s="88">
        <v>17</v>
      </c>
      <c r="G81" s="52"/>
      <c r="H81" s="53">
        <f>ROUND(G81*F81,2)</f>
        <v>0</v>
      </c>
    </row>
    <row r="82" spans="1:35" ht="36" customHeight="1">
      <c r="A82" s="46" t="s">
        <v>215</v>
      </c>
      <c r="B82" s="47" t="s">
        <v>216</v>
      </c>
      <c r="C82" s="48" t="s">
        <v>217</v>
      </c>
      <c r="D82" s="60" t="s">
        <v>218</v>
      </c>
      <c r="E82" s="55"/>
      <c r="F82" s="56"/>
      <c r="G82" s="57"/>
      <c r="H82" s="58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8" s="33" customFormat="1" ht="36" customHeight="1">
      <c r="A83" s="46" t="s">
        <v>219</v>
      </c>
      <c r="B83" s="59" t="s">
        <v>30</v>
      </c>
      <c r="C83" s="48" t="s">
        <v>220</v>
      </c>
      <c r="D83" s="60"/>
      <c r="E83" s="50" t="s">
        <v>25</v>
      </c>
      <c r="F83" s="88">
        <v>2600</v>
      </c>
      <c r="G83" s="52"/>
      <c r="H83" s="53">
        <f>ROUND(G83*F83,2)</f>
        <v>0</v>
      </c>
    </row>
    <row r="84" spans="1:35" ht="36" customHeight="1">
      <c r="A84" s="46"/>
      <c r="B84" s="47" t="s">
        <v>221</v>
      </c>
      <c r="C84" s="48" t="s">
        <v>222</v>
      </c>
      <c r="D84" s="60" t="s">
        <v>223</v>
      </c>
      <c r="E84" s="50" t="s">
        <v>104</v>
      </c>
      <c r="F84" s="88">
        <v>37</v>
      </c>
      <c r="G84" s="52"/>
      <c r="H84" s="53">
        <f>ROUND(G84*F84,2)</f>
        <v>0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48" customHeight="1">
      <c r="A85" s="46" t="s">
        <v>224</v>
      </c>
      <c r="B85" s="47" t="s">
        <v>225</v>
      </c>
      <c r="C85" s="105" t="s">
        <v>226</v>
      </c>
      <c r="D85" s="60" t="s">
        <v>192</v>
      </c>
      <c r="E85" s="55"/>
      <c r="F85" s="56"/>
      <c r="G85" s="57"/>
      <c r="H85" s="58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48" customHeight="1">
      <c r="A86" s="46" t="s">
        <v>227</v>
      </c>
      <c r="B86" s="59" t="s">
        <v>30</v>
      </c>
      <c r="C86" s="48" t="s">
        <v>228</v>
      </c>
      <c r="D86" s="60"/>
      <c r="E86" s="50" t="s">
        <v>67</v>
      </c>
      <c r="F86" s="88">
        <v>24</v>
      </c>
      <c r="G86" s="52"/>
      <c r="H86" s="53">
        <f>ROUND(G86*F86,2)</f>
        <v>0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48" customHeight="1">
      <c r="A87" s="46" t="s">
        <v>229</v>
      </c>
      <c r="B87" s="59" t="s">
        <v>34</v>
      </c>
      <c r="C87" s="48" t="s">
        <v>230</v>
      </c>
      <c r="D87" s="60"/>
      <c r="E87" s="50" t="s">
        <v>67</v>
      </c>
      <c r="F87" s="88">
        <v>24</v>
      </c>
      <c r="G87" s="52"/>
      <c r="H87" s="53">
        <f>ROUND(G87*F87,2)</f>
        <v>0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36" customHeight="1">
      <c r="A88" s="89" t="s">
        <v>231</v>
      </c>
      <c r="B88" s="106" t="s">
        <v>232</v>
      </c>
      <c r="C88" s="107" t="s">
        <v>233</v>
      </c>
      <c r="D88" s="63" t="s">
        <v>192</v>
      </c>
      <c r="E88" s="55"/>
      <c r="F88" s="56"/>
      <c r="G88" s="57"/>
      <c r="H88" s="58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36" customHeight="1">
      <c r="A89" s="89" t="s">
        <v>234</v>
      </c>
      <c r="B89" s="90" t="s">
        <v>30</v>
      </c>
      <c r="C89" s="107" t="s">
        <v>235</v>
      </c>
      <c r="D89" s="63"/>
      <c r="E89" s="64" t="s">
        <v>67</v>
      </c>
      <c r="F89" s="88">
        <v>2</v>
      </c>
      <c r="G89" s="65"/>
      <c r="H89" s="91">
        <f>ROUND(G89*F89,2)</f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ht="36" customHeight="1">
      <c r="A90" s="46" t="s">
        <v>236</v>
      </c>
      <c r="B90" s="47" t="s">
        <v>237</v>
      </c>
      <c r="C90" s="105" t="s">
        <v>238</v>
      </c>
      <c r="D90" s="60" t="s">
        <v>192</v>
      </c>
      <c r="E90" s="55"/>
      <c r="F90" s="56"/>
      <c r="G90" s="57"/>
      <c r="H90" s="58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36" customHeight="1">
      <c r="A91" s="46" t="s">
        <v>239</v>
      </c>
      <c r="B91" s="59" t="s">
        <v>30</v>
      </c>
      <c r="C91" s="105" t="s">
        <v>240</v>
      </c>
      <c r="D91" s="60"/>
      <c r="E91" s="55"/>
      <c r="F91" s="56"/>
      <c r="G91" s="57"/>
      <c r="H91" s="58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ht="36" customHeight="1">
      <c r="A92" s="46"/>
      <c r="B92" s="86" t="s">
        <v>90</v>
      </c>
      <c r="C92" s="108" t="s">
        <v>241</v>
      </c>
      <c r="D92" s="60"/>
      <c r="E92" s="50" t="s">
        <v>67</v>
      </c>
      <c r="F92" s="88">
        <v>10</v>
      </c>
      <c r="G92" s="52"/>
      <c r="H92" s="53">
        <f>ROUND(G92*F92,2)</f>
        <v>0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ht="36" customHeight="1">
      <c r="A93" s="46"/>
      <c r="B93" s="86" t="s">
        <v>93</v>
      </c>
      <c r="C93" s="108" t="s">
        <v>243</v>
      </c>
      <c r="D93" s="60"/>
      <c r="E93" s="50" t="s">
        <v>67</v>
      </c>
      <c r="F93" s="88">
        <v>6</v>
      </c>
      <c r="G93" s="52"/>
      <c r="H93" s="53">
        <f>ROUND(G93*F93,2)</f>
        <v>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8" s="33" customFormat="1" ht="36" customHeight="1">
      <c r="A94" s="46"/>
      <c r="B94" s="86" t="s">
        <v>242</v>
      </c>
      <c r="C94" s="108" t="s">
        <v>244</v>
      </c>
      <c r="D94" s="60"/>
      <c r="E94" s="50" t="s">
        <v>67</v>
      </c>
      <c r="F94" s="88">
        <v>16</v>
      </c>
      <c r="G94" s="52"/>
      <c r="H94" s="53">
        <f>ROUND(G94*F94,2)</f>
        <v>0</v>
      </c>
    </row>
    <row r="95" spans="1:35" ht="48" customHeight="1">
      <c r="A95" s="109" t="s">
        <v>245</v>
      </c>
      <c r="B95" s="47" t="s">
        <v>246</v>
      </c>
      <c r="C95" s="105" t="s">
        <v>247</v>
      </c>
      <c r="D95" s="60" t="s">
        <v>192</v>
      </c>
      <c r="E95" s="55"/>
      <c r="F95" s="56"/>
      <c r="G95" s="57"/>
      <c r="H95" s="58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ht="36" customHeight="1">
      <c r="A96" s="109" t="s">
        <v>248</v>
      </c>
      <c r="B96" s="59" t="s">
        <v>30</v>
      </c>
      <c r="C96" s="105" t="s">
        <v>249</v>
      </c>
      <c r="D96" s="60"/>
      <c r="E96" s="50" t="s">
        <v>67</v>
      </c>
      <c r="F96" s="88">
        <v>2</v>
      </c>
      <c r="G96" s="52"/>
      <c r="H96" s="53">
        <f aca="true" t="shared" si="2" ref="H96:H101">ROUND(G96*F96,2)</f>
        <v>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ht="36" customHeight="1">
      <c r="A97" s="46" t="s">
        <v>250</v>
      </c>
      <c r="B97" s="47" t="s">
        <v>251</v>
      </c>
      <c r="C97" s="48" t="s">
        <v>252</v>
      </c>
      <c r="D97" s="60" t="s">
        <v>192</v>
      </c>
      <c r="E97" s="50" t="s">
        <v>67</v>
      </c>
      <c r="F97" s="88">
        <v>20</v>
      </c>
      <c r="G97" s="52"/>
      <c r="H97" s="53">
        <f t="shared" si="2"/>
        <v>0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36" customHeight="1">
      <c r="A98" s="46" t="s">
        <v>253</v>
      </c>
      <c r="B98" s="47" t="s">
        <v>254</v>
      </c>
      <c r="C98" s="48" t="s">
        <v>255</v>
      </c>
      <c r="D98" s="60" t="s">
        <v>192</v>
      </c>
      <c r="E98" s="50" t="s">
        <v>67</v>
      </c>
      <c r="F98" s="88">
        <v>10</v>
      </c>
      <c r="G98" s="52"/>
      <c r="H98" s="53">
        <f t="shared" si="2"/>
        <v>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36" customHeight="1">
      <c r="A99" s="46" t="s">
        <v>256</v>
      </c>
      <c r="B99" s="47" t="s">
        <v>257</v>
      </c>
      <c r="C99" s="48" t="s">
        <v>258</v>
      </c>
      <c r="D99" s="60" t="s">
        <v>192</v>
      </c>
      <c r="E99" s="50" t="s">
        <v>67</v>
      </c>
      <c r="F99" s="88">
        <v>10</v>
      </c>
      <c r="G99" s="52"/>
      <c r="H99" s="53">
        <f t="shared" si="2"/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48" customHeight="1">
      <c r="A100" s="46"/>
      <c r="B100" s="47" t="s">
        <v>259</v>
      </c>
      <c r="C100" s="48" t="s">
        <v>260</v>
      </c>
      <c r="D100" s="60" t="s">
        <v>192</v>
      </c>
      <c r="E100" s="50" t="s">
        <v>67</v>
      </c>
      <c r="F100" s="88">
        <v>20</v>
      </c>
      <c r="G100" s="52"/>
      <c r="H100" s="53">
        <f t="shared" si="2"/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36" customHeight="1">
      <c r="A101" s="46" t="s">
        <v>261</v>
      </c>
      <c r="B101" s="47" t="s">
        <v>262</v>
      </c>
      <c r="C101" s="48" t="s">
        <v>263</v>
      </c>
      <c r="D101" s="60" t="s">
        <v>264</v>
      </c>
      <c r="E101" s="50" t="s">
        <v>104</v>
      </c>
      <c r="F101" s="88">
        <v>450</v>
      </c>
      <c r="G101" s="52"/>
      <c r="H101" s="53">
        <f t="shared" si="2"/>
        <v>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36" customHeight="1">
      <c r="A102" s="38"/>
      <c r="B102" s="110"/>
      <c r="C102" s="66" t="s">
        <v>265</v>
      </c>
      <c r="D102" s="41"/>
      <c r="E102" s="55"/>
      <c r="F102" s="56"/>
      <c r="G102" s="57"/>
      <c r="H102" s="5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48" customHeight="1">
      <c r="A103" s="46" t="s">
        <v>266</v>
      </c>
      <c r="B103" s="47" t="s">
        <v>267</v>
      </c>
      <c r="C103" s="48" t="s">
        <v>268</v>
      </c>
      <c r="D103" s="60" t="s">
        <v>269</v>
      </c>
      <c r="E103" s="50" t="s">
        <v>67</v>
      </c>
      <c r="F103" s="88">
        <v>7</v>
      </c>
      <c r="G103" s="52"/>
      <c r="H103" s="53">
        <f>ROUND(G103*F103,2)</f>
        <v>0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ht="36" customHeight="1">
      <c r="A104" s="46" t="s">
        <v>270</v>
      </c>
      <c r="B104" s="47" t="s">
        <v>271</v>
      </c>
      <c r="C104" s="48" t="s">
        <v>272</v>
      </c>
      <c r="D104" s="60" t="s">
        <v>192</v>
      </c>
      <c r="E104" s="55"/>
      <c r="F104" s="56"/>
      <c r="G104" s="57"/>
      <c r="H104" s="58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8" s="76" customFormat="1" ht="36" customHeight="1">
      <c r="A105" s="92" t="s">
        <v>273</v>
      </c>
      <c r="B105" s="69" t="s">
        <v>30</v>
      </c>
      <c r="C105" s="70" t="s">
        <v>274</v>
      </c>
      <c r="D105" s="71"/>
      <c r="E105" s="93" t="s">
        <v>275</v>
      </c>
      <c r="F105" s="104">
        <v>2</v>
      </c>
      <c r="G105" s="95"/>
      <c r="H105" s="96">
        <f>ROUND(G105*F105,2)</f>
        <v>0</v>
      </c>
    </row>
    <row r="106" spans="1:35" ht="36" customHeight="1">
      <c r="A106" s="89" t="s">
        <v>276</v>
      </c>
      <c r="B106" s="90" t="s">
        <v>34</v>
      </c>
      <c r="C106" s="62" t="s">
        <v>277</v>
      </c>
      <c r="D106" s="63"/>
      <c r="E106" s="64" t="s">
        <v>275</v>
      </c>
      <c r="F106" s="88">
        <v>1</v>
      </c>
      <c r="G106" s="52"/>
      <c r="H106" s="53">
        <f>ROUND(G106*F106,2)</f>
        <v>0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ht="36" customHeight="1">
      <c r="A107" s="46" t="s">
        <v>278</v>
      </c>
      <c r="B107" s="47" t="s">
        <v>279</v>
      </c>
      <c r="C107" s="48" t="s">
        <v>280</v>
      </c>
      <c r="D107" s="60" t="s">
        <v>269</v>
      </c>
      <c r="E107" s="55"/>
      <c r="F107" s="56"/>
      <c r="G107" s="57"/>
      <c r="H107" s="5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8" s="33" customFormat="1" ht="36" customHeight="1">
      <c r="A108" s="46" t="s">
        <v>281</v>
      </c>
      <c r="B108" s="59" t="s">
        <v>30</v>
      </c>
      <c r="C108" s="48" t="s">
        <v>282</v>
      </c>
      <c r="D108" s="60"/>
      <c r="E108" s="50" t="s">
        <v>67</v>
      </c>
      <c r="F108" s="88">
        <v>7</v>
      </c>
      <c r="G108" s="52"/>
      <c r="H108" s="53">
        <f>ROUND(G108*F108,2)</f>
        <v>0</v>
      </c>
    </row>
    <row r="109" spans="1:35" ht="36" customHeight="1">
      <c r="A109" s="46" t="s">
        <v>283</v>
      </c>
      <c r="B109" s="47" t="s">
        <v>284</v>
      </c>
      <c r="C109" s="48" t="s">
        <v>285</v>
      </c>
      <c r="D109" s="60" t="s">
        <v>269</v>
      </c>
      <c r="E109" s="50" t="s">
        <v>67</v>
      </c>
      <c r="F109" s="88">
        <v>15</v>
      </c>
      <c r="G109" s="52"/>
      <c r="H109" s="53">
        <f>ROUND(G109*F109,2)</f>
        <v>0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36" customHeight="1">
      <c r="A110" s="46" t="s">
        <v>286</v>
      </c>
      <c r="B110" s="47" t="s">
        <v>287</v>
      </c>
      <c r="C110" s="48" t="s">
        <v>288</v>
      </c>
      <c r="D110" s="60" t="s">
        <v>269</v>
      </c>
      <c r="E110" s="50" t="s">
        <v>67</v>
      </c>
      <c r="F110" s="88">
        <v>151</v>
      </c>
      <c r="G110" s="52"/>
      <c r="H110" s="53">
        <f>ROUND(G110*F110,2)</f>
        <v>0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8" s="33" customFormat="1" ht="29.25" customHeight="1">
      <c r="A111" s="111" t="s">
        <v>289</v>
      </c>
      <c r="B111" s="47" t="s">
        <v>290</v>
      </c>
      <c r="C111" s="112" t="s">
        <v>291</v>
      </c>
      <c r="D111" s="113" t="s">
        <v>292</v>
      </c>
      <c r="E111" s="114" t="s">
        <v>67</v>
      </c>
      <c r="F111" s="88">
        <v>1</v>
      </c>
      <c r="G111" s="115"/>
      <c r="H111" s="53">
        <f>ROUND(G111*F111,2)</f>
        <v>0</v>
      </c>
    </row>
    <row r="112" spans="1:35" ht="36" customHeight="1">
      <c r="A112" s="38"/>
      <c r="B112" s="39"/>
      <c r="C112" s="66" t="s">
        <v>293</v>
      </c>
      <c r="D112" s="41"/>
      <c r="E112" s="55"/>
      <c r="F112" s="56"/>
      <c r="G112" s="57"/>
      <c r="H112" s="58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36" customHeight="1">
      <c r="A113" s="67" t="s">
        <v>294</v>
      </c>
      <c r="B113" s="47" t="s">
        <v>295</v>
      </c>
      <c r="C113" s="48" t="s">
        <v>296</v>
      </c>
      <c r="D113" s="60" t="s">
        <v>297</v>
      </c>
      <c r="E113" s="55"/>
      <c r="F113" s="56"/>
      <c r="G113" s="57"/>
      <c r="H113" s="58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ht="36" customHeight="1">
      <c r="A114" s="67" t="s">
        <v>298</v>
      </c>
      <c r="B114" s="59" t="s">
        <v>30</v>
      </c>
      <c r="C114" s="48" t="s">
        <v>299</v>
      </c>
      <c r="D114" s="60"/>
      <c r="E114" s="50" t="s">
        <v>25</v>
      </c>
      <c r="F114" s="51">
        <v>150</v>
      </c>
      <c r="G114" s="52"/>
      <c r="H114" s="53">
        <f>ROUNDUP(G114*F114,-1)</f>
        <v>0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1:35" ht="36" customHeight="1">
      <c r="A115" s="67" t="s">
        <v>300</v>
      </c>
      <c r="B115" s="59" t="s">
        <v>34</v>
      </c>
      <c r="C115" s="48" t="s">
        <v>301</v>
      </c>
      <c r="D115" s="60"/>
      <c r="E115" s="50" t="s">
        <v>25</v>
      </c>
      <c r="F115" s="51">
        <v>150</v>
      </c>
      <c r="G115" s="52"/>
      <c r="H115" s="53">
        <f>ROUND(G115*F115,-1)</f>
        <v>0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36" customHeight="1">
      <c r="A116" s="67"/>
      <c r="B116" s="47" t="s">
        <v>302</v>
      </c>
      <c r="C116" s="48" t="s">
        <v>303</v>
      </c>
      <c r="D116" s="60" t="s">
        <v>304</v>
      </c>
      <c r="E116" s="50" t="s">
        <v>305</v>
      </c>
      <c r="F116" s="51">
        <v>10</v>
      </c>
      <c r="G116" s="52"/>
      <c r="H116" s="53">
        <f>ROUND(G116*F116,2)</f>
        <v>0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ht="30.75" customHeight="1">
      <c r="A117" s="67"/>
      <c r="B117" s="47" t="s">
        <v>306</v>
      </c>
      <c r="C117" s="48" t="s">
        <v>307</v>
      </c>
      <c r="D117" s="60" t="s">
        <v>304</v>
      </c>
      <c r="E117" s="50" t="s">
        <v>305</v>
      </c>
      <c r="F117" s="51">
        <v>10</v>
      </c>
      <c r="G117" s="52"/>
      <c r="H117" s="53">
        <f>ROUND(G117*F117,2)</f>
        <v>0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36" customHeight="1">
      <c r="A118" s="38"/>
      <c r="B118" s="116"/>
      <c r="C118" s="66" t="s">
        <v>308</v>
      </c>
      <c r="D118" s="41"/>
      <c r="E118" s="55"/>
      <c r="F118" s="56"/>
      <c r="G118" s="57"/>
      <c r="H118" s="58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8" s="33" customFormat="1" ht="36" customHeight="1">
      <c r="A119" s="67"/>
      <c r="B119" s="47" t="s">
        <v>309</v>
      </c>
      <c r="C119" s="48" t="s">
        <v>310</v>
      </c>
      <c r="D119" s="60" t="s">
        <v>311</v>
      </c>
      <c r="E119" s="50" t="s">
        <v>104</v>
      </c>
      <c r="F119" s="51">
        <v>250</v>
      </c>
      <c r="G119" s="52"/>
      <c r="H119" s="53">
        <f aca="true" t="shared" si="3" ref="H119:H133">ROUND(G119*F119,2)</f>
        <v>0</v>
      </c>
    </row>
    <row r="120" spans="1:35" ht="36" customHeight="1">
      <c r="A120" s="67"/>
      <c r="B120" s="47" t="s">
        <v>312</v>
      </c>
      <c r="C120" s="48" t="s">
        <v>313</v>
      </c>
      <c r="D120" s="60" t="s">
        <v>311</v>
      </c>
      <c r="E120" s="50" t="s">
        <v>305</v>
      </c>
      <c r="F120" s="51">
        <v>10</v>
      </c>
      <c r="G120" s="52"/>
      <c r="H120" s="53">
        <f t="shared" si="3"/>
        <v>0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ht="36" customHeight="1">
      <c r="A121" s="67"/>
      <c r="B121" s="47" t="s">
        <v>314</v>
      </c>
      <c r="C121" s="48" t="s">
        <v>315</v>
      </c>
      <c r="D121" s="60" t="s">
        <v>316</v>
      </c>
      <c r="E121" s="50" t="s">
        <v>317</v>
      </c>
      <c r="F121" s="51">
        <v>250</v>
      </c>
      <c r="G121" s="52"/>
      <c r="H121" s="53">
        <f t="shared" si="3"/>
        <v>0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36" customHeight="1">
      <c r="A122" s="67"/>
      <c r="B122" s="47" t="s">
        <v>318</v>
      </c>
      <c r="C122" s="48" t="s">
        <v>319</v>
      </c>
      <c r="D122" s="60" t="s">
        <v>320</v>
      </c>
      <c r="E122" s="50" t="s">
        <v>67</v>
      </c>
      <c r="F122" s="51">
        <v>25</v>
      </c>
      <c r="G122" s="52"/>
      <c r="H122" s="53">
        <f t="shared" si="3"/>
        <v>0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36" customHeight="1">
      <c r="A123" s="67"/>
      <c r="B123" s="47" t="s">
        <v>321</v>
      </c>
      <c r="C123" s="48" t="s">
        <v>322</v>
      </c>
      <c r="D123" s="60" t="s">
        <v>323</v>
      </c>
      <c r="E123" s="50" t="s">
        <v>67</v>
      </c>
      <c r="F123" s="51">
        <v>40</v>
      </c>
      <c r="G123" s="52"/>
      <c r="H123" s="53">
        <f t="shared" si="3"/>
        <v>0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36" customHeight="1">
      <c r="A124" s="67"/>
      <c r="B124" s="47" t="s">
        <v>324</v>
      </c>
      <c r="C124" s="48" t="s">
        <v>325</v>
      </c>
      <c r="D124" s="60" t="s">
        <v>323</v>
      </c>
      <c r="E124" s="50" t="s">
        <v>67</v>
      </c>
      <c r="F124" s="51">
        <v>4</v>
      </c>
      <c r="G124" s="52"/>
      <c r="H124" s="53">
        <f t="shared" si="3"/>
        <v>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36" customHeight="1">
      <c r="A125" s="67"/>
      <c r="B125" s="47" t="s">
        <v>326</v>
      </c>
      <c r="C125" s="48" t="s">
        <v>327</v>
      </c>
      <c r="D125" s="60" t="s">
        <v>328</v>
      </c>
      <c r="E125" s="50" t="s">
        <v>67</v>
      </c>
      <c r="F125" s="51">
        <v>19</v>
      </c>
      <c r="G125" s="52"/>
      <c r="H125" s="53">
        <f t="shared" si="3"/>
        <v>0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39.75" customHeight="1">
      <c r="A126" s="67"/>
      <c r="B126" s="47" t="s">
        <v>329</v>
      </c>
      <c r="C126" s="48" t="s">
        <v>330</v>
      </c>
      <c r="D126" s="60" t="s">
        <v>328</v>
      </c>
      <c r="E126" s="50" t="s">
        <v>67</v>
      </c>
      <c r="F126" s="51">
        <v>19</v>
      </c>
      <c r="G126" s="52"/>
      <c r="H126" s="53">
        <f t="shared" si="3"/>
        <v>0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ht="36" customHeight="1">
      <c r="A127" s="67"/>
      <c r="B127" s="47" t="s">
        <v>331</v>
      </c>
      <c r="C127" s="48" t="s">
        <v>332</v>
      </c>
      <c r="D127" s="60" t="s">
        <v>323</v>
      </c>
      <c r="E127" s="50" t="s">
        <v>333</v>
      </c>
      <c r="F127" s="51">
        <v>60</v>
      </c>
      <c r="G127" s="52"/>
      <c r="H127" s="53">
        <f t="shared" si="3"/>
        <v>0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ht="36" customHeight="1">
      <c r="A128" s="67"/>
      <c r="B128" s="47" t="s">
        <v>334</v>
      </c>
      <c r="C128" s="48" t="s">
        <v>335</v>
      </c>
      <c r="D128" s="60" t="s">
        <v>323</v>
      </c>
      <c r="E128" s="55"/>
      <c r="F128" s="56"/>
      <c r="G128" s="57"/>
      <c r="H128" s="58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ht="36" customHeight="1">
      <c r="A129" s="67"/>
      <c r="B129" s="59" t="s">
        <v>30</v>
      </c>
      <c r="C129" s="48" t="s">
        <v>336</v>
      </c>
      <c r="D129" s="60" t="s">
        <v>323</v>
      </c>
      <c r="E129" s="50" t="s">
        <v>67</v>
      </c>
      <c r="F129" s="51">
        <v>120</v>
      </c>
      <c r="G129" s="52"/>
      <c r="H129" s="53">
        <f>ROUND(G129*F129,2)</f>
        <v>0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ht="36" customHeight="1">
      <c r="A130" s="67"/>
      <c r="B130" s="59" t="s">
        <v>34</v>
      </c>
      <c r="C130" s="48" t="s">
        <v>337</v>
      </c>
      <c r="D130" s="60" t="s">
        <v>323</v>
      </c>
      <c r="E130" s="50" t="s">
        <v>67</v>
      </c>
      <c r="F130" s="51">
        <v>38</v>
      </c>
      <c r="G130" s="52"/>
      <c r="H130" s="53">
        <f>ROUND(G130*F130,2)</f>
        <v>0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ht="36" customHeight="1">
      <c r="A131" s="67"/>
      <c r="B131" s="47" t="s">
        <v>338</v>
      </c>
      <c r="C131" s="48" t="s">
        <v>339</v>
      </c>
      <c r="D131" s="60" t="s">
        <v>340</v>
      </c>
      <c r="E131" s="50" t="s">
        <v>341</v>
      </c>
      <c r="F131" s="51">
        <v>40</v>
      </c>
      <c r="G131" s="52"/>
      <c r="H131" s="53">
        <f t="shared" si="3"/>
        <v>0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ht="36" customHeight="1">
      <c r="A132" s="67"/>
      <c r="B132" s="47" t="s">
        <v>342</v>
      </c>
      <c r="C132" s="48" t="s">
        <v>343</v>
      </c>
      <c r="D132" s="60" t="s">
        <v>340</v>
      </c>
      <c r="E132" s="50" t="s">
        <v>341</v>
      </c>
      <c r="F132" s="51">
        <v>40</v>
      </c>
      <c r="G132" s="52"/>
      <c r="H132" s="53">
        <f t="shared" si="3"/>
        <v>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ht="36" customHeight="1">
      <c r="A133" s="67"/>
      <c r="B133" s="47" t="s">
        <v>344</v>
      </c>
      <c r="C133" s="48" t="s">
        <v>345</v>
      </c>
      <c r="D133" s="60" t="s">
        <v>346</v>
      </c>
      <c r="E133" s="50" t="s">
        <v>67</v>
      </c>
      <c r="F133" s="51">
        <v>2</v>
      </c>
      <c r="G133" s="52"/>
      <c r="H133" s="53">
        <f t="shared" si="3"/>
        <v>0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ht="36" customHeight="1">
      <c r="A134" s="67"/>
      <c r="B134" s="117" t="str">
        <f>B6</f>
        <v>A</v>
      </c>
      <c r="C134" s="158" t="str">
        <f>C6</f>
        <v>SELKIRK AVENUE - CONCRETE RECONSTRUCTION FROM ARLINGTON STREET TO SALTER STREET AND STREETSCAPING</v>
      </c>
      <c r="D134" s="159"/>
      <c r="E134" s="159"/>
      <c r="F134" s="118"/>
      <c r="G134" s="119"/>
      <c r="H134" s="120">
        <f>SUM(H6:H133)</f>
        <v>0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ht="36" customHeight="1">
      <c r="A135" s="67"/>
      <c r="B135" s="117" t="s">
        <v>347</v>
      </c>
      <c r="C135" s="121" t="s">
        <v>348</v>
      </c>
      <c r="D135" s="122"/>
      <c r="E135" s="123"/>
      <c r="F135" s="118"/>
      <c r="G135" s="124"/>
      <c r="H135" s="125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36" customHeight="1">
      <c r="A136" s="67"/>
      <c r="B136" s="39"/>
      <c r="C136" s="126" t="s">
        <v>349</v>
      </c>
      <c r="D136" s="41"/>
      <c r="E136" s="42" t="s">
        <v>15</v>
      </c>
      <c r="F136" s="43" t="s">
        <v>15</v>
      </c>
      <c r="G136" s="44"/>
      <c r="H136" s="45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36" customHeight="1">
      <c r="A137" s="54"/>
      <c r="B137" s="47" t="s">
        <v>350</v>
      </c>
      <c r="C137" s="127" t="s">
        <v>351</v>
      </c>
      <c r="D137" s="49" t="s">
        <v>352</v>
      </c>
      <c r="E137" s="50" t="s">
        <v>25</v>
      </c>
      <c r="F137" s="51">
        <v>10</v>
      </c>
      <c r="G137" s="52"/>
      <c r="H137" s="53">
        <f>ROUND(G137*F137,2)</f>
        <v>0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48" customHeight="1">
      <c r="A138" s="54"/>
      <c r="B138" s="47" t="s">
        <v>353</v>
      </c>
      <c r="C138" s="48" t="s">
        <v>354</v>
      </c>
      <c r="D138" s="49" t="s">
        <v>352</v>
      </c>
      <c r="E138" s="50" t="s">
        <v>25</v>
      </c>
      <c r="F138" s="51">
        <v>980</v>
      </c>
      <c r="G138" s="52"/>
      <c r="H138" s="53">
        <f aca="true" t="shared" si="4" ref="H138:H143">ROUND(G138*F138,2)</f>
        <v>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ht="36" customHeight="1">
      <c r="A139" s="54"/>
      <c r="B139" s="47" t="s">
        <v>355</v>
      </c>
      <c r="C139" s="48" t="s">
        <v>356</v>
      </c>
      <c r="D139" s="49" t="s">
        <v>352</v>
      </c>
      <c r="E139" s="50" t="s">
        <v>25</v>
      </c>
      <c r="F139" s="51">
        <v>90</v>
      </c>
      <c r="G139" s="52"/>
      <c r="H139" s="53">
        <f t="shared" si="4"/>
        <v>0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ht="48" customHeight="1">
      <c r="A140" s="54"/>
      <c r="B140" s="47" t="s">
        <v>357</v>
      </c>
      <c r="C140" s="48" t="s">
        <v>358</v>
      </c>
      <c r="D140" s="60" t="s">
        <v>359</v>
      </c>
      <c r="E140" s="50" t="s">
        <v>67</v>
      </c>
      <c r="F140" s="51">
        <v>2</v>
      </c>
      <c r="G140" s="52"/>
      <c r="H140" s="53">
        <f t="shared" si="4"/>
        <v>0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ht="36" customHeight="1">
      <c r="A141" s="54"/>
      <c r="B141" s="47" t="s">
        <v>360</v>
      </c>
      <c r="C141" s="48" t="s">
        <v>361</v>
      </c>
      <c r="D141" s="60" t="s">
        <v>359</v>
      </c>
      <c r="E141" s="50" t="s">
        <v>67</v>
      </c>
      <c r="F141" s="51">
        <v>2</v>
      </c>
      <c r="G141" s="52"/>
      <c r="H141" s="53">
        <f t="shared" si="4"/>
        <v>0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36" customHeight="1">
      <c r="A142" s="54"/>
      <c r="B142" s="47" t="s">
        <v>362</v>
      </c>
      <c r="C142" s="48" t="s">
        <v>363</v>
      </c>
      <c r="D142" s="60" t="s">
        <v>359</v>
      </c>
      <c r="E142" s="50" t="s">
        <v>67</v>
      </c>
      <c r="F142" s="51">
        <v>7</v>
      </c>
      <c r="G142" s="52"/>
      <c r="H142" s="53">
        <f t="shared" si="4"/>
        <v>0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36" customHeight="1">
      <c r="A143" s="54"/>
      <c r="B143" s="47" t="s">
        <v>364</v>
      </c>
      <c r="C143" s="48" t="s">
        <v>365</v>
      </c>
      <c r="D143" s="60" t="s">
        <v>359</v>
      </c>
      <c r="E143" s="50" t="s">
        <v>67</v>
      </c>
      <c r="F143" s="51">
        <v>1</v>
      </c>
      <c r="G143" s="52"/>
      <c r="H143" s="53">
        <f t="shared" si="4"/>
        <v>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ht="36" customHeight="1">
      <c r="A144" s="67"/>
      <c r="B144" s="39"/>
      <c r="C144" s="40" t="s">
        <v>16</v>
      </c>
      <c r="D144" s="41"/>
      <c r="E144" s="55"/>
      <c r="F144" s="56"/>
      <c r="G144" s="57"/>
      <c r="H144" s="58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ht="36" customHeight="1">
      <c r="A145" s="54" t="s">
        <v>22</v>
      </c>
      <c r="B145" s="47" t="s">
        <v>366</v>
      </c>
      <c r="C145" s="48" t="s">
        <v>24</v>
      </c>
      <c r="D145" s="49" t="s">
        <v>367</v>
      </c>
      <c r="E145" s="50" t="s">
        <v>25</v>
      </c>
      <c r="F145" s="51">
        <v>950</v>
      </c>
      <c r="G145" s="52"/>
      <c r="H145" s="53">
        <f>ROUND(G145*F145,2)</f>
        <v>0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ht="48" customHeight="1">
      <c r="A146" s="54" t="s">
        <v>36</v>
      </c>
      <c r="B146" s="47" t="s">
        <v>368</v>
      </c>
      <c r="C146" s="48" t="s">
        <v>369</v>
      </c>
      <c r="D146" s="49" t="s">
        <v>367</v>
      </c>
      <c r="E146" s="50" t="s">
        <v>21</v>
      </c>
      <c r="F146" s="51">
        <v>190</v>
      </c>
      <c r="G146" s="52"/>
      <c r="H146" s="53">
        <f>ROUND(G146*F146,2)</f>
        <v>0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ht="36" customHeight="1">
      <c r="A147" s="54" t="s">
        <v>42</v>
      </c>
      <c r="B147" s="47" t="s">
        <v>370</v>
      </c>
      <c r="C147" s="48" t="s">
        <v>44</v>
      </c>
      <c r="D147" s="60" t="s">
        <v>371</v>
      </c>
      <c r="E147" s="50" t="s">
        <v>25</v>
      </c>
      <c r="F147" s="51">
        <v>950</v>
      </c>
      <c r="G147" s="52"/>
      <c r="H147" s="53">
        <f>ROUND(G147*F147,2)</f>
        <v>0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ht="36" customHeight="1">
      <c r="A148" s="54"/>
      <c r="B148" s="47" t="s">
        <v>372</v>
      </c>
      <c r="C148" s="48" t="s">
        <v>373</v>
      </c>
      <c r="D148" s="60" t="s">
        <v>374</v>
      </c>
      <c r="E148" s="50" t="s">
        <v>25</v>
      </c>
      <c r="F148" s="51">
        <v>250</v>
      </c>
      <c r="G148" s="52"/>
      <c r="H148" s="53">
        <f>ROUND(G148*F148,2)</f>
        <v>0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ht="36" customHeight="1">
      <c r="A149" s="38"/>
      <c r="B149" s="87"/>
      <c r="C149" s="66" t="s">
        <v>115</v>
      </c>
      <c r="D149" s="41"/>
      <c r="E149" s="55"/>
      <c r="F149" s="56"/>
      <c r="G149" s="57"/>
      <c r="H149" s="58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ht="48" customHeight="1">
      <c r="A150" s="46" t="s">
        <v>144</v>
      </c>
      <c r="B150" s="47" t="s">
        <v>375</v>
      </c>
      <c r="C150" s="48" t="s">
        <v>146</v>
      </c>
      <c r="D150" s="60" t="s">
        <v>376</v>
      </c>
      <c r="E150" s="55"/>
      <c r="F150" s="56"/>
      <c r="G150" s="57"/>
      <c r="H150" s="58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ht="60" customHeight="1">
      <c r="A151" s="89" t="s">
        <v>377</v>
      </c>
      <c r="B151" s="90" t="s">
        <v>30</v>
      </c>
      <c r="C151" s="62" t="s">
        <v>378</v>
      </c>
      <c r="D151" s="63" t="s">
        <v>379</v>
      </c>
      <c r="E151" s="64" t="s">
        <v>104</v>
      </c>
      <c r="F151" s="88">
        <v>25</v>
      </c>
      <c r="G151" s="65"/>
      <c r="H151" s="91">
        <f aca="true" t="shared" si="5" ref="H151:H157">ROUND(G151*F151,2)</f>
        <v>0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ht="60" customHeight="1">
      <c r="A152" s="89" t="s">
        <v>380</v>
      </c>
      <c r="B152" s="90" t="s">
        <v>34</v>
      </c>
      <c r="C152" s="62" t="s">
        <v>381</v>
      </c>
      <c r="D152" s="63" t="s">
        <v>382</v>
      </c>
      <c r="E152" s="64" t="s">
        <v>104</v>
      </c>
      <c r="F152" s="88">
        <v>10</v>
      </c>
      <c r="G152" s="65"/>
      <c r="H152" s="91">
        <f t="shared" si="5"/>
        <v>0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ht="36" customHeight="1">
      <c r="A153" s="89" t="s">
        <v>383</v>
      </c>
      <c r="B153" s="106" t="s">
        <v>384</v>
      </c>
      <c r="C153" s="62" t="s">
        <v>385</v>
      </c>
      <c r="D153" s="63" t="s">
        <v>386</v>
      </c>
      <c r="E153" s="64" t="s">
        <v>25</v>
      </c>
      <c r="F153" s="88">
        <v>905</v>
      </c>
      <c r="G153" s="65"/>
      <c r="H153" s="91">
        <f t="shared" si="5"/>
        <v>0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ht="48" customHeight="1">
      <c r="A154" s="89"/>
      <c r="B154" s="106" t="s">
        <v>387</v>
      </c>
      <c r="C154" s="128" t="s">
        <v>388</v>
      </c>
      <c r="D154" s="63" t="s">
        <v>386</v>
      </c>
      <c r="E154" s="64" t="s">
        <v>25</v>
      </c>
      <c r="F154" s="88">
        <v>12</v>
      </c>
      <c r="G154" s="65"/>
      <c r="H154" s="91">
        <f t="shared" si="5"/>
        <v>0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ht="36" customHeight="1">
      <c r="A155" s="54"/>
      <c r="B155" s="106" t="s">
        <v>389</v>
      </c>
      <c r="C155" s="62" t="s">
        <v>390</v>
      </c>
      <c r="D155" s="63" t="s">
        <v>386</v>
      </c>
      <c r="E155" s="50" t="s">
        <v>305</v>
      </c>
      <c r="F155" s="51">
        <v>9.5</v>
      </c>
      <c r="G155" s="65"/>
      <c r="H155" s="91">
        <f t="shared" si="5"/>
        <v>0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ht="36" customHeight="1">
      <c r="A156" s="89"/>
      <c r="B156" s="106" t="s">
        <v>391</v>
      </c>
      <c r="C156" s="62" t="s">
        <v>392</v>
      </c>
      <c r="D156" s="63" t="s">
        <v>393</v>
      </c>
      <c r="E156" s="64" t="s">
        <v>67</v>
      </c>
      <c r="F156" s="51">
        <v>1</v>
      </c>
      <c r="G156" s="65"/>
      <c r="H156" s="91">
        <f t="shared" si="5"/>
        <v>0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8" s="33" customFormat="1" ht="36" customHeight="1">
      <c r="A157" s="89" t="s">
        <v>394</v>
      </c>
      <c r="B157" s="106" t="s">
        <v>395</v>
      </c>
      <c r="C157" s="62" t="s">
        <v>396</v>
      </c>
      <c r="D157" s="63" t="s">
        <v>174</v>
      </c>
      <c r="E157" s="64" t="s">
        <v>25</v>
      </c>
      <c r="F157" s="51">
        <v>25</v>
      </c>
      <c r="G157" s="65"/>
      <c r="H157" s="91">
        <f t="shared" si="5"/>
        <v>0</v>
      </c>
    </row>
    <row r="158" spans="1:35" ht="36" customHeight="1">
      <c r="A158" s="54"/>
      <c r="B158" s="129"/>
      <c r="C158" s="126" t="s">
        <v>397</v>
      </c>
      <c r="D158" s="130"/>
      <c r="E158" s="55"/>
      <c r="F158" s="56"/>
      <c r="G158" s="57"/>
      <c r="H158" s="58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s="76" customFormat="1" ht="48" customHeight="1">
      <c r="A159" s="131" t="s">
        <v>105</v>
      </c>
      <c r="B159" s="132" t="s">
        <v>398</v>
      </c>
      <c r="C159" s="133" t="s">
        <v>399</v>
      </c>
      <c r="D159" s="71" t="s">
        <v>400</v>
      </c>
      <c r="E159" s="93" t="s">
        <v>25</v>
      </c>
      <c r="F159" s="134">
        <v>7</v>
      </c>
      <c r="G159" s="135"/>
      <c r="H159" s="136">
        <f>ROUND(G159*F159,2)</f>
        <v>0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</row>
    <row r="160" spans="1:35" ht="36" customHeight="1">
      <c r="A160" s="54"/>
      <c r="B160" s="129"/>
      <c r="C160" s="126" t="s">
        <v>401</v>
      </c>
      <c r="D160" s="137"/>
      <c r="E160" s="55"/>
      <c r="F160" s="56"/>
      <c r="G160" s="57"/>
      <c r="H160" s="58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ht="48" customHeight="1">
      <c r="A161" s="54"/>
      <c r="B161" s="106" t="s">
        <v>402</v>
      </c>
      <c r="C161" s="128" t="s">
        <v>403</v>
      </c>
      <c r="D161" s="138" t="s">
        <v>404</v>
      </c>
      <c r="E161" s="50" t="s">
        <v>25</v>
      </c>
      <c r="F161" s="139">
        <v>80</v>
      </c>
      <c r="G161" s="65"/>
      <c r="H161" s="91">
        <f aca="true" t="shared" si="6" ref="H161:H172">ROUND(G161*F161,2)</f>
        <v>0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ht="48" customHeight="1">
      <c r="A162" s="54"/>
      <c r="B162" s="106" t="s">
        <v>405</v>
      </c>
      <c r="C162" s="128" t="s">
        <v>406</v>
      </c>
      <c r="D162" s="138" t="s">
        <v>404</v>
      </c>
      <c r="E162" s="50" t="s">
        <v>25</v>
      </c>
      <c r="F162" s="139">
        <v>25</v>
      </c>
      <c r="G162" s="65"/>
      <c r="H162" s="91">
        <f t="shared" si="6"/>
        <v>0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ht="36" customHeight="1">
      <c r="A163" s="54"/>
      <c r="B163" s="129"/>
      <c r="C163" s="126" t="s">
        <v>407</v>
      </c>
      <c r="D163" s="137"/>
      <c r="E163" s="55"/>
      <c r="F163" s="56"/>
      <c r="G163" s="57"/>
      <c r="H163" s="58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ht="48" customHeight="1">
      <c r="A164" s="54"/>
      <c r="B164" s="106" t="s">
        <v>408</v>
      </c>
      <c r="C164" s="128" t="s">
        <v>409</v>
      </c>
      <c r="D164" s="138" t="s">
        <v>410</v>
      </c>
      <c r="E164" s="50" t="s">
        <v>25</v>
      </c>
      <c r="F164" s="139">
        <v>30</v>
      </c>
      <c r="G164" s="65"/>
      <c r="H164" s="91">
        <f t="shared" si="6"/>
        <v>0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ht="60" customHeight="1">
      <c r="A165" s="54"/>
      <c r="B165" s="106" t="s">
        <v>411</v>
      </c>
      <c r="C165" s="128" t="s">
        <v>412</v>
      </c>
      <c r="D165" s="138" t="s">
        <v>410</v>
      </c>
      <c r="E165" s="50" t="s">
        <v>25</v>
      </c>
      <c r="F165" s="139">
        <v>80</v>
      </c>
      <c r="G165" s="65"/>
      <c r="H165" s="91">
        <f t="shared" si="6"/>
        <v>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ht="60" customHeight="1">
      <c r="A166" s="54"/>
      <c r="B166" s="106" t="s">
        <v>413</v>
      </c>
      <c r="C166" s="128" t="s">
        <v>414</v>
      </c>
      <c r="D166" s="138" t="s">
        <v>410</v>
      </c>
      <c r="E166" s="50" t="s">
        <v>25</v>
      </c>
      <c r="F166" s="139">
        <v>30</v>
      </c>
      <c r="G166" s="65"/>
      <c r="H166" s="91">
        <f t="shared" si="6"/>
        <v>0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60" customHeight="1">
      <c r="A167" s="54"/>
      <c r="B167" s="106" t="s">
        <v>415</v>
      </c>
      <c r="C167" s="128" t="s">
        <v>416</v>
      </c>
      <c r="D167" s="138" t="s">
        <v>410</v>
      </c>
      <c r="E167" s="50" t="s">
        <v>25</v>
      </c>
      <c r="F167" s="139">
        <v>55</v>
      </c>
      <c r="G167" s="65"/>
      <c r="H167" s="91">
        <f t="shared" si="6"/>
        <v>0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60" customHeight="1">
      <c r="A168" s="54"/>
      <c r="B168" s="106" t="s">
        <v>417</v>
      </c>
      <c r="C168" s="140" t="s">
        <v>418</v>
      </c>
      <c r="D168" s="138" t="s">
        <v>410</v>
      </c>
      <c r="E168" s="50" t="s">
        <v>25</v>
      </c>
      <c r="F168" s="139">
        <v>20</v>
      </c>
      <c r="G168" s="65"/>
      <c r="H168" s="91">
        <f t="shared" si="6"/>
        <v>0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ht="36" customHeight="1">
      <c r="A169" s="54"/>
      <c r="B169" s="129"/>
      <c r="C169" s="126" t="s">
        <v>419</v>
      </c>
      <c r="D169" s="137"/>
      <c r="E169" s="55"/>
      <c r="F169" s="56"/>
      <c r="G169" s="57"/>
      <c r="H169" s="58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ht="36" customHeight="1">
      <c r="A170" s="54"/>
      <c r="B170" s="106" t="s">
        <v>420</v>
      </c>
      <c r="C170" s="128" t="s">
        <v>421</v>
      </c>
      <c r="D170" s="138" t="s">
        <v>422</v>
      </c>
      <c r="E170" s="50" t="s">
        <v>67</v>
      </c>
      <c r="F170" s="139">
        <v>5</v>
      </c>
      <c r="G170" s="65"/>
      <c r="H170" s="91">
        <f t="shared" si="6"/>
        <v>0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ht="36" customHeight="1">
      <c r="A171" s="54"/>
      <c r="B171" s="106" t="s">
        <v>423</v>
      </c>
      <c r="C171" s="128" t="s">
        <v>424</v>
      </c>
      <c r="D171" s="138" t="s">
        <v>422</v>
      </c>
      <c r="E171" s="50" t="s">
        <v>67</v>
      </c>
      <c r="F171" s="139">
        <v>2</v>
      </c>
      <c r="G171" s="65"/>
      <c r="H171" s="91">
        <f t="shared" si="6"/>
        <v>0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ht="60" customHeight="1">
      <c r="A172" s="54"/>
      <c r="B172" s="106" t="s">
        <v>425</v>
      </c>
      <c r="C172" s="128" t="s">
        <v>426</v>
      </c>
      <c r="D172" s="138" t="s">
        <v>422</v>
      </c>
      <c r="E172" s="50" t="s">
        <v>427</v>
      </c>
      <c r="F172" s="139">
        <v>1</v>
      </c>
      <c r="G172" s="65"/>
      <c r="H172" s="91">
        <f t="shared" si="6"/>
        <v>0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36" customHeight="1">
      <c r="A173" s="141"/>
      <c r="B173" s="129"/>
      <c r="C173" s="126" t="s">
        <v>265</v>
      </c>
      <c r="D173" s="137"/>
      <c r="E173" s="55"/>
      <c r="F173" s="56"/>
      <c r="G173" s="57"/>
      <c r="H173" s="58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ht="36" customHeight="1">
      <c r="A174" s="54" t="s">
        <v>283</v>
      </c>
      <c r="B174" s="106" t="s">
        <v>428</v>
      </c>
      <c r="C174" s="142" t="s">
        <v>429</v>
      </c>
      <c r="D174" s="138" t="s">
        <v>269</v>
      </c>
      <c r="E174" s="50" t="s">
        <v>67</v>
      </c>
      <c r="F174" s="139">
        <v>1</v>
      </c>
      <c r="G174" s="65"/>
      <c r="H174" s="91">
        <f>ROUND(G174*F174,2)</f>
        <v>0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ht="36" customHeight="1">
      <c r="A175" s="67"/>
      <c r="B175" s="117" t="str">
        <f>B135</f>
        <v>B</v>
      </c>
      <c r="C175" s="143" t="str">
        <f>C135</f>
        <v>POWERS PLAZA UPGRADE</v>
      </c>
      <c r="D175" s="122"/>
      <c r="E175" s="123"/>
      <c r="F175" s="118"/>
      <c r="G175" s="119"/>
      <c r="H175" s="120">
        <f>SUM(H137:H174)</f>
        <v>0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36" customHeight="1">
      <c r="A176" s="144"/>
      <c r="B176" s="145">
        <f>B136</f>
        <v>0</v>
      </c>
      <c r="C176" s="146" t="s">
        <v>430</v>
      </c>
      <c r="D176" s="122"/>
      <c r="E176" s="123"/>
      <c r="F176" s="118"/>
      <c r="G176" s="119"/>
      <c r="H176" s="14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ht="36" customHeight="1">
      <c r="A177" s="67"/>
      <c r="B177" s="117" t="str">
        <f>B134</f>
        <v>A</v>
      </c>
      <c r="C177" s="158" t="str">
        <f>C134</f>
        <v>SELKIRK AVENUE - CONCRETE RECONSTRUCTION FROM ARLINGTON STREET TO SALTER STREET AND STREETSCAPING</v>
      </c>
      <c r="D177" s="159"/>
      <c r="E177" s="159"/>
      <c r="F177" s="118"/>
      <c r="G177" s="119"/>
      <c r="H177" s="120">
        <f>H134</f>
        <v>0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ht="36" customHeight="1" thickBot="1">
      <c r="A178" s="67"/>
      <c r="B178" s="117" t="str">
        <f>B175</f>
        <v>B</v>
      </c>
      <c r="C178" s="143" t="str">
        <f>C175</f>
        <v>POWERS PLAZA UPGRADE</v>
      </c>
      <c r="D178" s="122"/>
      <c r="E178" s="123"/>
      <c r="F178" s="118"/>
      <c r="G178" s="119"/>
      <c r="H178" s="120">
        <f>H175</f>
        <v>0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8" ht="36" customHeight="1" thickTop="1">
      <c r="A179" s="148"/>
      <c r="B179" s="160" t="s">
        <v>431</v>
      </c>
      <c r="C179" s="161"/>
      <c r="D179" s="161"/>
      <c r="E179" s="161"/>
      <c r="F179" s="161"/>
      <c r="G179" s="162">
        <f>SUM(H177:H178)</f>
        <v>0</v>
      </c>
      <c r="H179" s="163"/>
    </row>
    <row r="180" spans="1:8" ht="36" customHeight="1">
      <c r="A180" s="149"/>
      <c r="B180" s="150"/>
      <c r="C180" s="151"/>
      <c r="D180" s="152"/>
      <c r="E180" s="151"/>
      <c r="F180" s="151"/>
      <c r="G180" s="153"/>
      <c r="H180" s="154"/>
    </row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</sheetData>
  <sheetProtection password="CC3D" sheet="1" selectLockedCells="1"/>
  <mergeCells count="5">
    <mergeCell ref="C6:F6"/>
    <mergeCell ref="C134:E134"/>
    <mergeCell ref="C177:E177"/>
    <mergeCell ref="B179:F179"/>
    <mergeCell ref="G179:H179"/>
  </mergeCells>
  <conditionalFormatting sqref="D141:D143">
    <cfRule type="cellIs" priority="254" dxfId="295" operator="equal" stopIfTrue="1">
      <formula>"CW 2130-R11"</formula>
    </cfRule>
    <cfRule type="cellIs" priority="255" dxfId="295" operator="equal" stopIfTrue="1">
      <formula>"CW 3120-R2"</formula>
    </cfRule>
    <cfRule type="cellIs" priority="256" dxfId="295" operator="equal" stopIfTrue="1">
      <formula>"CW 3240-R7"</formula>
    </cfRule>
  </conditionalFormatting>
  <conditionalFormatting sqref="D141:D143">
    <cfRule type="cellIs" priority="257" dxfId="295" operator="equal" stopIfTrue="1">
      <formula>"CW 2130-R11"</formula>
    </cfRule>
    <cfRule type="cellIs" priority="258" dxfId="295" operator="equal" stopIfTrue="1">
      <formula>"CW 3120-R2"</formula>
    </cfRule>
    <cfRule type="cellIs" priority="259" dxfId="295" operator="equal" stopIfTrue="1">
      <formula>"CW 3240-R7"</formula>
    </cfRule>
  </conditionalFormatting>
  <conditionalFormatting sqref="D138">
    <cfRule type="cellIs" priority="263" dxfId="295" operator="equal" stopIfTrue="1">
      <formula>"CW 2130-R11"</formula>
    </cfRule>
    <cfRule type="cellIs" priority="264" dxfId="295" operator="equal" stopIfTrue="1">
      <formula>"CW 3120-R2"</formula>
    </cfRule>
    <cfRule type="cellIs" priority="265" dxfId="295" operator="equal" stopIfTrue="1">
      <formula>"CW 3240-R7"</formula>
    </cfRule>
  </conditionalFormatting>
  <conditionalFormatting sqref="D137">
    <cfRule type="cellIs" priority="293" dxfId="295" operator="equal" stopIfTrue="1">
      <formula>"CW 2130-R11"</formula>
    </cfRule>
    <cfRule type="cellIs" priority="294" dxfId="295" operator="equal" stopIfTrue="1">
      <formula>"CW 3120-R2"</formula>
    </cfRule>
    <cfRule type="cellIs" priority="295" dxfId="295" operator="equal" stopIfTrue="1">
      <formula>"CW 3240-R7"</formula>
    </cfRule>
  </conditionalFormatting>
  <conditionalFormatting sqref="D140">
    <cfRule type="cellIs" priority="290" dxfId="295" operator="equal" stopIfTrue="1">
      <formula>"CW 2130-R11"</formula>
    </cfRule>
    <cfRule type="cellIs" priority="291" dxfId="295" operator="equal" stopIfTrue="1">
      <formula>"CW 3120-R2"</formula>
    </cfRule>
    <cfRule type="cellIs" priority="292" dxfId="295" operator="equal" stopIfTrue="1">
      <formula>"CW 3240-R7"</formula>
    </cfRule>
  </conditionalFormatting>
  <conditionalFormatting sqref="D140">
    <cfRule type="cellIs" priority="287" dxfId="295" operator="equal" stopIfTrue="1">
      <formula>"CW 2130-R11"</formula>
    </cfRule>
    <cfRule type="cellIs" priority="288" dxfId="295" operator="equal" stopIfTrue="1">
      <formula>"CW 3120-R2"</formula>
    </cfRule>
    <cfRule type="cellIs" priority="289" dxfId="295" operator="equal" stopIfTrue="1">
      <formula>"CW 3240-R7"</formula>
    </cfRule>
  </conditionalFormatting>
  <conditionalFormatting sqref="D147">
    <cfRule type="cellIs" priority="272" dxfId="295" operator="equal" stopIfTrue="1">
      <formula>"CW 2130-R11"</formula>
    </cfRule>
    <cfRule type="cellIs" priority="273" dxfId="295" operator="equal" stopIfTrue="1">
      <formula>"CW 3120-R2"</formula>
    </cfRule>
    <cfRule type="cellIs" priority="274" dxfId="295" operator="equal" stopIfTrue="1">
      <formula>"CW 3240-R7"</formula>
    </cfRule>
  </conditionalFormatting>
  <conditionalFormatting sqref="D145">
    <cfRule type="cellIs" priority="284" dxfId="295" operator="equal" stopIfTrue="1">
      <formula>"CW 2130-R11"</formula>
    </cfRule>
    <cfRule type="cellIs" priority="285" dxfId="295" operator="equal" stopIfTrue="1">
      <formula>"CW 3120-R2"</formula>
    </cfRule>
    <cfRule type="cellIs" priority="286" dxfId="295" operator="equal" stopIfTrue="1">
      <formula>"CW 3240-R7"</formula>
    </cfRule>
  </conditionalFormatting>
  <conditionalFormatting sqref="D146">
    <cfRule type="cellIs" priority="281" dxfId="295" operator="equal" stopIfTrue="1">
      <formula>"CW 2130-R11"</formula>
    </cfRule>
    <cfRule type="cellIs" priority="282" dxfId="295" operator="equal" stopIfTrue="1">
      <formula>"CW 3120-R2"</formula>
    </cfRule>
    <cfRule type="cellIs" priority="283" dxfId="295" operator="equal" stopIfTrue="1">
      <formula>"CW 3240-R7"</formula>
    </cfRule>
  </conditionalFormatting>
  <conditionalFormatting sqref="D147">
    <cfRule type="cellIs" priority="278" dxfId="295" operator="equal" stopIfTrue="1">
      <formula>"CW 2130-R11"</formula>
    </cfRule>
    <cfRule type="cellIs" priority="279" dxfId="295" operator="equal" stopIfTrue="1">
      <formula>"CW 3120-R2"</formula>
    </cfRule>
    <cfRule type="cellIs" priority="280" dxfId="295" operator="equal" stopIfTrue="1">
      <formula>"CW 3240-R7"</formula>
    </cfRule>
  </conditionalFormatting>
  <conditionalFormatting sqref="D146">
    <cfRule type="cellIs" priority="275" dxfId="295" operator="equal" stopIfTrue="1">
      <formula>"CW 2130-R11"</formula>
    </cfRule>
    <cfRule type="cellIs" priority="276" dxfId="295" operator="equal" stopIfTrue="1">
      <formula>"CW 3120-R2"</formula>
    </cfRule>
    <cfRule type="cellIs" priority="277" dxfId="295" operator="equal" stopIfTrue="1">
      <formula>"CW 3240-R7"</formula>
    </cfRule>
  </conditionalFormatting>
  <conditionalFormatting sqref="D148">
    <cfRule type="cellIs" priority="266" dxfId="295" operator="equal" stopIfTrue="1">
      <formula>"CW 2130-R11"</formula>
    </cfRule>
    <cfRule type="cellIs" priority="267" dxfId="295" operator="equal" stopIfTrue="1">
      <formula>"CW 3120-R2"</formula>
    </cfRule>
    <cfRule type="cellIs" priority="268" dxfId="295" operator="equal" stopIfTrue="1">
      <formula>"CW 3240-R7"</formula>
    </cfRule>
  </conditionalFormatting>
  <conditionalFormatting sqref="D148">
    <cfRule type="cellIs" priority="269" dxfId="295" operator="equal" stopIfTrue="1">
      <formula>"CW 2130-R11"</formula>
    </cfRule>
    <cfRule type="cellIs" priority="270" dxfId="295" operator="equal" stopIfTrue="1">
      <formula>"CW 3120-R2"</formula>
    </cfRule>
    <cfRule type="cellIs" priority="271" dxfId="295" operator="equal" stopIfTrue="1">
      <formula>"CW 3240-R7"</formula>
    </cfRule>
  </conditionalFormatting>
  <conditionalFormatting sqref="D139">
    <cfRule type="cellIs" priority="260" dxfId="295" operator="equal" stopIfTrue="1">
      <formula>"CW 2130-R11"</formula>
    </cfRule>
    <cfRule type="cellIs" priority="261" dxfId="295" operator="equal" stopIfTrue="1">
      <formula>"CW 3120-R2"</formula>
    </cfRule>
    <cfRule type="cellIs" priority="262" dxfId="295" operator="equal" stopIfTrue="1">
      <formula>"CW 3240-R7"</formula>
    </cfRule>
  </conditionalFormatting>
  <conditionalFormatting sqref="D158 D160:D172">
    <cfRule type="cellIs" priority="248" dxfId="295" operator="equal" stopIfTrue="1">
      <formula>"CW 2130-R11"</formula>
    </cfRule>
    <cfRule type="cellIs" priority="249" dxfId="295" operator="equal" stopIfTrue="1">
      <formula>"CW 3120-R2"</formula>
    </cfRule>
    <cfRule type="cellIs" priority="250" dxfId="295" operator="equal" stopIfTrue="1">
      <formula>"CW 3240-R7"</formula>
    </cfRule>
  </conditionalFormatting>
  <conditionalFormatting sqref="D158 D160:D172">
    <cfRule type="cellIs" priority="251" dxfId="295" operator="equal" stopIfTrue="1">
      <formula>"CW 2130-R11"</formula>
    </cfRule>
    <cfRule type="cellIs" priority="252" dxfId="295" operator="equal" stopIfTrue="1">
      <formula>"CW 3120-R2"</formula>
    </cfRule>
    <cfRule type="cellIs" priority="253" dxfId="295" operator="equal" stopIfTrue="1">
      <formula>"CW 3240-R7"</formula>
    </cfRule>
  </conditionalFormatting>
  <conditionalFormatting sqref="D150">
    <cfRule type="cellIs" priority="245" dxfId="295" operator="equal" stopIfTrue="1">
      <formula>"CW 2130-R11"</formula>
    </cfRule>
    <cfRule type="cellIs" priority="246" dxfId="295" operator="equal" stopIfTrue="1">
      <formula>"CW 3120-R2"</formula>
    </cfRule>
    <cfRule type="cellIs" priority="247" dxfId="295" operator="equal" stopIfTrue="1">
      <formula>"CW 3240-R7"</formula>
    </cfRule>
  </conditionalFormatting>
  <conditionalFormatting sqref="D151">
    <cfRule type="cellIs" priority="242" dxfId="295" operator="equal" stopIfTrue="1">
      <formula>"CW 2130-R11"</formula>
    </cfRule>
    <cfRule type="cellIs" priority="243" dxfId="295" operator="equal" stopIfTrue="1">
      <formula>"CW 3120-R2"</formula>
    </cfRule>
    <cfRule type="cellIs" priority="244" dxfId="295" operator="equal" stopIfTrue="1">
      <formula>"CW 3240-R7"</formula>
    </cfRule>
  </conditionalFormatting>
  <conditionalFormatting sqref="D152">
    <cfRule type="cellIs" priority="239" dxfId="295" operator="equal" stopIfTrue="1">
      <formula>"CW 2130-R11"</formula>
    </cfRule>
    <cfRule type="cellIs" priority="240" dxfId="295" operator="equal" stopIfTrue="1">
      <formula>"CW 3120-R2"</formula>
    </cfRule>
    <cfRule type="cellIs" priority="241" dxfId="295" operator="equal" stopIfTrue="1">
      <formula>"CW 3240-R7"</formula>
    </cfRule>
  </conditionalFormatting>
  <conditionalFormatting sqref="D156">
    <cfRule type="cellIs" priority="236" dxfId="295" operator="equal" stopIfTrue="1">
      <formula>"CW 2130-R11"</formula>
    </cfRule>
    <cfRule type="cellIs" priority="237" dxfId="295" operator="equal" stopIfTrue="1">
      <formula>"CW 3120-R2"</formula>
    </cfRule>
    <cfRule type="cellIs" priority="238" dxfId="295" operator="equal" stopIfTrue="1">
      <formula>"CW 3240-R7"</formula>
    </cfRule>
  </conditionalFormatting>
  <conditionalFormatting sqref="D154">
    <cfRule type="cellIs" priority="233" dxfId="295" operator="equal" stopIfTrue="1">
      <formula>"CW 2130-R11"</formula>
    </cfRule>
    <cfRule type="cellIs" priority="234" dxfId="295" operator="equal" stopIfTrue="1">
      <formula>"CW 3120-R2"</formula>
    </cfRule>
    <cfRule type="cellIs" priority="235" dxfId="295" operator="equal" stopIfTrue="1">
      <formula>"CW 3240-R7"</formula>
    </cfRule>
  </conditionalFormatting>
  <conditionalFormatting sqref="D153">
    <cfRule type="cellIs" priority="230" dxfId="295" operator="equal" stopIfTrue="1">
      <formula>"CW 2130-R11"</formula>
    </cfRule>
    <cfRule type="cellIs" priority="231" dxfId="295" operator="equal" stopIfTrue="1">
      <formula>"CW 3120-R2"</formula>
    </cfRule>
    <cfRule type="cellIs" priority="232" dxfId="295" operator="equal" stopIfTrue="1">
      <formula>"CW 3240-R7"</formula>
    </cfRule>
  </conditionalFormatting>
  <conditionalFormatting sqref="D157">
    <cfRule type="cellIs" priority="227" dxfId="295" operator="equal" stopIfTrue="1">
      <formula>"CW 2130-R11"</formula>
    </cfRule>
    <cfRule type="cellIs" priority="228" dxfId="295" operator="equal" stopIfTrue="1">
      <formula>"CW 3120-R2"</formula>
    </cfRule>
    <cfRule type="cellIs" priority="229" dxfId="295" operator="equal" stopIfTrue="1">
      <formula>"CW 3240-R7"</formula>
    </cfRule>
  </conditionalFormatting>
  <conditionalFormatting sqref="D155">
    <cfRule type="cellIs" priority="224" dxfId="295" operator="equal" stopIfTrue="1">
      <formula>"CW 2130-R11"</formula>
    </cfRule>
    <cfRule type="cellIs" priority="225" dxfId="295" operator="equal" stopIfTrue="1">
      <formula>"CW 3120-R2"</formula>
    </cfRule>
    <cfRule type="cellIs" priority="226" dxfId="295" operator="equal" stopIfTrue="1">
      <formula>"CW 3240-R7"</formula>
    </cfRule>
  </conditionalFormatting>
  <conditionalFormatting sqref="D159">
    <cfRule type="cellIs" priority="221" dxfId="295" operator="equal" stopIfTrue="1">
      <formula>"CW 2130-R11"</formula>
    </cfRule>
    <cfRule type="cellIs" priority="222" dxfId="295" operator="equal" stopIfTrue="1">
      <formula>"CW 3120-R2"</formula>
    </cfRule>
    <cfRule type="cellIs" priority="223" dxfId="295" operator="equal" stopIfTrue="1">
      <formula>"CW 3240-R7"</formula>
    </cfRule>
  </conditionalFormatting>
  <conditionalFormatting sqref="D8 D113:D115 D65 D61">
    <cfRule type="cellIs" priority="218" dxfId="295" operator="equal" stopIfTrue="1">
      <formula>"CW 2130-R11"</formula>
    </cfRule>
    <cfRule type="cellIs" priority="219" dxfId="295" operator="equal" stopIfTrue="1">
      <formula>"CW 3120-R2"</formula>
    </cfRule>
    <cfRule type="cellIs" priority="220" dxfId="295" operator="equal" stopIfTrue="1">
      <formula>"CW 3240-R7"</formula>
    </cfRule>
  </conditionalFormatting>
  <conditionalFormatting sqref="D9">
    <cfRule type="cellIs" priority="215" dxfId="295" operator="equal" stopIfTrue="1">
      <formula>"CW 2130-R11"</formula>
    </cfRule>
    <cfRule type="cellIs" priority="216" dxfId="295" operator="equal" stopIfTrue="1">
      <formula>"CW 3120-R2"</formula>
    </cfRule>
    <cfRule type="cellIs" priority="217" dxfId="295" operator="equal" stopIfTrue="1">
      <formula>"CW 3240-R7"</formula>
    </cfRule>
  </conditionalFormatting>
  <conditionalFormatting sqref="D10:D11">
    <cfRule type="cellIs" priority="212" dxfId="295" operator="equal" stopIfTrue="1">
      <formula>"CW 2130-R11"</formula>
    </cfRule>
    <cfRule type="cellIs" priority="213" dxfId="295" operator="equal" stopIfTrue="1">
      <formula>"CW 3120-R2"</formula>
    </cfRule>
    <cfRule type="cellIs" priority="214" dxfId="295" operator="equal" stopIfTrue="1">
      <formula>"CW 3240-R7"</formula>
    </cfRule>
  </conditionalFormatting>
  <conditionalFormatting sqref="D12">
    <cfRule type="cellIs" priority="209" dxfId="295" operator="equal" stopIfTrue="1">
      <formula>"CW 2130-R11"</formula>
    </cfRule>
    <cfRule type="cellIs" priority="210" dxfId="295" operator="equal" stopIfTrue="1">
      <formula>"CW 3120-R2"</formula>
    </cfRule>
    <cfRule type="cellIs" priority="211" dxfId="295" operator="equal" stopIfTrue="1">
      <formula>"CW 3240-R7"</formula>
    </cfRule>
  </conditionalFormatting>
  <conditionalFormatting sqref="D13">
    <cfRule type="cellIs" priority="206" dxfId="295" operator="equal" stopIfTrue="1">
      <formula>"CW 2130-R11"</formula>
    </cfRule>
    <cfRule type="cellIs" priority="207" dxfId="295" operator="equal" stopIfTrue="1">
      <formula>"CW 3120-R2"</formula>
    </cfRule>
    <cfRule type="cellIs" priority="208" dxfId="295" operator="equal" stopIfTrue="1">
      <formula>"CW 3240-R7"</formula>
    </cfRule>
  </conditionalFormatting>
  <conditionalFormatting sqref="D14">
    <cfRule type="cellIs" priority="203" dxfId="295" operator="equal" stopIfTrue="1">
      <formula>"CW 2130-R11"</formula>
    </cfRule>
    <cfRule type="cellIs" priority="204" dxfId="295" operator="equal" stopIfTrue="1">
      <formula>"CW 3120-R2"</formula>
    </cfRule>
    <cfRule type="cellIs" priority="205" dxfId="295" operator="equal" stopIfTrue="1">
      <formula>"CW 3240-R7"</formula>
    </cfRule>
  </conditionalFormatting>
  <conditionalFormatting sqref="D15">
    <cfRule type="cellIs" priority="200" dxfId="295" operator="equal" stopIfTrue="1">
      <formula>"CW 2130-R11"</formula>
    </cfRule>
    <cfRule type="cellIs" priority="201" dxfId="295" operator="equal" stopIfTrue="1">
      <formula>"CW 3120-R2"</formula>
    </cfRule>
    <cfRule type="cellIs" priority="202" dxfId="295" operator="equal" stopIfTrue="1">
      <formula>"CW 3240-R7"</formula>
    </cfRule>
  </conditionalFormatting>
  <conditionalFormatting sqref="D19:D21">
    <cfRule type="cellIs" priority="197" dxfId="295" operator="equal" stopIfTrue="1">
      <formula>"CW 2130-R11"</formula>
    </cfRule>
    <cfRule type="cellIs" priority="198" dxfId="295" operator="equal" stopIfTrue="1">
      <formula>"CW 3120-R2"</formula>
    </cfRule>
    <cfRule type="cellIs" priority="199" dxfId="295" operator="equal" stopIfTrue="1">
      <formula>"CW 3240-R7"</formula>
    </cfRule>
  </conditionalFormatting>
  <conditionalFormatting sqref="D22:D28">
    <cfRule type="cellIs" priority="194" dxfId="295" operator="equal" stopIfTrue="1">
      <formula>"CW 2130-R11"</formula>
    </cfRule>
    <cfRule type="cellIs" priority="195" dxfId="295" operator="equal" stopIfTrue="1">
      <formula>"CW 3120-R2"</formula>
    </cfRule>
    <cfRule type="cellIs" priority="196" dxfId="295" operator="equal" stopIfTrue="1">
      <formula>"CW 3240-R7"</formula>
    </cfRule>
  </conditionalFormatting>
  <conditionalFormatting sqref="D29">
    <cfRule type="cellIs" priority="191" dxfId="295" operator="equal" stopIfTrue="1">
      <formula>"CW 2130-R11"</formula>
    </cfRule>
    <cfRule type="cellIs" priority="192" dxfId="295" operator="equal" stopIfTrue="1">
      <formula>"CW 3120-R2"</formula>
    </cfRule>
    <cfRule type="cellIs" priority="193" dxfId="295" operator="equal" stopIfTrue="1">
      <formula>"CW 3240-R7"</formula>
    </cfRule>
  </conditionalFormatting>
  <conditionalFormatting sqref="D30">
    <cfRule type="cellIs" priority="188" dxfId="295" operator="equal" stopIfTrue="1">
      <formula>"CW 2130-R11"</formula>
    </cfRule>
    <cfRule type="cellIs" priority="189" dxfId="295" operator="equal" stopIfTrue="1">
      <formula>"CW 3120-R2"</formula>
    </cfRule>
    <cfRule type="cellIs" priority="190" dxfId="295" operator="equal" stopIfTrue="1">
      <formula>"CW 3240-R7"</formula>
    </cfRule>
  </conditionalFormatting>
  <conditionalFormatting sqref="D31:D33">
    <cfRule type="cellIs" priority="185" dxfId="295" operator="equal" stopIfTrue="1">
      <formula>"CW 2130-R11"</formula>
    </cfRule>
    <cfRule type="cellIs" priority="186" dxfId="295" operator="equal" stopIfTrue="1">
      <formula>"CW 3120-R2"</formula>
    </cfRule>
    <cfRule type="cellIs" priority="187" dxfId="295" operator="equal" stopIfTrue="1">
      <formula>"CW 3240-R7"</formula>
    </cfRule>
  </conditionalFormatting>
  <conditionalFormatting sqref="D34">
    <cfRule type="cellIs" priority="182" dxfId="295" operator="equal" stopIfTrue="1">
      <formula>"CW 2130-R11"</formula>
    </cfRule>
    <cfRule type="cellIs" priority="183" dxfId="295" operator="equal" stopIfTrue="1">
      <formula>"CW 3120-R2"</formula>
    </cfRule>
    <cfRule type="cellIs" priority="184" dxfId="295" operator="equal" stopIfTrue="1">
      <formula>"CW 3240-R7"</formula>
    </cfRule>
  </conditionalFormatting>
  <conditionalFormatting sqref="D35">
    <cfRule type="cellIs" priority="179" dxfId="295" operator="equal" stopIfTrue="1">
      <formula>"CW 2130-R11"</formula>
    </cfRule>
    <cfRule type="cellIs" priority="180" dxfId="295" operator="equal" stopIfTrue="1">
      <formula>"CW 3120-R2"</formula>
    </cfRule>
    <cfRule type="cellIs" priority="181" dxfId="295" operator="equal" stopIfTrue="1">
      <formula>"CW 3240-R7"</formula>
    </cfRule>
  </conditionalFormatting>
  <conditionalFormatting sqref="D36">
    <cfRule type="cellIs" priority="176" dxfId="295" operator="equal" stopIfTrue="1">
      <formula>"CW 2130-R11"</formula>
    </cfRule>
    <cfRule type="cellIs" priority="177" dxfId="295" operator="equal" stopIfTrue="1">
      <formula>"CW 3120-R2"</formula>
    </cfRule>
    <cfRule type="cellIs" priority="178" dxfId="295" operator="equal" stopIfTrue="1">
      <formula>"CW 3240-R7"</formula>
    </cfRule>
  </conditionalFormatting>
  <conditionalFormatting sqref="D37">
    <cfRule type="cellIs" priority="173" dxfId="295" operator="equal" stopIfTrue="1">
      <formula>"CW 2130-R11"</formula>
    </cfRule>
    <cfRule type="cellIs" priority="174" dxfId="295" operator="equal" stopIfTrue="1">
      <formula>"CW 3120-R2"</formula>
    </cfRule>
    <cfRule type="cellIs" priority="175" dxfId="295" operator="equal" stopIfTrue="1">
      <formula>"CW 3240-R7"</formula>
    </cfRule>
  </conditionalFormatting>
  <conditionalFormatting sqref="D38:D39">
    <cfRule type="cellIs" priority="170" dxfId="295" operator="equal" stopIfTrue="1">
      <formula>"CW 2130-R11"</formula>
    </cfRule>
    <cfRule type="cellIs" priority="171" dxfId="295" operator="equal" stopIfTrue="1">
      <formula>"CW 3120-R2"</formula>
    </cfRule>
    <cfRule type="cellIs" priority="172" dxfId="295" operator="equal" stopIfTrue="1">
      <formula>"CW 3240-R7"</formula>
    </cfRule>
  </conditionalFormatting>
  <conditionalFormatting sqref="D41">
    <cfRule type="cellIs" priority="167" dxfId="295" operator="equal" stopIfTrue="1">
      <formula>"CW 2130-R11"</formula>
    </cfRule>
    <cfRule type="cellIs" priority="168" dxfId="295" operator="equal" stopIfTrue="1">
      <formula>"CW 3120-R2"</formula>
    </cfRule>
    <cfRule type="cellIs" priority="169" dxfId="295" operator="equal" stopIfTrue="1">
      <formula>"CW 3240-R7"</formula>
    </cfRule>
  </conditionalFormatting>
  <conditionalFormatting sqref="D42">
    <cfRule type="cellIs" priority="164" dxfId="295" operator="equal" stopIfTrue="1">
      <formula>"CW 2130-R11"</formula>
    </cfRule>
    <cfRule type="cellIs" priority="165" dxfId="295" operator="equal" stopIfTrue="1">
      <formula>"CW 3120-R2"</formula>
    </cfRule>
    <cfRule type="cellIs" priority="166" dxfId="295" operator="equal" stopIfTrue="1">
      <formula>"CW 3240-R7"</formula>
    </cfRule>
  </conditionalFormatting>
  <conditionalFormatting sqref="D43:D44">
    <cfRule type="cellIs" priority="161" dxfId="295" operator="equal" stopIfTrue="1">
      <formula>"CW 2130-R11"</formula>
    </cfRule>
    <cfRule type="cellIs" priority="162" dxfId="295" operator="equal" stopIfTrue="1">
      <formula>"CW 3120-R2"</formula>
    </cfRule>
    <cfRule type="cellIs" priority="163" dxfId="295" operator="equal" stopIfTrue="1">
      <formula>"CW 3240-R7"</formula>
    </cfRule>
  </conditionalFormatting>
  <conditionalFormatting sqref="D46">
    <cfRule type="cellIs" priority="158" dxfId="295" operator="equal" stopIfTrue="1">
      <formula>"CW 2130-R11"</formula>
    </cfRule>
    <cfRule type="cellIs" priority="159" dxfId="295" operator="equal" stopIfTrue="1">
      <formula>"CW 3120-R2"</formula>
    </cfRule>
    <cfRule type="cellIs" priority="160" dxfId="295" operator="equal" stopIfTrue="1">
      <formula>"CW 3240-R7"</formula>
    </cfRule>
  </conditionalFormatting>
  <conditionalFormatting sqref="D47">
    <cfRule type="cellIs" priority="155" dxfId="295" operator="equal" stopIfTrue="1">
      <formula>"CW 2130-R11"</formula>
    </cfRule>
    <cfRule type="cellIs" priority="156" dxfId="295" operator="equal" stopIfTrue="1">
      <formula>"CW 3120-R2"</formula>
    </cfRule>
    <cfRule type="cellIs" priority="157" dxfId="295" operator="equal" stopIfTrue="1">
      <formula>"CW 3240-R7"</formula>
    </cfRule>
  </conditionalFormatting>
  <conditionalFormatting sqref="D48:D49 D51:D52">
    <cfRule type="cellIs" priority="152" dxfId="295" operator="equal" stopIfTrue="1">
      <formula>"CW 2130-R11"</formula>
    </cfRule>
    <cfRule type="cellIs" priority="153" dxfId="295" operator="equal" stopIfTrue="1">
      <formula>"CW 3120-R2"</formula>
    </cfRule>
    <cfRule type="cellIs" priority="154" dxfId="295" operator="equal" stopIfTrue="1">
      <formula>"CW 3240-R7"</formula>
    </cfRule>
  </conditionalFormatting>
  <conditionalFormatting sqref="D54:D55">
    <cfRule type="cellIs" priority="149" dxfId="295" operator="equal" stopIfTrue="1">
      <formula>"CW 2130-R11"</formula>
    </cfRule>
    <cfRule type="cellIs" priority="150" dxfId="295" operator="equal" stopIfTrue="1">
      <formula>"CW 3120-R2"</formula>
    </cfRule>
    <cfRule type="cellIs" priority="151" dxfId="295" operator="equal" stopIfTrue="1">
      <formula>"CW 3240-R7"</formula>
    </cfRule>
  </conditionalFormatting>
  <conditionalFormatting sqref="D57">
    <cfRule type="cellIs" priority="146" dxfId="295" operator="equal" stopIfTrue="1">
      <formula>"CW 2130-R11"</formula>
    </cfRule>
    <cfRule type="cellIs" priority="147" dxfId="295" operator="equal" stopIfTrue="1">
      <formula>"CW 3120-R2"</formula>
    </cfRule>
    <cfRule type="cellIs" priority="148" dxfId="295" operator="equal" stopIfTrue="1">
      <formula>"CW 3240-R7"</formula>
    </cfRule>
  </conditionalFormatting>
  <conditionalFormatting sqref="D58:D59">
    <cfRule type="cellIs" priority="143" dxfId="295" operator="equal" stopIfTrue="1">
      <formula>"CW 2130-R11"</formula>
    </cfRule>
    <cfRule type="cellIs" priority="144" dxfId="295" operator="equal" stopIfTrue="1">
      <formula>"CW 3120-R2"</formula>
    </cfRule>
    <cfRule type="cellIs" priority="145" dxfId="295" operator="equal" stopIfTrue="1">
      <formula>"CW 3240-R7"</formula>
    </cfRule>
  </conditionalFormatting>
  <conditionalFormatting sqref="D60">
    <cfRule type="cellIs" priority="140" dxfId="295" operator="equal" stopIfTrue="1">
      <formula>"CW 2130-R11"</formula>
    </cfRule>
    <cfRule type="cellIs" priority="141" dxfId="295" operator="equal" stopIfTrue="1">
      <formula>"CW 3120-R2"</formula>
    </cfRule>
    <cfRule type="cellIs" priority="142" dxfId="295" operator="equal" stopIfTrue="1">
      <formula>"CW 3240-R7"</formula>
    </cfRule>
  </conditionalFormatting>
  <conditionalFormatting sqref="D66:D67">
    <cfRule type="cellIs" priority="137" dxfId="295" operator="equal" stopIfTrue="1">
      <formula>"CW 2130-R11"</formula>
    </cfRule>
    <cfRule type="cellIs" priority="138" dxfId="295" operator="equal" stopIfTrue="1">
      <formula>"CW 3120-R2"</formula>
    </cfRule>
    <cfRule type="cellIs" priority="139" dxfId="295" operator="equal" stopIfTrue="1">
      <formula>"CW 3240-R7"</formula>
    </cfRule>
  </conditionalFormatting>
  <conditionalFormatting sqref="D73:D74">
    <cfRule type="cellIs" priority="132" dxfId="295" operator="equal" stopIfTrue="1">
      <formula>"CW 2130-R11"</formula>
    </cfRule>
    <cfRule type="cellIs" priority="133" dxfId="295" operator="equal" stopIfTrue="1">
      <formula>"CW 3120-R2"</formula>
    </cfRule>
    <cfRule type="cellIs" priority="134" dxfId="295" operator="equal" stopIfTrue="1">
      <formula>"CW 3240-R7"</formula>
    </cfRule>
  </conditionalFormatting>
  <conditionalFormatting sqref="D72 D75:D78">
    <cfRule type="cellIs" priority="135" dxfId="295" operator="equal" stopIfTrue="1">
      <formula>"CW 3120-R2"</formula>
    </cfRule>
    <cfRule type="cellIs" priority="136" dxfId="295" operator="equal" stopIfTrue="1">
      <formula>"CW 3240-R7"</formula>
    </cfRule>
  </conditionalFormatting>
  <conditionalFormatting sqref="D80:D81">
    <cfRule type="cellIs" priority="130" dxfId="295" operator="equal" stopIfTrue="1">
      <formula>"CW 3120-R2"</formula>
    </cfRule>
    <cfRule type="cellIs" priority="131" dxfId="295" operator="equal" stopIfTrue="1">
      <formula>"CW 3240-R7"</formula>
    </cfRule>
  </conditionalFormatting>
  <conditionalFormatting sqref="D86:D87">
    <cfRule type="cellIs" priority="125" dxfId="295" operator="equal" stopIfTrue="1">
      <formula>"CW 2130-R11"</formula>
    </cfRule>
    <cfRule type="cellIs" priority="126" dxfId="295" operator="equal" stopIfTrue="1">
      <formula>"CW 3120-R2"</formula>
    </cfRule>
    <cfRule type="cellIs" priority="127" dxfId="295" operator="equal" stopIfTrue="1">
      <formula>"CW 3240-R7"</formula>
    </cfRule>
  </conditionalFormatting>
  <conditionalFormatting sqref="D85">
    <cfRule type="cellIs" priority="128" dxfId="295" operator="equal" stopIfTrue="1">
      <formula>"CW 3120-R2"</formula>
    </cfRule>
    <cfRule type="cellIs" priority="129" dxfId="295" operator="equal" stopIfTrue="1">
      <formula>"CW 3240-R7"</formula>
    </cfRule>
  </conditionalFormatting>
  <conditionalFormatting sqref="D91">
    <cfRule type="cellIs" priority="120" dxfId="295" operator="equal" stopIfTrue="1">
      <formula>"CW 2130-R11"</formula>
    </cfRule>
    <cfRule type="cellIs" priority="121" dxfId="295" operator="equal" stopIfTrue="1">
      <formula>"CW 3120-R2"</formula>
    </cfRule>
    <cfRule type="cellIs" priority="122" dxfId="295" operator="equal" stopIfTrue="1">
      <formula>"CW 3240-R7"</formula>
    </cfRule>
  </conditionalFormatting>
  <conditionalFormatting sqref="D90">
    <cfRule type="cellIs" priority="123" dxfId="295" operator="equal" stopIfTrue="1">
      <formula>"CW 3120-R2"</formula>
    </cfRule>
    <cfRule type="cellIs" priority="124" dxfId="295" operator="equal" stopIfTrue="1">
      <formula>"CW 3240-R7"</formula>
    </cfRule>
  </conditionalFormatting>
  <conditionalFormatting sqref="D93">
    <cfRule type="cellIs" priority="117" dxfId="295" operator="equal" stopIfTrue="1">
      <formula>"CW 2130-R11"</formula>
    </cfRule>
    <cfRule type="cellIs" priority="118" dxfId="295" operator="equal" stopIfTrue="1">
      <formula>"CW 3120-R2"</formula>
    </cfRule>
    <cfRule type="cellIs" priority="119" dxfId="295" operator="equal" stopIfTrue="1">
      <formula>"CW 3240-R7"</formula>
    </cfRule>
  </conditionalFormatting>
  <conditionalFormatting sqref="D95:D96">
    <cfRule type="cellIs" priority="115" dxfId="295" operator="equal" stopIfTrue="1">
      <formula>"CW 3120-R2"</formula>
    </cfRule>
    <cfRule type="cellIs" priority="116" dxfId="295" operator="equal" stopIfTrue="1">
      <formula>"CW 3240-R7"</formula>
    </cfRule>
  </conditionalFormatting>
  <conditionalFormatting sqref="D97:D98">
    <cfRule type="cellIs" priority="113" dxfId="295" operator="equal" stopIfTrue="1">
      <formula>"CW 3120-R2"</formula>
    </cfRule>
    <cfRule type="cellIs" priority="114" dxfId="295" operator="equal" stopIfTrue="1">
      <formula>"CW 3240-R7"</formula>
    </cfRule>
  </conditionalFormatting>
  <conditionalFormatting sqref="D99">
    <cfRule type="cellIs" priority="111" dxfId="295" operator="equal" stopIfTrue="1">
      <formula>"CW 3120-R2"</formula>
    </cfRule>
    <cfRule type="cellIs" priority="112" dxfId="295" operator="equal" stopIfTrue="1">
      <formula>"CW 3240-R7"</formula>
    </cfRule>
  </conditionalFormatting>
  <conditionalFormatting sqref="D101">
    <cfRule type="cellIs" priority="109" dxfId="295" operator="equal" stopIfTrue="1">
      <formula>"CW 2130-R11"</formula>
    </cfRule>
    <cfRule type="cellIs" priority="110" dxfId="295" operator="equal" stopIfTrue="1">
      <formula>"CW 3240-R7"</formula>
    </cfRule>
  </conditionalFormatting>
  <conditionalFormatting sqref="D105">
    <cfRule type="cellIs" priority="104" dxfId="295" operator="equal" stopIfTrue="1">
      <formula>"CW 2130-R11"</formula>
    </cfRule>
    <cfRule type="cellIs" priority="105" dxfId="295" operator="equal" stopIfTrue="1">
      <formula>"CW 3120-R2"</formula>
    </cfRule>
    <cfRule type="cellIs" priority="106" dxfId="295" operator="equal" stopIfTrue="1">
      <formula>"CW 3240-R7"</formula>
    </cfRule>
  </conditionalFormatting>
  <conditionalFormatting sqref="D104">
    <cfRule type="cellIs" priority="107" dxfId="295" operator="equal" stopIfTrue="1">
      <formula>"CW 3120-R2"</formula>
    </cfRule>
    <cfRule type="cellIs" priority="108" dxfId="295" operator="equal" stopIfTrue="1">
      <formula>"CW 3240-R7"</formula>
    </cfRule>
  </conditionalFormatting>
  <conditionalFormatting sqref="D107">
    <cfRule type="cellIs" priority="101" dxfId="295" operator="equal" stopIfTrue="1">
      <formula>"CW 2130-R11"</formula>
    </cfRule>
    <cfRule type="cellIs" priority="102" dxfId="295" operator="equal" stopIfTrue="1">
      <formula>"CW 3120-R2"</formula>
    </cfRule>
    <cfRule type="cellIs" priority="103" dxfId="295" operator="equal" stopIfTrue="1">
      <formula>"CW 3240-R7"</formula>
    </cfRule>
  </conditionalFormatting>
  <conditionalFormatting sqref="D108">
    <cfRule type="cellIs" priority="98" dxfId="295" operator="equal" stopIfTrue="1">
      <formula>"CW 2130-R11"</formula>
    </cfRule>
    <cfRule type="cellIs" priority="99" dxfId="295" operator="equal" stopIfTrue="1">
      <formula>"CW 3120-R2"</formula>
    </cfRule>
    <cfRule type="cellIs" priority="100" dxfId="295" operator="equal" stopIfTrue="1">
      <formula>"CW 3240-R7"</formula>
    </cfRule>
  </conditionalFormatting>
  <conditionalFormatting sqref="D109">
    <cfRule type="cellIs" priority="95" dxfId="295" operator="equal" stopIfTrue="1">
      <formula>"CW 2130-R11"</formula>
    </cfRule>
    <cfRule type="cellIs" priority="96" dxfId="295" operator="equal" stopIfTrue="1">
      <formula>"CW 3120-R2"</formula>
    </cfRule>
    <cfRule type="cellIs" priority="97" dxfId="295" operator="equal" stopIfTrue="1">
      <formula>"CW 3240-R7"</formula>
    </cfRule>
  </conditionalFormatting>
  <conditionalFormatting sqref="D110:D111">
    <cfRule type="cellIs" priority="92" dxfId="295" operator="equal" stopIfTrue="1">
      <formula>"CW 2130-R11"</formula>
    </cfRule>
    <cfRule type="cellIs" priority="93" dxfId="295" operator="equal" stopIfTrue="1">
      <formula>"CW 3120-R2"</formula>
    </cfRule>
    <cfRule type="cellIs" priority="94" dxfId="295" operator="equal" stopIfTrue="1">
      <formula>"CW 3240-R7"</formula>
    </cfRule>
  </conditionalFormatting>
  <conditionalFormatting sqref="D56">
    <cfRule type="cellIs" priority="89" dxfId="295" operator="equal" stopIfTrue="1">
      <formula>"CW 2130-R11"</formula>
    </cfRule>
    <cfRule type="cellIs" priority="90" dxfId="295" operator="equal" stopIfTrue="1">
      <formula>"CW 3120-R2"</formula>
    </cfRule>
    <cfRule type="cellIs" priority="91" dxfId="295" operator="equal" stopIfTrue="1">
      <formula>"CW 3240-R7"</formula>
    </cfRule>
  </conditionalFormatting>
  <conditionalFormatting sqref="D120">
    <cfRule type="cellIs" priority="83" dxfId="295" operator="equal" stopIfTrue="1">
      <formula>"CW 2130-R11"</formula>
    </cfRule>
    <cfRule type="cellIs" priority="84" dxfId="295" operator="equal" stopIfTrue="1">
      <formula>"CW 3120-R2"</formula>
    </cfRule>
    <cfRule type="cellIs" priority="85" dxfId="295" operator="equal" stopIfTrue="1">
      <formula>"CW 3240-R7"</formula>
    </cfRule>
  </conditionalFormatting>
  <conditionalFormatting sqref="D121">
    <cfRule type="cellIs" priority="80" dxfId="295" operator="equal" stopIfTrue="1">
      <formula>"CW 2130-R11"</formula>
    </cfRule>
    <cfRule type="cellIs" priority="81" dxfId="295" operator="equal" stopIfTrue="1">
      <formula>"CW 3120-R2"</formula>
    </cfRule>
    <cfRule type="cellIs" priority="82" dxfId="295" operator="equal" stopIfTrue="1">
      <formula>"CW 3240-R7"</formula>
    </cfRule>
  </conditionalFormatting>
  <conditionalFormatting sqref="D119">
    <cfRule type="cellIs" priority="86" dxfId="295" operator="equal" stopIfTrue="1">
      <formula>"CW 2130-R11"</formula>
    </cfRule>
    <cfRule type="cellIs" priority="87" dxfId="295" operator="equal" stopIfTrue="1">
      <formula>"CW 3120-R2"</formula>
    </cfRule>
    <cfRule type="cellIs" priority="88" dxfId="295" operator="equal" stopIfTrue="1">
      <formula>"CW 3240-R7"</formula>
    </cfRule>
  </conditionalFormatting>
  <conditionalFormatting sqref="D82:D83">
    <cfRule type="cellIs" priority="78" dxfId="295" operator="equal" stopIfTrue="1">
      <formula>"CW 3120-R2"</formula>
    </cfRule>
    <cfRule type="cellIs" priority="79" dxfId="295" operator="equal" stopIfTrue="1">
      <formula>"CW 3240-R7"</formula>
    </cfRule>
  </conditionalFormatting>
  <conditionalFormatting sqref="D17">
    <cfRule type="cellIs" priority="75" dxfId="295" operator="equal" stopIfTrue="1">
      <formula>"CW 2130-R11"</formula>
    </cfRule>
    <cfRule type="cellIs" priority="76" dxfId="295" operator="equal" stopIfTrue="1">
      <formula>"CW 3120-R2"</formula>
    </cfRule>
    <cfRule type="cellIs" priority="77" dxfId="295" operator="equal" stopIfTrue="1">
      <formula>"CW 3240-R7"</formula>
    </cfRule>
  </conditionalFormatting>
  <conditionalFormatting sqref="D128:D130">
    <cfRule type="cellIs" priority="63" dxfId="295" operator="equal" stopIfTrue="1">
      <formula>"CW 2130-R11"</formula>
    </cfRule>
    <cfRule type="cellIs" priority="64" dxfId="295" operator="equal" stopIfTrue="1">
      <formula>"CW 3120-R2"</formula>
    </cfRule>
    <cfRule type="cellIs" priority="65" dxfId="295" operator="equal" stopIfTrue="1">
      <formula>"CW 3240-R7"</formula>
    </cfRule>
  </conditionalFormatting>
  <conditionalFormatting sqref="D122">
    <cfRule type="cellIs" priority="72" dxfId="295" operator="equal" stopIfTrue="1">
      <formula>"CW 2130-R11"</formula>
    </cfRule>
    <cfRule type="cellIs" priority="73" dxfId="295" operator="equal" stopIfTrue="1">
      <formula>"CW 3120-R2"</formula>
    </cfRule>
    <cfRule type="cellIs" priority="74" dxfId="295" operator="equal" stopIfTrue="1">
      <formula>"CW 3240-R7"</formula>
    </cfRule>
  </conditionalFormatting>
  <conditionalFormatting sqref="D123">
    <cfRule type="cellIs" priority="69" dxfId="295" operator="equal" stopIfTrue="1">
      <formula>"CW 2130-R11"</formula>
    </cfRule>
    <cfRule type="cellIs" priority="70" dxfId="295" operator="equal" stopIfTrue="1">
      <formula>"CW 3120-R2"</formula>
    </cfRule>
    <cfRule type="cellIs" priority="71" dxfId="295" operator="equal" stopIfTrue="1">
      <formula>"CW 3240-R7"</formula>
    </cfRule>
  </conditionalFormatting>
  <conditionalFormatting sqref="D124 D127">
    <cfRule type="cellIs" priority="66" dxfId="295" operator="equal" stopIfTrue="1">
      <formula>"CW 2130-R11"</formula>
    </cfRule>
    <cfRule type="cellIs" priority="67" dxfId="295" operator="equal" stopIfTrue="1">
      <formula>"CW 3120-R2"</formula>
    </cfRule>
    <cfRule type="cellIs" priority="68" dxfId="295" operator="equal" stopIfTrue="1">
      <formula>"CW 3240-R7"</formula>
    </cfRule>
  </conditionalFormatting>
  <conditionalFormatting sqref="D116">
    <cfRule type="cellIs" priority="60" dxfId="295" operator="equal" stopIfTrue="1">
      <formula>"CW 2130-R11"</formula>
    </cfRule>
    <cfRule type="cellIs" priority="61" dxfId="295" operator="equal" stopIfTrue="1">
      <formula>"CW 3120-R2"</formula>
    </cfRule>
    <cfRule type="cellIs" priority="62" dxfId="295" operator="equal" stopIfTrue="1">
      <formula>"CW 3240-R7"</formula>
    </cfRule>
  </conditionalFormatting>
  <conditionalFormatting sqref="D131">
    <cfRule type="cellIs" priority="55" dxfId="295" operator="equal" stopIfTrue="1">
      <formula>"CW 2130-R11"</formula>
    </cfRule>
    <cfRule type="cellIs" priority="56" dxfId="295" operator="equal" stopIfTrue="1">
      <formula>"CW 3120-R2"</formula>
    </cfRule>
    <cfRule type="cellIs" priority="57" dxfId="295" operator="equal" stopIfTrue="1">
      <formula>"CW 3240-R7"</formula>
    </cfRule>
  </conditionalFormatting>
  <conditionalFormatting sqref="D84">
    <cfRule type="cellIs" priority="58" dxfId="295" operator="equal" stopIfTrue="1">
      <formula>"CW 3120-R2"</formula>
    </cfRule>
    <cfRule type="cellIs" priority="59" dxfId="295" operator="equal" stopIfTrue="1">
      <formula>"CW 3240-R7"</formula>
    </cfRule>
  </conditionalFormatting>
  <conditionalFormatting sqref="D92">
    <cfRule type="cellIs" priority="52" dxfId="295" operator="equal" stopIfTrue="1">
      <formula>"CW 2130-R11"</formula>
    </cfRule>
    <cfRule type="cellIs" priority="53" dxfId="295" operator="equal" stopIfTrue="1">
      <formula>"CW 3120-R2"</formula>
    </cfRule>
    <cfRule type="cellIs" priority="54" dxfId="295" operator="equal" stopIfTrue="1">
      <formula>"CW 3240-R7"</formula>
    </cfRule>
  </conditionalFormatting>
  <conditionalFormatting sqref="D94">
    <cfRule type="cellIs" priority="49" dxfId="295" operator="equal" stopIfTrue="1">
      <formula>"CW 2130-R11"</formula>
    </cfRule>
    <cfRule type="cellIs" priority="50" dxfId="295" operator="equal" stopIfTrue="1">
      <formula>"CW 3120-R2"</formula>
    </cfRule>
    <cfRule type="cellIs" priority="51" dxfId="295" operator="equal" stopIfTrue="1">
      <formula>"CW 3240-R7"</formula>
    </cfRule>
  </conditionalFormatting>
  <conditionalFormatting sqref="D132">
    <cfRule type="cellIs" priority="46" dxfId="295" operator="equal" stopIfTrue="1">
      <formula>"CW 2130-R11"</formula>
    </cfRule>
    <cfRule type="cellIs" priority="47" dxfId="295" operator="equal" stopIfTrue="1">
      <formula>"CW 3120-R2"</formula>
    </cfRule>
    <cfRule type="cellIs" priority="48" dxfId="295" operator="equal" stopIfTrue="1">
      <formula>"CW 3240-R7"</formula>
    </cfRule>
  </conditionalFormatting>
  <conditionalFormatting sqref="D50">
    <cfRule type="cellIs" priority="34" dxfId="295" operator="equal" stopIfTrue="1">
      <formula>"CW 2130-R11"</formula>
    </cfRule>
    <cfRule type="cellIs" priority="35" dxfId="295" operator="equal" stopIfTrue="1">
      <formula>"CW 3120-R2"</formula>
    </cfRule>
    <cfRule type="cellIs" priority="36" dxfId="295" operator="equal" stopIfTrue="1">
      <formula>"CW 3240-R7"</formula>
    </cfRule>
  </conditionalFormatting>
  <conditionalFormatting sqref="D106">
    <cfRule type="cellIs" priority="43" dxfId="295" operator="equal" stopIfTrue="1">
      <formula>"CW 2130-R11"</formula>
    </cfRule>
    <cfRule type="cellIs" priority="44" dxfId="295" operator="equal" stopIfTrue="1">
      <formula>"CW 3120-R2"</formula>
    </cfRule>
    <cfRule type="cellIs" priority="45" dxfId="295" operator="equal" stopIfTrue="1">
      <formula>"CW 3240-R7"</formula>
    </cfRule>
  </conditionalFormatting>
  <conditionalFormatting sqref="D103">
    <cfRule type="cellIs" priority="40" dxfId="295" operator="equal" stopIfTrue="1">
      <formula>"CW 2130-R11"</formula>
    </cfRule>
    <cfRule type="cellIs" priority="41" dxfId="295" operator="equal" stopIfTrue="1">
      <formula>"CW 3120-R2"</formula>
    </cfRule>
    <cfRule type="cellIs" priority="42" dxfId="295" operator="equal" stopIfTrue="1">
      <formula>"CW 3240-R7"</formula>
    </cfRule>
  </conditionalFormatting>
  <conditionalFormatting sqref="D45">
    <cfRule type="cellIs" priority="37" dxfId="295" operator="equal" stopIfTrue="1">
      <formula>"CW 2130-R11"</formula>
    </cfRule>
    <cfRule type="cellIs" priority="38" dxfId="295" operator="equal" stopIfTrue="1">
      <formula>"CW 3120-R2"</formula>
    </cfRule>
    <cfRule type="cellIs" priority="39" dxfId="295" operator="equal" stopIfTrue="1">
      <formula>"CW 3240-R7"</formula>
    </cfRule>
  </conditionalFormatting>
  <conditionalFormatting sqref="D62:D63">
    <cfRule type="cellIs" priority="31" dxfId="295" operator="equal" stopIfTrue="1">
      <formula>"CW 2130-R11"</formula>
    </cfRule>
    <cfRule type="cellIs" priority="32" dxfId="295" operator="equal" stopIfTrue="1">
      <formula>"CW 3120-R2"</formula>
    </cfRule>
    <cfRule type="cellIs" priority="33" dxfId="295" operator="equal" stopIfTrue="1">
      <formula>"CW 3240-R7"</formula>
    </cfRule>
  </conditionalFormatting>
  <conditionalFormatting sqref="D53">
    <cfRule type="cellIs" priority="28" dxfId="295" operator="equal" stopIfTrue="1">
      <formula>"CW 2130-R11"</formula>
    </cfRule>
    <cfRule type="cellIs" priority="29" dxfId="295" operator="equal" stopIfTrue="1">
      <formula>"CW 3120-R2"</formula>
    </cfRule>
    <cfRule type="cellIs" priority="30" dxfId="295" operator="equal" stopIfTrue="1">
      <formula>"CW 3240-R7"</formula>
    </cfRule>
  </conditionalFormatting>
  <conditionalFormatting sqref="D88:D89">
    <cfRule type="cellIs" priority="26" dxfId="295" operator="equal" stopIfTrue="1">
      <formula>"CW 3120-R2"</formula>
    </cfRule>
    <cfRule type="cellIs" priority="27" dxfId="295" operator="equal" stopIfTrue="1">
      <formula>"CW 3240-R7"</formula>
    </cfRule>
  </conditionalFormatting>
  <conditionalFormatting sqref="D79">
    <cfRule type="cellIs" priority="24" dxfId="295" operator="equal" stopIfTrue="1">
      <formula>"CW 3120-R2"</formula>
    </cfRule>
    <cfRule type="cellIs" priority="25" dxfId="295" operator="equal" stopIfTrue="1">
      <formula>"CW 3240-R7"</formula>
    </cfRule>
  </conditionalFormatting>
  <conditionalFormatting sqref="D133">
    <cfRule type="cellIs" priority="21" dxfId="295" operator="equal" stopIfTrue="1">
      <formula>"CW 2130-R11"</formula>
    </cfRule>
    <cfRule type="cellIs" priority="22" dxfId="295" operator="equal" stopIfTrue="1">
      <formula>"CW 3120-R2"</formula>
    </cfRule>
    <cfRule type="cellIs" priority="23" dxfId="295" operator="equal" stopIfTrue="1">
      <formula>"CW 3240-R7"</formula>
    </cfRule>
  </conditionalFormatting>
  <conditionalFormatting sqref="D64">
    <cfRule type="cellIs" priority="18" dxfId="295" operator="equal" stopIfTrue="1">
      <formula>"CW 2130-R11"</formula>
    </cfRule>
    <cfRule type="cellIs" priority="19" dxfId="295" operator="equal" stopIfTrue="1">
      <formula>"CW 3120-R2"</formula>
    </cfRule>
    <cfRule type="cellIs" priority="20" dxfId="295" operator="equal" stopIfTrue="1">
      <formula>"CW 3240-R7"</formula>
    </cfRule>
  </conditionalFormatting>
  <conditionalFormatting sqref="D125:D126">
    <cfRule type="cellIs" priority="15" dxfId="295" operator="equal" stopIfTrue="1">
      <formula>"CW 2130-R11"</formula>
    </cfRule>
    <cfRule type="cellIs" priority="16" dxfId="295" operator="equal" stopIfTrue="1">
      <formula>"CW 3120-R2"</formula>
    </cfRule>
    <cfRule type="cellIs" priority="17" dxfId="295" operator="equal" stopIfTrue="1">
      <formula>"CW 3240-R7"</formula>
    </cfRule>
  </conditionalFormatting>
  <conditionalFormatting sqref="D16">
    <cfRule type="cellIs" priority="12" dxfId="295" operator="equal" stopIfTrue="1">
      <formula>"CW 2130-R11"</formula>
    </cfRule>
    <cfRule type="cellIs" priority="13" dxfId="295" operator="equal" stopIfTrue="1">
      <formula>"CW 3120-R2"</formula>
    </cfRule>
    <cfRule type="cellIs" priority="14" dxfId="295" operator="equal" stopIfTrue="1">
      <formula>"CW 3240-R7"</formula>
    </cfRule>
  </conditionalFormatting>
  <conditionalFormatting sqref="D68">
    <cfRule type="cellIs" priority="4" dxfId="295" operator="equal" stopIfTrue="1">
      <formula>"CW 2130-R11"</formula>
    </cfRule>
    <cfRule type="cellIs" priority="5" dxfId="295" operator="equal" stopIfTrue="1">
      <formula>"CW 3120-R2"</formula>
    </cfRule>
    <cfRule type="cellIs" priority="6" dxfId="295" operator="equal" stopIfTrue="1">
      <formula>"CW 3240-R7"</formula>
    </cfRule>
  </conditionalFormatting>
  <conditionalFormatting sqref="D100">
    <cfRule type="cellIs" priority="10" dxfId="295" operator="equal" stopIfTrue="1">
      <formula>"CW 3120-R2"</formula>
    </cfRule>
    <cfRule type="cellIs" priority="11" dxfId="295" operator="equal" stopIfTrue="1">
      <formula>"CW 3240-R7"</formula>
    </cfRule>
  </conditionalFormatting>
  <conditionalFormatting sqref="D70">
    <cfRule type="cellIs" priority="7" dxfId="295" operator="equal" stopIfTrue="1">
      <formula>"CW 2130-R11"</formula>
    </cfRule>
    <cfRule type="cellIs" priority="8" dxfId="295" operator="equal" stopIfTrue="1">
      <formula>"CW 3120-R2"</formula>
    </cfRule>
    <cfRule type="cellIs" priority="9" dxfId="295" operator="equal" stopIfTrue="1">
      <formula>"CW 3240-R7"</formula>
    </cfRule>
  </conditionalFormatting>
  <conditionalFormatting sqref="D117">
    <cfRule type="cellIs" priority="1" dxfId="295" operator="equal" stopIfTrue="1">
      <formula>"CW 2130-R11"</formula>
    </cfRule>
    <cfRule type="cellIs" priority="2" dxfId="295" operator="equal" stopIfTrue="1">
      <formula>"CW 3120-R2"</formula>
    </cfRule>
    <cfRule type="cellIs" priority="3" dxfId="295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0 G164:G168 G151:G157 G159 G129:G133 G170:G172 G174 G89 G161:G162 G20:G21 G23:G24 G26:G27 G29 G32:G33 G36:G37 G39 G105:G106 G42:G45 G76 G73:G74 G67:G68 G83:G84 G96:G101 G137:G143 G108:G111 G86:G87 G114:G117 G145:G148 G62:G64 G92:G94 G52:G53 G11:G17 G47:G50 G55:G60 G79:G81 G119:G127 G103 G8:G9">
      <formula1>IF(G70&gt;=0.01,ROUND(G70,2),0.01)</formula1>
    </dataValidation>
    <dataValidation type="custom" allowBlank="1" showInputMessage="1" showErrorMessage="1" error="If you can enter a Unit  Price in this cell, pLease contact the Contract Administrator immediately!" sqref="F85 F10 F25 F22 F18:F19 F28 F30:F31 F34:F35 F38 F40:F41 F51 F61 F71:F72 F69 F75 F82 F90:F91 F104 F107 F88 F144 F46 F54 F65:F66 F77:F78 F95 F102 F112:F113 F118 F128 F149:F150 F158 F160 F163 F169 F173">
      <formula1>"isblank(G3)"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Header>&amp;LThe City of Winnipeg
Bid Opportunity No. 24-2016 
Template Version: C420160226-RW&amp;RBid Submission
Page &amp;P+3 of 15</oddHeader>
    <oddFooter xml:space="preserve">&amp;R__________________
Name of Bidder                    </oddFooter>
  </headerFooter>
  <rowBreaks count="3" manualBreakCount="3">
    <brk id="134" max="255" man="1"/>
    <brk id="159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 HP on Feb 29th
File Size 163840</dc:description>
  <cp:lastModifiedBy>Groening, Coleen</cp:lastModifiedBy>
  <cp:lastPrinted>2016-02-29T21:46:13Z</cp:lastPrinted>
  <dcterms:created xsi:type="dcterms:W3CDTF">2016-02-29T20:40:18Z</dcterms:created>
  <dcterms:modified xsi:type="dcterms:W3CDTF">2016-03-01T15:00:23Z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