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PRICES'!$B$6:$H$169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PRICES'!$B$1:$IV$147</definedName>
    <definedName name="XITEMS">'FORM B - PRICES'!$B$6:$IV$147</definedName>
  </definedNames>
  <calcPr fullCalcOnLoad="1" fullPrecision="0"/>
</workbook>
</file>

<file path=xl/sharedStrings.xml><?xml version="1.0" encoding="utf-8"?>
<sst xmlns="http://schemas.openxmlformats.org/spreadsheetml/2006/main" count="645" uniqueCount="416">
  <si>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</si>
  <si>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</si>
  <si>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</si>
  <si>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</si>
  <si>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</si>
  <si>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</si>
  <si>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</si>
  <si>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</si>
  <si>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</si>
  <si>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</si>
  <si>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</si>
  <si>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</si>
  <si>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</si>
  <si>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</si>
  <si>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</si>
  <si>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</si>
  <si>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</si>
  <si>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</si>
  <si>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</si>
  <si>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</si>
  <si>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</si>
  <si>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</si>
  <si>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</si>
  <si>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</si>
  <si>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</si>
  <si>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</si>
  <si>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</si>
  <si>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</si>
  <si>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</si>
  <si>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</si>
  <si>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</si>
  <si>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</si>
  <si>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</si>
  <si>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</si>
  <si>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</si>
  <si>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ROADWORKS - REMOVALS/RENEWALS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</si>
  <si>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</si>
  <si>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</si>
  <si>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</si>
  <si>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</si>
  <si>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</si>
  <si>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</si>
  <si>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</si>
  <si>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</si>
  <si>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</si>
  <si>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</si>
  <si>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</si>
  <si>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</si>
  <si>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</si>
  <si>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</si>
  <si>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</si>
  <si>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</si>
  <si>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Supply and Installation of Dowel Assemblies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</si>
  <si>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</si>
  <si>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</si>
  <si>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</si>
  <si>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</si>
  <si>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</si>
  <si>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</si>
  <si>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</si>
  <si>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</si>
  <si>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</si>
  <si>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</si>
  <si>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</si>
  <si>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</si>
  <si>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</si>
  <si>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</si>
  <si>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</si>
  <si>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</si>
  <si>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</si>
  <si>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</si>
  <si>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</si>
  <si>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</si>
  <si>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</si>
  <si>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</si>
  <si>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</si>
  <si>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</si>
  <si>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</si>
  <si>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</si>
  <si>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</si>
  <si>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</si>
  <si>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</si>
  <si>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</si>
  <si>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F002</t>
  </si>
  <si>
    <t>vert. m</t>
  </si>
  <si>
    <t>F009</t>
  </si>
  <si>
    <t>B003</t>
  </si>
  <si>
    <t>Asphalt Pavement</t>
  </si>
  <si>
    <t>C.1</t>
  </si>
  <si>
    <t>C007</t>
  </si>
  <si>
    <t>Construction of 230 mm Concrete Pavement (Plain-Dowelled)</t>
  </si>
  <si>
    <t>C019</t>
  </si>
  <si>
    <t>C.2</t>
  </si>
  <si>
    <t>Concrete Pavements for Early Opening</t>
  </si>
  <si>
    <t>C025</t>
  </si>
  <si>
    <t>C.3</t>
  </si>
  <si>
    <t>C050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</si>
  <si>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</si>
  <si>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</si>
  <si>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</si>
  <si>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</si>
  <si>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</si>
  <si>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</si>
  <si>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</si>
  <si>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</si>
  <si>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</si>
  <si>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</si>
  <si>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</si>
  <si>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</si>
  <si>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</si>
  <si>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</si>
  <si>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</si>
  <si>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</si>
  <si>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F.4</t>
  </si>
  <si>
    <t>Adjustment of Valve Boxes</t>
  </si>
  <si>
    <t>F.5</t>
  </si>
  <si>
    <t>F.6</t>
  </si>
  <si>
    <t>G.1</t>
  </si>
  <si>
    <t>Grassie-Molson Roundabout</t>
  </si>
  <si>
    <t>Removal of Trees</t>
  </si>
  <si>
    <t xml:space="preserve"> E13</t>
  </si>
  <si>
    <t>Earthwork</t>
  </si>
  <si>
    <t>E14</t>
  </si>
  <si>
    <t>lump sum</t>
  </si>
  <si>
    <t>A.3</t>
  </si>
  <si>
    <t xml:space="preserve">Hydro-Excavation </t>
  </si>
  <si>
    <t>E15</t>
  </si>
  <si>
    <t>hours</t>
  </si>
  <si>
    <t>A004</t>
  </si>
  <si>
    <t>A.4</t>
  </si>
  <si>
    <t>Sub-Grade Compaction</t>
  </si>
  <si>
    <t>CW 3110-R15</t>
  </si>
  <si>
    <t>A007</t>
  </si>
  <si>
    <t>A.7</t>
  </si>
  <si>
    <t>Crushed Sub-base Material</t>
  </si>
  <si>
    <t>A007A</t>
  </si>
  <si>
    <t xml:space="preserve">50 mm </t>
  </si>
  <si>
    <t>A009</t>
  </si>
  <si>
    <t xml:space="preserve">150 mm - Limestone </t>
  </si>
  <si>
    <t>A.9</t>
  </si>
  <si>
    <t>A022</t>
  </si>
  <si>
    <t>Separation Geotextile Fabric</t>
  </si>
  <si>
    <t xml:space="preserve">CW 3130-R4 </t>
  </si>
  <si>
    <t>A022A</t>
  </si>
  <si>
    <t>Supply and Install Geogrid</t>
  </si>
  <si>
    <t>CW 3135-R1</t>
  </si>
  <si>
    <t xml:space="preserve">CW 3230-R7
</t>
  </si>
  <si>
    <t>B014</t>
  </si>
  <si>
    <t>vii)</t>
  </si>
  <si>
    <t>150 mm Concrete Pavement (Reinforced)</t>
  </si>
  <si>
    <t>B031</t>
  </si>
  <si>
    <t>150 mm Concrete Pavement (Type B)</t>
  </si>
  <si>
    <t>B100r</t>
  </si>
  <si>
    <t>Miscellaneous Concrete Slab Removal</t>
  </si>
  <si>
    <t xml:space="preserve">CW 3235-R9  </t>
  </si>
  <si>
    <t>B104r</t>
  </si>
  <si>
    <t>100 mm Sidewalk</t>
  </si>
  <si>
    <t>B107i</t>
  </si>
  <si>
    <t xml:space="preserve">Miscellaneous Concrete Slab Installation </t>
  </si>
  <si>
    <t>B111iA</t>
  </si>
  <si>
    <t>150 mm Reinforced Sidewalk</t>
  </si>
  <si>
    <t>B125</t>
  </si>
  <si>
    <t>Supply of Precast  Sidewalk Blocks</t>
  </si>
  <si>
    <t>B154rl</t>
  </si>
  <si>
    <t xml:space="preserve">CW 3240-R9 </t>
  </si>
  <si>
    <t>B155rl</t>
  </si>
  <si>
    <t>SD-205,
SD-206A</t>
  </si>
  <si>
    <t>B156rl</t>
  </si>
  <si>
    <t>a)</t>
  </si>
  <si>
    <t>Less than 3 m</t>
  </si>
  <si>
    <t>B157rl</t>
  </si>
  <si>
    <t>b)</t>
  </si>
  <si>
    <t>3 m to 30 m</t>
  </si>
  <si>
    <t>Detectable Warning Surface Tiles</t>
  </si>
  <si>
    <t>E19</t>
  </si>
  <si>
    <t xml:space="preserve">610 mm X 1220 mm </t>
  </si>
  <si>
    <t>CW 3310-R14</t>
  </si>
  <si>
    <t>Construction of 230 mm Concrete Pavement (Plain-Dowelled, Slip Form Paving)</t>
  </si>
  <si>
    <t>C011</t>
  </si>
  <si>
    <t>Construction of 150 mm Concrete Pavement (Reinforced)</t>
  </si>
  <si>
    <t>C018</t>
  </si>
  <si>
    <t>Construction of Monolithic Concrete Bull-noses</t>
  </si>
  <si>
    <t>SD-227C</t>
  </si>
  <si>
    <t>Construction of 230 mm Concrete Pavement for Early Opening 24 Hour (Plain-Dowelled)</t>
  </si>
  <si>
    <t>Construction of Curb and Gutter (180 mm ht, Modified Barrier, Integral, 600 mm width, 150 mm Plain Concrete Pavement, Slip Form Paving)</t>
  </si>
  <si>
    <t>C042</t>
  </si>
  <si>
    <t>SD-201</t>
  </si>
  <si>
    <t>Construction of  Mountable Curb 120 mm  (Integral)</t>
  </si>
  <si>
    <t>C044</t>
  </si>
  <si>
    <t>Construction of   Lip Curb (75 mm ht, Integral)</t>
  </si>
  <si>
    <t>SD-202A</t>
  </si>
  <si>
    <t>Construction of  Curb Ramp (10-15 mm ht, Integral)</t>
  </si>
  <si>
    <t>SD-229C</t>
  </si>
  <si>
    <t>C068</t>
  </si>
  <si>
    <t>Construction of Splash Strip, ( Separate, 600 mm width)</t>
  </si>
  <si>
    <t>SD-223B</t>
  </si>
  <si>
    <t>C051</t>
  </si>
  <si>
    <t>C.5</t>
  </si>
  <si>
    <t>100 mm Concrete Sidewalk</t>
  </si>
  <si>
    <t xml:space="preserve">CW 3325-R5  </t>
  </si>
  <si>
    <t>C054A</t>
  </si>
  <si>
    <t>C.8</t>
  </si>
  <si>
    <t>Interlocking Paving Stones</t>
  </si>
  <si>
    <t>CW 3335-R1</t>
  </si>
  <si>
    <t>C054</t>
  </si>
  <si>
    <t>C.9</t>
  </si>
  <si>
    <t>Lean Concrete Base</t>
  </si>
  <si>
    <t>C055</t>
  </si>
  <si>
    <t xml:space="preserve">Construction of Asphaltic Concrete Pavements </t>
  </si>
  <si>
    <t xml:space="preserve">CW 3410-R9 </t>
  </si>
  <si>
    <t>C056</t>
  </si>
  <si>
    <t>C058</t>
  </si>
  <si>
    <t>Type IA</t>
  </si>
  <si>
    <t>C063</t>
  </si>
  <si>
    <t>Construction of Asphaltic Concrete Base Course (Type III)</t>
  </si>
  <si>
    <t>D001</t>
  </si>
  <si>
    <t>Joint Sealing</t>
  </si>
  <si>
    <t>CW 3250-R7</t>
  </si>
  <si>
    <t>E003</t>
  </si>
  <si>
    <t xml:space="preserve">Catch Basin  </t>
  </si>
  <si>
    <t>CW 2130-R12</t>
  </si>
  <si>
    <t>E004</t>
  </si>
  <si>
    <t>E005</t>
  </si>
  <si>
    <t>E006</t>
  </si>
  <si>
    <t>E.2</t>
  </si>
  <si>
    <t xml:space="preserve">Catch Pit </t>
  </si>
  <si>
    <t>E007</t>
  </si>
  <si>
    <t>SD-023</t>
  </si>
  <si>
    <t>SD-024, 1800 mm deep</t>
  </si>
  <si>
    <t>SD-025, 1800 mm deep</t>
  </si>
  <si>
    <t>E008</t>
  </si>
  <si>
    <t>E.5</t>
  </si>
  <si>
    <t>Sewer Service</t>
  </si>
  <si>
    <t>E009</t>
  </si>
  <si>
    <t>250 mm, PVC</t>
  </si>
  <si>
    <t>E010</t>
  </si>
  <si>
    <t>In a Trench, Class B Sand Bedding, Class 3 Backfill</t>
  </si>
  <si>
    <t>E011</t>
  </si>
  <si>
    <t>Trenchless Installation, Class B Sand Bedding, Class 3 Backfill</t>
  </si>
  <si>
    <t>375 mm, PVC</t>
  </si>
  <si>
    <t>E013</t>
  </si>
  <si>
    <t>E.7</t>
  </si>
  <si>
    <t>Sewer Service Risers</t>
  </si>
  <si>
    <t>E014</t>
  </si>
  <si>
    <t>E016</t>
  </si>
  <si>
    <t>SD-015</t>
  </si>
  <si>
    <t>vert m</t>
  </si>
  <si>
    <t xml:space="preserve">250 mm </t>
  </si>
  <si>
    <t>E.10</t>
  </si>
  <si>
    <t>Replacing Existing Manhole and Catch Basin  Frames &amp; Covers</t>
  </si>
  <si>
    <t>E.6</t>
  </si>
  <si>
    <t>E18</t>
  </si>
  <si>
    <t>E032</t>
  </si>
  <si>
    <t>E.11</t>
  </si>
  <si>
    <t>Connecting to Existing Manhole</t>
  </si>
  <si>
    <t>E033</t>
  </si>
  <si>
    <t>250 mm Catch Basin Lead</t>
  </si>
  <si>
    <t>375 mm Catch Basin Lead</t>
  </si>
  <si>
    <t>1200 mm Land Drainage Sewer</t>
  </si>
  <si>
    <t>E036</t>
  </si>
  <si>
    <t>E.15</t>
  </si>
  <si>
    <t xml:space="preserve">Connecting to Existing Sewer </t>
  </si>
  <si>
    <t>E037</t>
  </si>
  <si>
    <t>250 mm (Type PVC) Connecting Pipe</t>
  </si>
  <si>
    <t>E038</t>
  </si>
  <si>
    <t>Connecting to 1050 mm  Sewer</t>
  </si>
  <si>
    <t>Connecting to 1200 mm  Sewer</t>
  </si>
  <si>
    <t>Connecting to 300 mm Sewer</t>
  </si>
  <si>
    <t>E041</t>
  </si>
  <si>
    <t>d)</t>
  </si>
  <si>
    <t>Connecting to 525 mm Sewer</t>
  </si>
  <si>
    <t>E048</t>
  </si>
  <si>
    <t>Relocation of Existing Catch Basins</t>
  </si>
  <si>
    <t>E051</t>
  </si>
  <si>
    <t>Installation of Subdrains</t>
  </si>
  <si>
    <t>CW 3120-R4</t>
  </si>
  <si>
    <t>E052s</t>
  </si>
  <si>
    <t>Corrugated Steel Pipe - Supply</t>
  </si>
  <si>
    <t>CW 3610-R3</t>
  </si>
  <si>
    <t>E055s</t>
  </si>
  <si>
    <t>E057i</t>
  </si>
  <si>
    <t>Corrugated Steel Pipe - Install</t>
  </si>
  <si>
    <t>E060i</t>
  </si>
  <si>
    <t>(450 mm, 1.6 mm gauge)</t>
  </si>
  <si>
    <t>E.14</t>
  </si>
  <si>
    <t>Culvert End Markers</t>
  </si>
  <si>
    <t>E20</t>
  </si>
  <si>
    <t>Land Drainage Sewers</t>
  </si>
  <si>
    <t xml:space="preserve">
CW 2130</t>
  </si>
  <si>
    <t>450mm</t>
  </si>
  <si>
    <t>Trenchless Installation, Class B Sand Bedding, Class 1 Backfill</t>
  </si>
  <si>
    <t>E.16</t>
  </si>
  <si>
    <t>Manhole</t>
  </si>
  <si>
    <t>SD-010</t>
  </si>
  <si>
    <t>1200mm diameter base</t>
  </si>
  <si>
    <t>E.17</t>
  </si>
  <si>
    <t>Sewer Inspection</t>
  </si>
  <si>
    <t>CW 2145</t>
  </si>
  <si>
    <t>450 mm</t>
  </si>
  <si>
    <t>CW 3210-R7</t>
  </si>
  <si>
    <t>Pre-cast Concrete Risers</t>
  </si>
  <si>
    <t>F002B</t>
  </si>
  <si>
    <t>Brick Risers</t>
  </si>
  <si>
    <t>51 mm</t>
  </si>
  <si>
    <t>F020</t>
  </si>
  <si>
    <t xml:space="preserve">Relocating Existing Hydrant - Type B </t>
  </si>
  <si>
    <t>CW 2110-R11</t>
  </si>
  <si>
    <t>F026</t>
  </si>
  <si>
    <t>Replacing Existing Flat Top Reducer</t>
  </si>
  <si>
    <t>CW 3510-R9</t>
  </si>
  <si>
    <t xml:space="preserve"> width &gt; or = 600 mm</t>
  </si>
  <si>
    <t>G.2</t>
  </si>
  <si>
    <t>Seeding</t>
  </si>
  <si>
    <t>CW 3520-R7, E21</t>
  </si>
  <si>
    <t>G.3</t>
  </si>
  <si>
    <t>Landscaping - Roundabout Circle Earthworks</t>
  </si>
  <si>
    <t>E22</t>
  </si>
  <si>
    <r>
      <t>m</t>
    </r>
    <r>
      <rPr>
        <vertAlign val="superscript"/>
        <sz val="12"/>
        <rFont val="Arial"/>
        <family val="2"/>
      </rPr>
      <t>3</t>
    </r>
  </si>
  <si>
    <t>Planting Soil Mixture</t>
  </si>
  <si>
    <t>Wood Mulch</t>
  </si>
  <si>
    <t>G.4</t>
  </si>
  <si>
    <t>Trees, Shrubs, and Perennials</t>
  </si>
  <si>
    <t>E23</t>
  </si>
  <si>
    <t>Brandon Elm</t>
  </si>
  <si>
    <t>Colorado Spruce</t>
  </si>
  <si>
    <t>Pygmy Caragana</t>
  </si>
  <si>
    <t>Arnold Red Honeysuckle</t>
  </si>
  <si>
    <t>Gold Coast Juniper</t>
  </si>
  <si>
    <t>vi)</t>
  </si>
  <si>
    <t>Blue Chip Juniper</t>
  </si>
  <si>
    <t>Prince of Wales Juniper</t>
  </si>
  <si>
    <t>viii)</t>
  </si>
  <si>
    <t>Snowbird Potentilla</t>
  </si>
  <si>
    <t>ix)</t>
  </si>
  <si>
    <t>Russian Sage</t>
  </si>
  <si>
    <t>G.5</t>
  </si>
  <si>
    <t>Miscellaneous Landscaping</t>
  </si>
  <si>
    <t>E24</t>
  </si>
  <si>
    <t>Round Rock Mulch</t>
  </si>
  <si>
    <t>Granite Boulders</t>
  </si>
  <si>
    <t>Non-Woven Separation Fabric</t>
  </si>
  <si>
    <t>G.6</t>
  </si>
  <si>
    <t>Long-Term Scheduled Maintenance of Plant Material</t>
  </si>
  <si>
    <t>E25</t>
  </si>
  <si>
    <t>year</t>
  </si>
  <si>
    <t>H007</t>
  </si>
  <si>
    <t>H.7</t>
  </si>
  <si>
    <t>Chain Link Fence</t>
  </si>
  <si>
    <t>CW 3550-R2</t>
  </si>
  <si>
    <t>1.22m Height</t>
  </si>
  <si>
    <t>H013</t>
  </si>
  <si>
    <t>H.10</t>
  </si>
  <si>
    <t>Grouted Stone Riprap</t>
  </si>
  <si>
    <t>CW 3615-R2</t>
  </si>
  <si>
    <t>H.3</t>
  </si>
  <si>
    <t>Wood Fence Relocation (1174 McLeod Avenue)</t>
  </si>
  <si>
    <t>E27</t>
  </si>
  <si>
    <t>H.4</t>
  </si>
  <si>
    <t>Removal of Timber Parking Fence (1395 Molson Street)</t>
  </si>
  <si>
    <t>H.5</t>
  </si>
  <si>
    <t>Timber Parking Fence (1395 Molson Street)</t>
  </si>
  <si>
    <t>H.6</t>
  </si>
  <si>
    <t>1395 Molson Street Sprinkler System</t>
  </si>
  <si>
    <t>E28</t>
  </si>
  <si>
    <t>H.8</t>
  </si>
  <si>
    <t>Parking Lot Light Standard Concrete Pile Foundation</t>
  </si>
  <si>
    <t>E29</t>
  </si>
  <si>
    <t>H.9</t>
  </si>
  <si>
    <t>Line Painting</t>
  </si>
  <si>
    <t>E30</t>
  </si>
  <si>
    <t>Pre-Cast Parking Curbs</t>
  </si>
  <si>
    <t>E31</t>
  </si>
  <si>
    <t>H.11</t>
  </si>
  <si>
    <t>Relocation of Existing Signs</t>
  </si>
  <si>
    <t>E32</t>
  </si>
  <si>
    <t>H.12</t>
  </si>
  <si>
    <t>Parking Lot Electrical</t>
  </si>
  <si>
    <t>E33</t>
  </si>
  <si>
    <t>A.5</t>
  </si>
  <si>
    <t>A.6</t>
  </si>
  <si>
    <t>A.8</t>
  </si>
  <si>
    <t>C.6</t>
  </si>
  <si>
    <t>C.7</t>
  </si>
  <si>
    <t>E.3</t>
  </si>
  <si>
    <t>E.4</t>
  </si>
  <si>
    <t>Ditch Inlet Grate</t>
  </si>
  <si>
    <t>E.8</t>
  </si>
  <si>
    <t>c)</t>
  </si>
  <si>
    <t>E.9</t>
  </si>
  <si>
    <t>E.12</t>
  </si>
  <si>
    <t>E.13</t>
  </si>
  <si>
    <t>H.1</t>
  </si>
  <si>
    <t>H.2</t>
  </si>
  <si>
    <t>Construction of Modified Barrier  (180 mm ht, Integral)</t>
  </si>
  <si>
    <t>SD-203B, E16</t>
  </si>
  <si>
    <t>Construction of Modified Barrier (180 mm ht, Separate)</t>
  </si>
  <si>
    <t>SD-200, SD-203B, E16</t>
  </si>
  <si>
    <t>H.13</t>
  </si>
  <si>
    <t>(SEE B9)</t>
  </si>
  <si>
    <t>H.14</t>
  </si>
  <si>
    <t>CW 3210-R7, E17</t>
  </si>
  <si>
    <t>CW 2130-R12, E17</t>
  </si>
  <si>
    <t>Northeast Corner Watermain Manhole Chamber Improvements</t>
  </si>
  <si>
    <t>Northeast Corner Sewer Manhole Chamber Improvements</t>
  </si>
  <si>
    <t>1.22 m (4’) Wood Fence (1395 Molson Street)</t>
  </si>
  <si>
    <t>1.83 m (6’) Wood Fence (1395 Molson Street)</t>
  </si>
  <si>
    <t>CW 2160-R7 E36</t>
  </si>
  <si>
    <t>Barrier (180 mm reveal ht, Dowelled)</t>
  </si>
  <si>
    <t>C010</t>
  </si>
  <si>
    <t>Construction of 200 mm Concrete Pavement (Plain-Dowelled)</t>
  </si>
  <si>
    <t>B219</t>
  </si>
  <si>
    <t>C037</t>
  </si>
  <si>
    <t>C039</t>
  </si>
  <si>
    <t>Corrugated Steel Pipe - Removal</t>
  </si>
  <si>
    <t>Plant Bed Excavation</t>
  </si>
  <si>
    <t>B221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</si>
</sst>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7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51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1" fontId="0" fillId="2" borderId="27" xfId="0" applyNumberFormat="1" applyBorder="1" applyAlignment="1">
      <alignment vertical="top"/>
    </xf>
    <xf numFmtId="0" fontId="0" fillId="2" borderId="27" xfId="0" applyNumberFormat="1" applyBorder="1" applyAlignment="1">
      <alignment horizontal="center" vertical="top"/>
    </xf>
    <xf numFmtId="0" fontId="0" fillId="2" borderId="27" xfId="0" applyNumberFormat="1" applyBorder="1" applyAlignment="1">
      <alignment vertical="top"/>
    </xf>
    <xf numFmtId="1" fontId="0" fillId="2" borderId="27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1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7" fontId="0" fillId="2" borderId="32" xfId="0" applyNumberFormat="1" applyBorder="1" applyAlignment="1">
      <alignment horizontal="right"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0" fontId="0" fillId="2" borderId="0" xfId="0" applyNumberFormat="1" applyBorder="1" applyAlignment="1">
      <alignment/>
    </xf>
    <xf numFmtId="4" fontId="39" fillId="0" borderId="0" xfId="145" applyNumberFormat="1" applyFont="1" applyFill="1" applyBorder="1" applyAlignment="1" applyProtection="1">
      <alignment horizontal="center" vertical="top"/>
      <protection/>
    </xf>
    <xf numFmtId="174" fontId="0" fillId="47" borderId="0" xfId="146" applyNumberFormat="1" applyFont="1" applyFill="1" applyBorder="1" applyAlignment="1" applyProtection="1">
      <alignment horizontal="center" vertical="top"/>
      <protection/>
    </xf>
    <xf numFmtId="172" fontId="0" fillId="0" borderId="33" xfId="146" applyNumberFormat="1" applyFont="1" applyFill="1" applyBorder="1" applyAlignment="1" applyProtection="1">
      <alignment horizontal="left" vertical="top" wrapText="1"/>
      <protection/>
    </xf>
    <xf numFmtId="172" fontId="0" fillId="0" borderId="33" xfId="146" applyNumberFormat="1" applyFont="1" applyFill="1" applyBorder="1" applyAlignment="1" applyProtection="1">
      <alignment horizontal="center" vertical="top" wrapText="1"/>
      <protection/>
    </xf>
    <xf numFmtId="172" fontId="0" fillId="0" borderId="33" xfId="146" applyNumberFormat="1" applyFont="1" applyFill="1" applyBorder="1" applyAlignment="1" applyProtection="1">
      <alignment horizontal="center" vertical="top"/>
      <protection/>
    </xf>
    <xf numFmtId="1" fontId="0" fillId="0" borderId="33" xfId="146" applyNumberFormat="1" applyFont="1" applyFill="1" applyBorder="1" applyAlignment="1" applyProtection="1">
      <alignment horizontal="center" vertical="top"/>
      <protection/>
    </xf>
    <xf numFmtId="0" fontId="0" fillId="0" borderId="33" xfId="146" applyFont="1" applyBorder="1" applyAlignment="1" applyProtection="1">
      <alignment horizontal="left" vertical="top"/>
      <protection/>
    </xf>
    <xf numFmtId="0" fontId="0" fillId="0" borderId="33" xfId="146" applyFont="1" applyBorder="1" applyAlignment="1" applyProtection="1">
      <alignment horizontal="left" vertical="top"/>
      <protection/>
    </xf>
    <xf numFmtId="0" fontId="0" fillId="0" borderId="33" xfId="146" applyFont="1" applyFill="1" applyBorder="1" applyAlignment="1" applyProtection="1">
      <alignment horizontal="center" vertical="top"/>
      <protection/>
    </xf>
    <xf numFmtId="0" fontId="0" fillId="0" borderId="33" xfId="146" applyFont="1" applyBorder="1" applyAlignment="1" applyProtection="1">
      <alignment horizontal="center" vertical="top"/>
      <protection/>
    </xf>
    <xf numFmtId="173" fontId="39" fillId="0" borderId="1" xfId="145" applyNumberFormat="1" applyFont="1" applyFill="1" applyBorder="1" applyAlignment="1" applyProtection="1">
      <alignment horizontal="left" vertical="top" wrapText="1"/>
      <protection/>
    </xf>
    <xf numFmtId="172" fontId="39" fillId="0" borderId="1" xfId="145" applyNumberFormat="1" applyFont="1" applyFill="1" applyBorder="1" applyAlignment="1" applyProtection="1">
      <alignment horizontal="center" vertical="top" wrapText="1"/>
      <protection/>
    </xf>
    <xf numFmtId="174" fontId="39" fillId="0" borderId="1" xfId="145" applyNumberFormat="1" applyFont="1" applyFill="1" applyBorder="1" applyAlignment="1" applyProtection="1">
      <alignment vertical="top"/>
      <protection locked="0"/>
    </xf>
    <xf numFmtId="174" fontId="39" fillId="0" borderId="1" xfId="145" applyNumberFormat="1" applyFont="1" applyFill="1" applyBorder="1" applyAlignment="1" applyProtection="1">
      <alignment vertical="top"/>
      <protection/>
    </xf>
    <xf numFmtId="172" fontId="39" fillId="0" borderId="1" xfId="145" applyNumberFormat="1" applyFont="1" applyFill="1" applyBorder="1" applyAlignment="1" applyProtection="1">
      <alignment horizontal="left" vertical="top" wrapText="1"/>
      <protection/>
    </xf>
    <xf numFmtId="0" fontId="39" fillId="0" borderId="1" xfId="145" applyNumberFormat="1" applyFont="1" applyFill="1" applyBorder="1" applyAlignment="1" applyProtection="1">
      <alignment horizontal="center" vertical="top" wrapText="1"/>
      <protection/>
    </xf>
    <xf numFmtId="1" fontId="39" fillId="0" borderId="1" xfId="145" applyNumberFormat="1" applyFont="1" applyFill="1" applyBorder="1" applyAlignment="1" applyProtection="1">
      <alignment horizontal="right" vertical="top"/>
      <protection/>
    </xf>
    <xf numFmtId="4" fontId="39" fillId="0" borderId="1" xfId="145" applyNumberFormat="1" applyFont="1" applyFill="1" applyBorder="1" applyAlignment="1" applyProtection="1">
      <alignment horizontal="center" vertical="top" wrapText="1"/>
      <protection/>
    </xf>
    <xf numFmtId="0" fontId="39" fillId="0" borderId="1" xfId="145" applyNumberFormat="1" applyFont="1" applyFill="1" applyBorder="1" applyAlignment="1" applyProtection="1">
      <alignment vertical="center"/>
      <protection/>
    </xf>
    <xf numFmtId="173" fontId="39" fillId="0" borderId="1" xfId="145" applyNumberFormat="1" applyFont="1" applyFill="1" applyBorder="1" applyAlignment="1" applyProtection="1">
      <alignment horizontal="center" vertical="top" wrapText="1"/>
      <protection/>
    </xf>
    <xf numFmtId="4" fontId="39" fillId="0" borderId="0" xfId="145" applyNumberFormat="1" applyFont="1" applyFill="1" applyBorder="1" applyAlignment="1" applyProtection="1">
      <alignment horizontal="center" vertical="top" wrapText="1"/>
      <protection/>
    </xf>
    <xf numFmtId="173" fontId="39" fillId="0" borderId="1" xfId="145" applyNumberFormat="1" applyFont="1" applyFill="1" applyBorder="1" applyAlignment="1" applyProtection="1">
      <alignment horizontal="right" vertical="top" wrapText="1"/>
      <protection/>
    </xf>
    <xf numFmtId="1" fontId="39" fillId="0" borderId="1" xfId="145" applyNumberFormat="1" applyFont="1" applyFill="1" applyBorder="1" applyAlignment="1" applyProtection="1">
      <alignment horizontal="right" vertical="top" wrapText="1"/>
      <protection/>
    </xf>
    <xf numFmtId="0" fontId="40" fillId="0" borderId="0" xfId="145" applyFont="1" applyFill="1" applyAlignment="1">
      <alignment/>
      <protection/>
    </xf>
    <xf numFmtId="172" fontId="39" fillId="0" borderId="1" xfId="145" applyNumberFormat="1" applyFont="1" applyFill="1" applyBorder="1" applyAlignment="1" applyProtection="1">
      <alignment vertical="top" wrapText="1"/>
      <protection/>
    </xf>
    <xf numFmtId="0" fontId="0" fillId="2" borderId="33" xfId="0" applyNumberFormat="1" applyBorder="1" applyAlignment="1" applyProtection="1">
      <alignment horizontal="center" vertical="top"/>
      <protection/>
    </xf>
    <xf numFmtId="0" fontId="0" fillId="2" borderId="33" xfId="0" applyNumberFormat="1" applyBorder="1" applyAlignment="1" applyProtection="1">
      <alignment horizontal="right" vertical="top"/>
      <protection/>
    </xf>
    <xf numFmtId="0" fontId="0" fillId="2" borderId="1" xfId="0" applyNumberFormat="1" applyBorder="1" applyAlignment="1" applyProtection="1">
      <alignment horizontal="right" vertical="top"/>
      <protection/>
    </xf>
    <xf numFmtId="4" fontId="0" fillId="57" borderId="33" xfId="0" applyNumberFormat="1" applyFont="1" applyFill="1" applyBorder="1" applyAlignment="1" applyProtection="1">
      <alignment horizontal="center" vertical="top" wrapText="1"/>
      <protection/>
    </xf>
    <xf numFmtId="176" fontId="0" fillId="57" borderId="33" xfId="0" applyNumberFormat="1" applyFont="1" applyFill="1" applyBorder="1" applyAlignment="1" applyProtection="1">
      <alignment horizontal="center" vertical="top"/>
      <protection/>
    </xf>
    <xf numFmtId="4" fontId="0" fillId="57" borderId="33" xfId="0" applyNumberFormat="1" applyFont="1" applyFill="1" applyBorder="1" applyAlignment="1" applyProtection="1">
      <alignment horizontal="center" vertical="top"/>
      <protection/>
    </xf>
    <xf numFmtId="0" fontId="0" fillId="0" borderId="31" xfId="146" applyFont="1" applyFill="1" applyBorder="1" applyAlignment="1" applyProtection="1">
      <alignment horizontal="left" vertical="top" wrapText="1"/>
      <protection/>
    </xf>
    <xf numFmtId="1" fontId="0" fillId="0" borderId="31" xfId="146" applyNumberFormat="1" applyFont="1" applyFill="1" applyBorder="1" applyAlignment="1" applyProtection="1">
      <alignment horizontal="center" vertical="top"/>
      <protection/>
    </xf>
    <xf numFmtId="173" fontId="0" fillId="0" borderId="33" xfId="146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Alignment="1" applyProtection="1">
      <alignment/>
      <protection/>
    </xf>
    <xf numFmtId="0" fontId="0" fillId="47" borderId="0" xfId="0" applyNumberFormat="1" applyFill="1" applyBorder="1" applyAlignment="1" applyProtection="1">
      <alignment horizontal="center" vertical="top"/>
      <protection/>
    </xf>
    <xf numFmtId="0" fontId="0" fillId="0" borderId="33" xfId="146" applyFont="1" applyBorder="1" applyAlignment="1" applyProtection="1">
      <alignment horizontal="justify" vertical="top" wrapText="1"/>
      <protection/>
    </xf>
    <xf numFmtId="0" fontId="0" fillId="0" borderId="33" xfId="146" applyFont="1" applyBorder="1" applyAlignment="1" applyProtection="1">
      <alignment horizontal="left" vertical="top" wrapText="1"/>
      <protection/>
    </xf>
    <xf numFmtId="0" fontId="0" fillId="2" borderId="33" xfId="0" applyNumberFormat="1" applyBorder="1" applyAlignment="1" applyProtection="1">
      <alignment horizontal="left" vertical="top"/>
      <protection/>
    </xf>
    <xf numFmtId="0" fontId="0" fillId="0" borderId="31" xfId="146" applyFont="1" applyFill="1" applyBorder="1" applyAlignment="1" applyProtection="1">
      <alignment horizontal="center" vertical="top"/>
      <protection/>
    </xf>
    <xf numFmtId="0" fontId="0" fillId="0" borderId="31" xfId="146" applyFont="1" applyFill="1" applyBorder="1" applyAlignment="1" applyProtection="1">
      <alignment horizontal="left" vertical="top"/>
      <protection/>
    </xf>
    <xf numFmtId="0" fontId="0" fillId="0" borderId="1" xfId="146" applyFont="1" applyFill="1" applyBorder="1" applyAlignment="1" applyProtection="1">
      <alignment horizontal="center" vertical="top"/>
      <protection/>
    </xf>
    <xf numFmtId="0" fontId="0" fillId="0" borderId="33" xfId="146" applyNumberFormat="1" applyFont="1" applyFill="1" applyBorder="1" applyAlignment="1" applyProtection="1">
      <alignment horizontal="center" vertical="top" wrapText="1"/>
      <protection/>
    </xf>
    <xf numFmtId="0" fontId="0" fillId="47" borderId="34" xfId="146" applyFont="1" applyFill="1" applyBorder="1" applyAlignment="1" applyProtection="1">
      <alignment horizontal="left" vertical="top"/>
      <protection/>
    </xf>
    <xf numFmtId="0" fontId="0" fillId="0" borderId="33" xfId="146" applyFont="1" applyFill="1" applyBorder="1" applyAlignment="1" applyProtection="1">
      <alignment horizontal="left" vertical="top"/>
      <protection/>
    </xf>
    <xf numFmtId="0" fontId="0" fillId="47" borderId="0" xfId="146" applyFont="1" applyFill="1" applyBorder="1" applyAlignment="1" applyProtection="1">
      <alignment horizontal="left" vertical="top"/>
      <protection/>
    </xf>
    <xf numFmtId="173" fontId="39" fillId="0" borderId="1" xfId="145" applyNumberFormat="1" applyFont="1" applyFill="1" applyBorder="1" applyAlignment="1" applyProtection="1">
      <alignment horizontal="left" vertical="top"/>
      <protection/>
    </xf>
    <xf numFmtId="176" fontId="0" fillId="57" borderId="1" xfId="0" applyNumberFormat="1" applyFont="1" applyFill="1" applyBorder="1" applyAlignment="1" applyProtection="1">
      <alignment horizontal="center" vertical="top"/>
      <protection/>
    </xf>
    <xf numFmtId="4" fontId="39" fillId="0" borderId="33" xfId="145" applyNumberFormat="1" applyFont="1" applyFill="1" applyBorder="1" applyAlignment="1" applyProtection="1">
      <alignment horizontal="center" vertical="top"/>
      <protection/>
    </xf>
    <xf numFmtId="7" fontId="0" fillId="2" borderId="35" xfId="0" applyNumberFormat="1" applyBorder="1" applyAlignment="1">
      <alignment horizontal="right"/>
    </xf>
    <xf numFmtId="0" fontId="0" fillId="2" borderId="36" xfId="0" applyNumberFormat="1" applyBorder="1" applyAlignment="1">
      <alignment horizontal="left" vertical="top"/>
    </xf>
    <xf numFmtId="172" fontId="2" fillId="56" borderId="37" xfId="0" applyNumberFormat="1" applyFont="1" applyFill="1" applyBorder="1" applyAlignment="1" applyProtection="1">
      <alignment horizontal="left" vertical="center" wrapText="1"/>
      <protection/>
    </xf>
    <xf numFmtId="1" fontId="0" fillId="2" borderId="38" xfId="0" applyNumberFormat="1" applyBorder="1" applyAlignment="1">
      <alignment horizontal="center" vertical="top"/>
    </xf>
    <xf numFmtId="0" fontId="0" fillId="2" borderId="38" xfId="0" applyNumberFormat="1" applyBorder="1" applyAlignment="1">
      <alignment vertical="top"/>
    </xf>
    <xf numFmtId="0" fontId="0" fillId="2" borderId="38" xfId="0" applyNumberFormat="1" applyBorder="1" applyAlignment="1">
      <alignment horizontal="center" vertical="top"/>
    </xf>
    <xf numFmtId="0" fontId="2" fillId="2" borderId="39" xfId="0" applyNumberFormat="1" applyFont="1" applyBorder="1" applyAlignment="1">
      <alignment horizontal="center" vertical="center"/>
    </xf>
    <xf numFmtId="7" fontId="0" fillId="2" borderId="40" xfId="0" applyNumberFormat="1" applyBorder="1" applyAlignment="1">
      <alignment horizontal="right"/>
    </xf>
    <xf numFmtId="176" fontId="39" fillId="0" borderId="33" xfId="145" applyNumberFormat="1" applyFont="1" applyFill="1" applyBorder="1" applyAlignment="1" applyProtection="1">
      <alignment horizontal="center" vertical="top"/>
      <protection/>
    </xf>
    <xf numFmtId="4" fontId="39" fillId="0" borderId="33" xfId="145" applyNumberFormat="1" applyFont="1" applyFill="1" applyBorder="1" applyAlignment="1" applyProtection="1">
      <alignment horizontal="center" vertical="top" wrapText="1"/>
      <protection/>
    </xf>
    <xf numFmtId="0" fontId="0" fillId="2" borderId="28" xfId="0" applyNumberFormat="1" applyBorder="1" applyAlignment="1">
      <alignment horizontal="center"/>
    </xf>
    <xf numFmtId="0" fontId="0" fillId="2" borderId="41" xfId="0" applyNumberFormat="1" applyBorder="1" applyAlignment="1">
      <alignment/>
    </xf>
    <xf numFmtId="0" fontId="0" fillId="2" borderId="41" xfId="0" applyNumberFormat="1" applyBorder="1" applyAlignment="1">
      <alignment horizontal="center"/>
    </xf>
    <xf numFmtId="7" fontId="0" fillId="2" borderId="41" xfId="0" applyNumberFormat="1" applyBorder="1" applyAlignment="1">
      <alignment horizontal="right"/>
    </xf>
    <xf numFmtId="0" fontId="0" fillId="2" borderId="41" xfId="0" applyNumberFormat="1" applyBorder="1" applyAlignment="1">
      <alignment horizontal="right"/>
    </xf>
    <xf numFmtId="0" fontId="2" fillId="2" borderId="42" xfId="0" applyNumberFormat="1" applyFont="1" applyBorder="1" applyAlignment="1">
      <alignment vertical="top"/>
    </xf>
    <xf numFmtId="7" fontId="0" fillId="2" borderId="43" xfId="0" applyNumberFormat="1" applyBorder="1" applyAlignment="1">
      <alignment horizontal="right"/>
    </xf>
    <xf numFmtId="173" fontId="39" fillId="0" borderId="2" xfId="145" applyNumberFormat="1" applyFont="1" applyFill="1" applyBorder="1" applyAlignment="1" applyProtection="1">
      <alignment horizontal="center" vertical="top" wrapText="1"/>
      <protection/>
    </xf>
    <xf numFmtId="172" fontId="39" fillId="0" borderId="2" xfId="145" applyNumberFormat="1" applyFont="1" applyFill="1" applyBorder="1" applyAlignment="1" applyProtection="1">
      <alignment horizontal="left" vertical="top" wrapText="1"/>
      <protection/>
    </xf>
    <xf numFmtId="172" fontId="39" fillId="0" borderId="2" xfId="145" applyNumberFormat="1" applyFont="1" applyFill="1" applyBorder="1" applyAlignment="1" applyProtection="1">
      <alignment horizontal="center" vertical="top" wrapText="1"/>
      <protection/>
    </xf>
    <xf numFmtId="0" fontId="39" fillId="0" borderId="2" xfId="145" applyNumberFormat="1" applyFont="1" applyFill="1" applyBorder="1" applyAlignment="1" applyProtection="1">
      <alignment horizontal="center" vertical="top" wrapText="1"/>
      <protection/>
    </xf>
    <xf numFmtId="174" fontId="39" fillId="0" borderId="2" xfId="145" applyNumberFormat="1" applyFont="1" applyFill="1" applyBorder="1" applyAlignment="1" applyProtection="1">
      <alignment vertical="top"/>
      <protection locked="0"/>
    </xf>
    <xf numFmtId="173" fontId="39" fillId="0" borderId="44" xfId="145" applyNumberFormat="1" applyFont="1" applyFill="1" applyBorder="1" applyAlignment="1" applyProtection="1">
      <alignment horizontal="left" vertical="top" wrapText="1"/>
      <protection/>
    </xf>
    <xf numFmtId="172" fontId="39" fillId="0" borderId="44" xfId="145" applyNumberFormat="1" applyFont="1" applyFill="1" applyBorder="1" applyAlignment="1" applyProtection="1">
      <alignment horizontal="left" vertical="top" wrapText="1"/>
      <protection/>
    </xf>
    <xf numFmtId="172" fontId="39" fillId="0" borderId="44" xfId="145" applyNumberFormat="1" applyFont="1" applyFill="1" applyBorder="1" applyAlignment="1" applyProtection="1">
      <alignment horizontal="center" vertical="top" wrapText="1"/>
      <protection/>
    </xf>
    <xf numFmtId="0" fontId="39" fillId="0" borderId="44" xfId="145" applyNumberFormat="1" applyFont="1" applyFill="1" applyBorder="1" applyAlignment="1" applyProtection="1">
      <alignment horizontal="center" vertical="top" wrapText="1"/>
      <protection/>
    </xf>
    <xf numFmtId="1" fontId="39" fillId="0" borderId="44" xfId="145" applyNumberFormat="1" applyFont="1" applyFill="1" applyBorder="1" applyAlignment="1" applyProtection="1">
      <alignment horizontal="right" vertical="top"/>
      <protection/>
    </xf>
    <xf numFmtId="0" fontId="39" fillId="0" borderId="44" xfId="145" applyNumberFormat="1" applyFont="1" applyFill="1" applyBorder="1" applyAlignment="1" applyProtection="1">
      <alignment vertical="center"/>
      <protection/>
    </xf>
    <xf numFmtId="0" fontId="0" fillId="2" borderId="42" xfId="0" applyNumberFormat="1" applyBorder="1" applyAlignment="1">
      <alignment horizontal="center" vertical="top"/>
    </xf>
    <xf numFmtId="1" fontId="39" fillId="0" borderId="44" xfId="145" applyNumberFormat="1" applyFont="1" applyFill="1" applyBorder="1" applyAlignment="1" applyProtection="1">
      <alignment horizontal="right" vertical="top" wrapText="1"/>
      <protection/>
    </xf>
    <xf numFmtId="0" fontId="40" fillId="0" borderId="0" xfId="145" applyFont="1" applyFill="1" applyBorder="1" applyAlignment="1">
      <alignment/>
      <protection/>
    </xf>
    <xf numFmtId="173" fontId="39" fillId="0" borderId="2" xfId="145" applyNumberFormat="1" applyFont="1" applyFill="1" applyBorder="1" applyAlignment="1" applyProtection="1">
      <alignment horizontal="left" vertical="top" wrapText="1"/>
      <protection/>
    </xf>
    <xf numFmtId="0" fontId="0" fillId="2" borderId="36" xfId="0" applyNumberFormat="1" applyBorder="1" applyAlignment="1">
      <alignment horizontal="center" vertical="top"/>
    </xf>
    <xf numFmtId="172" fontId="39" fillId="0" borderId="2" xfId="145" applyNumberFormat="1" applyFont="1" applyFill="1" applyBorder="1" applyAlignment="1" applyProtection="1">
      <alignment vertical="top" wrapText="1"/>
      <protection/>
    </xf>
    <xf numFmtId="172" fontId="39" fillId="0" borderId="44" xfId="145" applyNumberFormat="1" applyFont="1" applyFill="1" applyBorder="1" applyAlignment="1" applyProtection="1">
      <alignment vertical="top" wrapText="1"/>
      <protection/>
    </xf>
    <xf numFmtId="173" fontId="39" fillId="0" borderId="2" xfId="145" applyNumberFormat="1" applyFont="1" applyFill="1" applyBorder="1" applyAlignment="1" applyProtection="1">
      <alignment horizontal="right" vertical="top" wrapText="1"/>
      <protection/>
    </xf>
    <xf numFmtId="0" fontId="0" fillId="2" borderId="42" xfId="0" applyNumberFormat="1" applyBorder="1" applyAlignment="1">
      <alignment vertical="top"/>
    </xf>
    <xf numFmtId="0" fontId="0" fillId="0" borderId="45" xfId="146" applyFont="1" applyFill="1" applyBorder="1" applyAlignment="1" applyProtection="1">
      <alignment horizontal="left" vertical="top"/>
      <protection/>
    </xf>
    <xf numFmtId="0" fontId="0" fillId="0" borderId="45" xfId="146" applyFont="1" applyFill="1" applyBorder="1" applyAlignment="1" applyProtection="1">
      <alignment horizontal="center" vertical="top"/>
      <protection/>
    </xf>
    <xf numFmtId="0" fontId="0" fillId="2" borderId="45" xfId="0" applyNumberFormat="1" applyBorder="1" applyAlignment="1" applyProtection="1">
      <alignment horizontal="center" vertical="top"/>
      <protection/>
    </xf>
    <xf numFmtId="0" fontId="0" fillId="2" borderId="45" xfId="0" applyNumberFormat="1" applyBorder="1" applyAlignment="1" applyProtection="1">
      <alignment horizontal="right" vertical="top"/>
      <protection/>
    </xf>
    <xf numFmtId="174" fontId="0" fillId="0" borderId="44" xfId="0" applyNumberFormat="1" applyFont="1" applyFill="1" applyBorder="1" applyAlignment="1" applyProtection="1">
      <alignment vertical="top"/>
      <protection/>
    </xf>
    <xf numFmtId="0" fontId="2" fillId="2" borderId="46" xfId="0" applyNumberFormat="1" applyFont="1" applyBorder="1" applyAlignment="1">
      <alignment horizontal="center" vertical="center"/>
    </xf>
    <xf numFmtId="0" fontId="0" fillId="2" borderId="47" xfId="0" applyNumberFormat="1" applyBorder="1" applyAlignment="1">
      <alignment horizontal="center" vertical="top"/>
    </xf>
    <xf numFmtId="7" fontId="0" fillId="2" borderId="48" xfId="0" applyNumberFormat="1" applyBorder="1" applyAlignment="1">
      <alignment horizontal="right" vertical="center"/>
    </xf>
    <xf numFmtId="7" fontId="0" fillId="2" borderId="49" xfId="0" applyNumberFormat="1" applyBorder="1" applyAlignment="1">
      <alignment horizontal="right"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0" fontId="40" fillId="0" borderId="0" xfId="0" applyFont="1" applyFill="1" applyAlignment="1">
      <alignment/>
    </xf>
    <xf numFmtId="7" fontId="0" fillId="2" borderId="50" xfId="0" applyNumberFormat="1" applyBorder="1" applyAlignment="1">
      <alignment horizontal="center"/>
    </xf>
    <xf numFmtId="7" fontId="0" fillId="2" borderId="51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3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34" xfId="0" applyNumberFormat="1" applyBorder="1" applyAlignment="1" quotePrefix="1">
      <alignment/>
    </xf>
    <xf numFmtId="1" fontId="6" fillId="2" borderId="52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1" fontId="6" fillId="2" borderId="53" xfId="0" applyNumberFormat="1" applyFont="1" applyBorder="1" applyAlignment="1">
      <alignment horizontal="left" vertical="center" wrapText="1"/>
    </xf>
    <xf numFmtId="1" fontId="6" fillId="2" borderId="54" xfId="0" applyNumberFormat="1" applyFont="1" applyBorder="1" applyAlignment="1">
      <alignment horizontal="left" vertical="center" wrapText="1"/>
    </xf>
  </cellXfs>
  <cellStyles count="15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BigLine" xfId="90"/>
    <cellStyle name="Blank" xfId="91"/>
    <cellStyle name="BLine" xfId="92"/>
    <cellStyle name="C2" xfId="93"/>
    <cellStyle name="C2Sctn" xfId="94"/>
    <cellStyle name="C3" xfId="95"/>
    <cellStyle name="C3Rem" xfId="96"/>
    <cellStyle name="C3Sctn" xfId="97"/>
    <cellStyle name="C4" xfId="98"/>
    <cellStyle name="C5" xfId="99"/>
    <cellStyle name="C6" xfId="100"/>
    <cellStyle name="C7" xfId="101"/>
    <cellStyle name="C7Create" xfId="102"/>
    <cellStyle name="C8" xfId="103"/>
    <cellStyle name="C8Sctn" xfId="104"/>
    <cellStyle name="Calculation" xfId="105"/>
    <cellStyle name="Calculation 2" xfId="106"/>
    <cellStyle name="Calculation 3" xfId="107"/>
    <cellStyle name="Check Cell" xfId="108"/>
    <cellStyle name="Check Cell 2" xfId="109"/>
    <cellStyle name="Check Cell 3" xfId="110"/>
    <cellStyle name="Comma" xfId="111"/>
    <cellStyle name="Comma [0]" xfId="112"/>
    <cellStyle name="Continued" xfId="113"/>
    <cellStyle name="Currency" xfId="114"/>
    <cellStyle name="Currency [0]" xfId="115"/>
    <cellStyle name="Explanatory Text" xfId="116"/>
    <cellStyle name="Explanatory Text 2" xfId="117"/>
    <cellStyle name="Explanatory Text 3" xfId="118"/>
    <cellStyle name="Followed Hyperlink" xfId="119"/>
    <cellStyle name="Good" xfId="120"/>
    <cellStyle name="Good 2" xfId="121"/>
    <cellStyle name="Good 3" xfId="122"/>
    <cellStyle name="Heading 1" xfId="123"/>
    <cellStyle name="Heading 1 2" xfId="124"/>
    <cellStyle name="Heading 1 3" xfId="125"/>
    <cellStyle name="Heading 2" xfId="126"/>
    <cellStyle name="Heading 2 2" xfId="127"/>
    <cellStyle name="Heading 2 3" xfId="128"/>
    <cellStyle name="Heading 3" xfId="129"/>
    <cellStyle name="Heading 3 2" xfId="130"/>
    <cellStyle name="Heading 3 3" xfId="131"/>
    <cellStyle name="Heading 4" xfId="132"/>
    <cellStyle name="Heading 4 2" xfId="133"/>
    <cellStyle name="Heading 4 3" xfId="134"/>
    <cellStyle name="Hyperlink" xfId="135"/>
    <cellStyle name="Input" xfId="136"/>
    <cellStyle name="Input 2" xfId="137"/>
    <cellStyle name="Input 3" xfId="138"/>
    <cellStyle name="Linked Cell" xfId="139"/>
    <cellStyle name="Linked Cell 2" xfId="140"/>
    <cellStyle name="Linked Cell 3" xfId="141"/>
    <cellStyle name="Neutral" xfId="142"/>
    <cellStyle name="Neutral 2" xfId="143"/>
    <cellStyle name="Neutral 3" xfId="144"/>
    <cellStyle name="Normal 2" xfId="145"/>
    <cellStyle name="Normal_FORM B - PRICES" xfId="146"/>
    <cellStyle name="Note" xfId="147"/>
    <cellStyle name="Note 2" xfId="148"/>
    <cellStyle name="Null" xfId="149"/>
    <cellStyle name="Output" xfId="150"/>
    <cellStyle name="Output 2" xfId="151"/>
    <cellStyle name="Output 3" xfId="152"/>
    <cellStyle name="Percent" xfId="153"/>
    <cellStyle name="Regular" xfId="154"/>
    <cellStyle name="Title" xfId="155"/>
    <cellStyle name="Title 2" xfId="156"/>
    <cellStyle name="Title 3" xfId="157"/>
    <cellStyle name="TitleA" xfId="158"/>
    <cellStyle name="TitleC" xfId="159"/>
    <cellStyle name="TitleE8" xfId="160"/>
    <cellStyle name="TitleE8x" xfId="161"/>
    <cellStyle name="TitleF" xfId="162"/>
    <cellStyle name="TitleT" xfId="163"/>
    <cellStyle name="TitleYC89" xfId="164"/>
    <cellStyle name="TitleZ" xfId="165"/>
    <cellStyle name="Total" xfId="166"/>
    <cellStyle name="Total 2" xfId="167"/>
    <cellStyle name="Total 3" xfId="168"/>
    <cellStyle name="Warning Text" xfId="169"/>
    <cellStyle name="Warning Text 2" xfId="170"/>
    <cellStyle name="Warning Text 3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showZeros="0" tabSelected="1" showOutlineSymbols="0" view="pageBreakPreview" zoomScale="75" zoomScaleNormal="75" zoomScaleSheetLayoutView="75" zoomScalePageLayoutView="0" workbookViewId="0" topLeftCell="B9">
      <selection activeCell="G16" sqref="G16"/>
    </sheetView>
  </sheetViews>
  <sheetFormatPr defaultColWidth="10.5546875" defaultRowHeight="15"/>
  <cols>
    <col min="1" max="1" width="9.21484375" style="16" hidden="1" customWidth="1"/>
    <col min="2" max="2" width="8.77734375" style="10" customWidth="1"/>
    <col min="3" max="3" width="36.77734375" style="0" customWidth="1"/>
    <col min="4" max="4" width="12.77734375" style="18" customWidth="1"/>
    <col min="5" max="5" width="8.77734375" style="0" bestFit="1" customWidth="1"/>
    <col min="6" max="6" width="11.77734375" style="0" customWidth="1"/>
    <col min="7" max="7" width="11.77734375" style="16" customWidth="1"/>
    <col min="8" max="8" width="16.77734375" style="16" customWidth="1"/>
  </cols>
  <sheetData>
    <row r="1" spans="1:8" ht="15.75">
      <c r="A1" s="24"/>
      <c r="B1" s="22" t="s">
        <v>0</v>
      </c>
      <c r="C1" s="23"/>
      <c r="D1" s="23"/>
      <c r="E1" s="23"/>
      <c r="F1" s="23"/>
      <c r="G1" s="24"/>
      <c r="H1" s="23"/>
    </row>
    <row r="2" spans="1:8" ht="15">
      <c r="A2" s="21"/>
      <c r="B2" s="11" t="s">
        <v>398</v>
      </c>
      <c r="C2" s="1"/>
      <c r="D2" s="1"/>
      <c r="E2" s="1"/>
      <c r="F2" s="1"/>
      <c r="G2" s="21"/>
      <c r="H2" s="1"/>
    </row>
    <row r="3" spans="1:8" ht="15">
      <c r="A3" s="13"/>
      <c r="B3" s="10" t="s">
        <v>1</v>
      </c>
      <c r="C3" s="29"/>
      <c r="D3" s="29"/>
      <c r="E3" s="29"/>
      <c r="F3" s="29"/>
      <c r="G3" s="28"/>
      <c r="H3" s="27"/>
    </row>
    <row r="4" spans="1:8" ht="15">
      <c r="A4" s="35" t="s">
        <v>20</v>
      </c>
      <c r="B4" s="12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4" t="s">
        <v>8</v>
      </c>
      <c r="H4" s="4" t="s">
        <v>9</v>
      </c>
    </row>
    <row r="5" spans="1:8" ht="15">
      <c r="A5" s="17"/>
      <c r="B5" s="9"/>
      <c r="C5" s="41"/>
      <c r="D5" s="101" t="s">
        <v>10</v>
      </c>
      <c r="E5" s="102"/>
      <c r="F5" s="103" t="s">
        <v>11</v>
      </c>
      <c r="G5" s="104"/>
      <c r="H5" s="105"/>
    </row>
    <row r="6" spans="1:8" s="31" customFormat="1" ht="30" customHeight="1">
      <c r="A6" s="30"/>
      <c r="B6" s="133" t="s">
        <v>12</v>
      </c>
      <c r="C6" s="147" t="s">
        <v>118</v>
      </c>
      <c r="D6" s="148"/>
      <c r="E6" s="148"/>
      <c r="F6" s="148"/>
      <c r="G6" s="134"/>
      <c r="H6" s="135" t="s">
        <v>2</v>
      </c>
    </row>
    <row r="7" spans="1:8" ht="36" customHeight="1">
      <c r="A7" s="15"/>
      <c r="B7" s="106"/>
      <c r="C7" s="25" t="s">
        <v>13</v>
      </c>
      <c r="D7" s="8"/>
      <c r="E7" s="6" t="s">
        <v>2</v>
      </c>
      <c r="F7" s="6"/>
      <c r="G7" s="6"/>
      <c r="H7" s="107"/>
    </row>
    <row r="8" spans="1:8" ht="36" customHeight="1">
      <c r="A8" s="43"/>
      <c r="B8" s="48" t="s">
        <v>24</v>
      </c>
      <c r="C8" s="44" t="s">
        <v>119</v>
      </c>
      <c r="D8" s="45" t="s">
        <v>120</v>
      </c>
      <c r="E8" s="46" t="s">
        <v>34</v>
      </c>
      <c r="F8" s="47">
        <v>13</v>
      </c>
      <c r="G8" s="37"/>
      <c r="H8" s="38">
        <f aca="true" t="shared" si="0" ref="H8:H72">ROUND(G8*F8,2)</f>
        <v>0</v>
      </c>
    </row>
    <row r="9" spans="1:8" ht="36" customHeight="1">
      <c r="A9" s="43"/>
      <c r="B9" s="48" t="s">
        <v>26</v>
      </c>
      <c r="C9" s="49" t="s">
        <v>121</v>
      </c>
      <c r="D9" s="50" t="s">
        <v>122</v>
      </c>
      <c r="E9" s="51" t="s">
        <v>123</v>
      </c>
      <c r="F9" s="47">
        <v>1</v>
      </c>
      <c r="G9" s="37"/>
      <c r="H9" s="38">
        <f t="shared" si="0"/>
        <v>0</v>
      </c>
    </row>
    <row r="10" spans="1:8" ht="36" customHeight="1">
      <c r="A10" s="43"/>
      <c r="B10" s="48" t="s">
        <v>124</v>
      </c>
      <c r="C10" s="49" t="s">
        <v>125</v>
      </c>
      <c r="D10" s="50" t="s">
        <v>126</v>
      </c>
      <c r="E10" s="51" t="s">
        <v>127</v>
      </c>
      <c r="F10" s="47">
        <v>10</v>
      </c>
      <c r="G10" s="37"/>
      <c r="H10" s="38">
        <f t="shared" si="0"/>
        <v>0</v>
      </c>
    </row>
    <row r="11" spans="1:8" ht="36" customHeight="1">
      <c r="A11" s="99" t="s">
        <v>128</v>
      </c>
      <c r="B11" s="52" t="s">
        <v>129</v>
      </c>
      <c r="C11" s="56" t="s">
        <v>130</v>
      </c>
      <c r="D11" s="53" t="s">
        <v>131</v>
      </c>
      <c r="E11" s="57" t="s">
        <v>27</v>
      </c>
      <c r="F11" s="47">
        <v>9600</v>
      </c>
      <c r="G11" s="54"/>
      <c r="H11" s="38">
        <f t="shared" si="0"/>
        <v>0</v>
      </c>
    </row>
    <row r="12" spans="1:8" ht="36" customHeight="1">
      <c r="A12" s="99" t="s">
        <v>132</v>
      </c>
      <c r="B12" s="52" t="s">
        <v>378</v>
      </c>
      <c r="C12" s="56" t="s">
        <v>134</v>
      </c>
      <c r="D12" s="53" t="s">
        <v>131</v>
      </c>
      <c r="E12" s="57"/>
      <c r="F12" s="58"/>
      <c r="G12" s="60"/>
      <c r="H12" s="38">
        <f t="shared" si="0"/>
        <v>0</v>
      </c>
    </row>
    <row r="13" spans="1:8" ht="36" customHeight="1">
      <c r="A13" s="99" t="s">
        <v>135</v>
      </c>
      <c r="B13" s="61" t="s">
        <v>28</v>
      </c>
      <c r="C13" s="56" t="s">
        <v>136</v>
      </c>
      <c r="D13" s="53" t="s">
        <v>2</v>
      </c>
      <c r="E13" s="57" t="s">
        <v>29</v>
      </c>
      <c r="F13" s="47">
        <v>8150</v>
      </c>
      <c r="G13" s="54"/>
      <c r="H13" s="38">
        <f t="shared" si="0"/>
        <v>0</v>
      </c>
    </row>
    <row r="14" spans="1:8" ht="36" customHeight="1">
      <c r="A14" s="100" t="s">
        <v>137</v>
      </c>
      <c r="B14" s="61" t="s">
        <v>40</v>
      </c>
      <c r="C14" s="56" t="s">
        <v>138</v>
      </c>
      <c r="D14" s="53" t="s">
        <v>2</v>
      </c>
      <c r="E14" s="57" t="s">
        <v>29</v>
      </c>
      <c r="F14" s="47">
        <v>1065</v>
      </c>
      <c r="G14" s="54"/>
      <c r="H14" s="38">
        <f t="shared" si="0"/>
        <v>0</v>
      </c>
    </row>
    <row r="15" spans="1:8" ht="36" customHeight="1">
      <c r="A15" s="99" t="s">
        <v>30</v>
      </c>
      <c r="B15" s="52" t="s">
        <v>379</v>
      </c>
      <c r="C15" s="56" t="s">
        <v>31</v>
      </c>
      <c r="D15" s="53" t="s">
        <v>131</v>
      </c>
      <c r="E15" s="57" t="s">
        <v>25</v>
      </c>
      <c r="F15" s="47">
        <v>1120</v>
      </c>
      <c r="G15" s="54"/>
      <c r="H15" s="38">
        <f t="shared" si="0"/>
        <v>0</v>
      </c>
    </row>
    <row r="16" spans="1:8" ht="36" customHeight="1">
      <c r="A16" s="100" t="s">
        <v>32</v>
      </c>
      <c r="B16" s="52" t="s">
        <v>133</v>
      </c>
      <c r="C16" s="56" t="s">
        <v>33</v>
      </c>
      <c r="D16" s="53" t="s">
        <v>131</v>
      </c>
      <c r="E16" s="57" t="s">
        <v>27</v>
      </c>
      <c r="F16" s="47">
        <v>7330</v>
      </c>
      <c r="G16" s="54"/>
      <c r="H16" s="38">
        <f t="shared" si="0"/>
        <v>0</v>
      </c>
    </row>
    <row r="17" spans="1:8" ht="36" customHeight="1">
      <c r="A17" s="99" t="s">
        <v>140</v>
      </c>
      <c r="B17" s="52" t="s">
        <v>380</v>
      </c>
      <c r="C17" s="56" t="s">
        <v>141</v>
      </c>
      <c r="D17" s="53" t="s">
        <v>142</v>
      </c>
      <c r="E17" s="57" t="s">
        <v>27</v>
      </c>
      <c r="F17" s="47">
        <v>9400</v>
      </c>
      <c r="G17" s="54"/>
      <c r="H17" s="38">
        <f t="shared" si="0"/>
        <v>0</v>
      </c>
    </row>
    <row r="18" spans="1:8" ht="36" customHeight="1">
      <c r="A18" s="99" t="s">
        <v>143</v>
      </c>
      <c r="B18" s="52" t="s">
        <v>139</v>
      </c>
      <c r="C18" s="56" t="s">
        <v>144</v>
      </c>
      <c r="D18" s="53" t="s">
        <v>145</v>
      </c>
      <c r="E18" s="57" t="s">
        <v>27</v>
      </c>
      <c r="F18" s="47">
        <v>1500</v>
      </c>
      <c r="G18" s="54"/>
      <c r="H18" s="38">
        <f t="shared" si="0"/>
        <v>0</v>
      </c>
    </row>
    <row r="19" spans="1:8" ht="36" customHeight="1">
      <c r="A19" s="15"/>
      <c r="B19" s="106"/>
      <c r="C19" s="26" t="s">
        <v>35</v>
      </c>
      <c r="D19" s="8"/>
      <c r="E19" s="5"/>
      <c r="F19" s="8"/>
      <c r="G19" s="60"/>
      <c r="H19" s="38"/>
    </row>
    <row r="20" spans="1:8" ht="36" customHeight="1">
      <c r="A20" s="90" t="s">
        <v>75</v>
      </c>
      <c r="B20" s="52" t="s">
        <v>69</v>
      </c>
      <c r="C20" s="56" t="s">
        <v>77</v>
      </c>
      <c r="D20" s="53" t="s">
        <v>131</v>
      </c>
      <c r="E20" s="57"/>
      <c r="F20" s="58"/>
      <c r="G20" s="60"/>
      <c r="H20" s="38"/>
    </row>
    <row r="21" spans="1:8" ht="36" customHeight="1">
      <c r="A21" s="90" t="s">
        <v>78</v>
      </c>
      <c r="B21" s="61" t="s">
        <v>28</v>
      </c>
      <c r="C21" s="56" t="s">
        <v>79</v>
      </c>
      <c r="D21" s="53" t="s">
        <v>2</v>
      </c>
      <c r="E21" s="57" t="s">
        <v>27</v>
      </c>
      <c r="F21" s="47">
        <v>130</v>
      </c>
      <c r="G21" s="54"/>
      <c r="H21" s="38">
        <f t="shared" si="0"/>
        <v>0</v>
      </c>
    </row>
    <row r="22" spans="1:8" ht="36" customHeight="1">
      <c r="A22" s="90" t="s">
        <v>86</v>
      </c>
      <c r="B22" s="61" t="s">
        <v>40</v>
      </c>
      <c r="C22" s="56" t="s">
        <v>87</v>
      </c>
      <c r="D22" s="53" t="s">
        <v>2</v>
      </c>
      <c r="E22" s="57" t="s">
        <v>27</v>
      </c>
      <c r="F22" s="47">
        <v>8060</v>
      </c>
      <c r="G22" s="54"/>
      <c r="H22" s="38">
        <f t="shared" si="0"/>
        <v>0</v>
      </c>
    </row>
    <row r="23" spans="1:8" ht="36" customHeight="1">
      <c r="A23" s="90" t="s">
        <v>36</v>
      </c>
      <c r="B23" s="52" t="s">
        <v>70</v>
      </c>
      <c r="C23" s="56" t="s">
        <v>37</v>
      </c>
      <c r="D23" s="53" t="s">
        <v>146</v>
      </c>
      <c r="E23" s="57"/>
      <c r="F23" s="58"/>
      <c r="G23" s="60"/>
      <c r="H23" s="38"/>
    </row>
    <row r="24" spans="1:8" ht="36" customHeight="1">
      <c r="A24" s="90" t="s">
        <v>147</v>
      </c>
      <c r="B24" s="61" t="s">
        <v>28</v>
      </c>
      <c r="C24" s="56" t="s">
        <v>149</v>
      </c>
      <c r="D24" s="53" t="s">
        <v>2</v>
      </c>
      <c r="E24" s="57" t="s">
        <v>27</v>
      </c>
      <c r="F24" s="47">
        <v>41</v>
      </c>
      <c r="G24" s="54"/>
      <c r="H24" s="38">
        <f t="shared" si="0"/>
        <v>0</v>
      </c>
    </row>
    <row r="25" spans="1:8" ht="36" customHeight="1">
      <c r="A25" s="90" t="s">
        <v>38</v>
      </c>
      <c r="B25" s="52" t="s">
        <v>71</v>
      </c>
      <c r="C25" s="56" t="s">
        <v>39</v>
      </c>
      <c r="D25" s="53" t="s">
        <v>146</v>
      </c>
      <c r="E25" s="57"/>
      <c r="F25" s="58"/>
      <c r="G25" s="60"/>
      <c r="H25" s="38"/>
    </row>
    <row r="26" spans="1:8" ht="36" customHeight="1">
      <c r="A26" s="90" t="s">
        <v>150</v>
      </c>
      <c r="B26" s="61" t="s">
        <v>28</v>
      </c>
      <c r="C26" s="56" t="s">
        <v>151</v>
      </c>
      <c r="D26" s="53" t="s">
        <v>2</v>
      </c>
      <c r="E26" s="57" t="s">
        <v>27</v>
      </c>
      <c r="F26" s="47">
        <v>71</v>
      </c>
      <c r="G26" s="54"/>
      <c r="H26" s="38">
        <f t="shared" si="0"/>
        <v>0</v>
      </c>
    </row>
    <row r="27" spans="1:8" ht="36" customHeight="1">
      <c r="A27" s="90" t="s">
        <v>41</v>
      </c>
      <c r="B27" s="52" t="s">
        <v>72</v>
      </c>
      <c r="C27" s="56" t="s">
        <v>42</v>
      </c>
      <c r="D27" s="53" t="s">
        <v>146</v>
      </c>
      <c r="E27" s="57"/>
      <c r="F27" s="58"/>
      <c r="G27" s="60"/>
      <c r="H27" s="38"/>
    </row>
    <row r="28" spans="1:8" ht="36" customHeight="1">
      <c r="A28" s="90" t="s">
        <v>43</v>
      </c>
      <c r="B28" s="108" t="s">
        <v>28</v>
      </c>
      <c r="C28" s="109" t="s">
        <v>44</v>
      </c>
      <c r="D28" s="110" t="s">
        <v>2</v>
      </c>
      <c r="E28" s="111" t="s">
        <v>34</v>
      </c>
      <c r="F28" s="74">
        <v>275</v>
      </c>
      <c r="G28" s="112"/>
      <c r="H28" s="40">
        <f t="shared" si="0"/>
        <v>0</v>
      </c>
    </row>
    <row r="29" spans="1:8" ht="36" customHeight="1">
      <c r="A29" s="90" t="s">
        <v>45</v>
      </c>
      <c r="B29" s="113" t="s">
        <v>73</v>
      </c>
      <c r="C29" s="114" t="s">
        <v>46</v>
      </c>
      <c r="D29" s="115" t="s">
        <v>146</v>
      </c>
      <c r="E29" s="116"/>
      <c r="F29" s="117"/>
      <c r="G29" s="118"/>
      <c r="H29" s="132"/>
    </row>
    <row r="30" spans="1:8" ht="36" customHeight="1">
      <c r="A30" s="90" t="s">
        <v>47</v>
      </c>
      <c r="B30" s="61" t="s">
        <v>28</v>
      </c>
      <c r="C30" s="56" t="s">
        <v>48</v>
      </c>
      <c r="D30" s="53" t="s">
        <v>2</v>
      </c>
      <c r="E30" s="57" t="s">
        <v>34</v>
      </c>
      <c r="F30" s="47">
        <v>275</v>
      </c>
      <c r="G30" s="54"/>
      <c r="H30" s="38">
        <f t="shared" si="0"/>
        <v>0</v>
      </c>
    </row>
    <row r="31" spans="1:8" ht="36" customHeight="1">
      <c r="A31" s="90" t="s">
        <v>152</v>
      </c>
      <c r="B31" s="52" t="s">
        <v>74</v>
      </c>
      <c r="C31" s="56" t="s">
        <v>153</v>
      </c>
      <c r="D31" s="53" t="s">
        <v>154</v>
      </c>
      <c r="E31" s="57"/>
      <c r="F31" s="58"/>
      <c r="G31" s="60"/>
      <c r="H31" s="38"/>
    </row>
    <row r="32" spans="1:8" ht="36" customHeight="1">
      <c r="A32" s="90" t="s">
        <v>155</v>
      </c>
      <c r="B32" s="61" t="s">
        <v>28</v>
      </c>
      <c r="C32" s="56" t="s">
        <v>156</v>
      </c>
      <c r="D32" s="53" t="s">
        <v>2</v>
      </c>
      <c r="E32" s="57" t="s">
        <v>27</v>
      </c>
      <c r="F32" s="47">
        <v>640</v>
      </c>
      <c r="G32" s="54"/>
      <c r="H32" s="38">
        <f t="shared" si="0"/>
        <v>0</v>
      </c>
    </row>
    <row r="33" spans="1:8" ht="36" customHeight="1">
      <c r="A33" s="90" t="s">
        <v>157</v>
      </c>
      <c r="B33" s="52" t="s">
        <v>76</v>
      </c>
      <c r="C33" s="56" t="s">
        <v>158</v>
      </c>
      <c r="D33" s="53" t="s">
        <v>154</v>
      </c>
      <c r="E33" s="57"/>
      <c r="F33" s="58"/>
      <c r="G33" s="60"/>
      <c r="H33" s="38"/>
    </row>
    <row r="34" spans="1:8" ht="36" customHeight="1">
      <c r="A34" s="90" t="s">
        <v>159</v>
      </c>
      <c r="B34" s="61" t="s">
        <v>28</v>
      </c>
      <c r="C34" s="56" t="s">
        <v>160</v>
      </c>
      <c r="D34" s="53" t="s">
        <v>2</v>
      </c>
      <c r="E34" s="57" t="s">
        <v>27</v>
      </c>
      <c r="F34" s="47">
        <v>21</v>
      </c>
      <c r="G34" s="54"/>
      <c r="H34" s="38">
        <f t="shared" si="0"/>
        <v>0</v>
      </c>
    </row>
    <row r="35" spans="1:8" ht="36" customHeight="1">
      <c r="A35" s="90" t="s">
        <v>161</v>
      </c>
      <c r="B35" s="52" t="s">
        <v>80</v>
      </c>
      <c r="C35" s="56" t="s">
        <v>162</v>
      </c>
      <c r="D35" s="53" t="s">
        <v>154</v>
      </c>
      <c r="E35" s="57" t="s">
        <v>27</v>
      </c>
      <c r="F35" s="47">
        <v>5</v>
      </c>
      <c r="G35" s="54"/>
      <c r="H35" s="38">
        <f t="shared" si="0"/>
        <v>0</v>
      </c>
    </row>
    <row r="36" spans="1:8" ht="36" customHeight="1">
      <c r="A36" s="90" t="s">
        <v>163</v>
      </c>
      <c r="B36" s="52" t="s">
        <v>81</v>
      </c>
      <c r="C36" s="56" t="s">
        <v>51</v>
      </c>
      <c r="D36" s="53" t="s">
        <v>164</v>
      </c>
      <c r="E36" s="57"/>
      <c r="F36" s="58"/>
      <c r="G36" s="60"/>
      <c r="H36" s="38"/>
    </row>
    <row r="37" spans="1:8" ht="36" customHeight="1">
      <c r="A37" s="90" t="s">
        <v>165</v>
      </c>
      <c r="B37" s="61" t="s">
        <v>28</v>
      </c>
      <c r="C37" s="56" t="s">
        <v>407</v>
      </c>
      <c r="D37" s="53" t="s">
        <v>166</v>
      </c>
      <c r="E37" s="57"/>
      <c r="F37" s="58"/>
      <c r="G37" s="60"/>
      <c r="H37" s="38"/>
    </row>
    <row r="38" spans="1:8" ht="36" customHeight="1">
      <c r="A38" s="90" t="s">
        <v>167</v>
      </c>
      <c r="B38" s="63" t="s">
        <v>168</v>
      </c>
      <c r="C38" s="56" t="s">
        <v>169</v>
      </c>
      <c r="D38" s="53"/>
      <c r="E38" s="57" t="s">
        <v>49</v>
      </c>
      <c r="F38" s="47">
        <v>22</v>
      </c>
      <c r="G38" s="54"/>
      <c r="H38" s="38">
        <f t="shared" si="0"/>
        <v>0</v>
      </c>
    </row>
    <row r="39" spans="1:8" ht="36" customHeight="1">
      <c r="A39" s="90" t="s">
        <v>170</v>
      </c>
      <c r="B39" s="63" t="s">
        <v>171</v>
      </c>
      <c r="C39" s="56" t="s">
        <v>172</v>
      </c>
      <c r="D39" s="53"/>
      <c r="E39" s="57" t="s">
        <v>49</v>
      </c>
      <c r="F39" s="47">
        <v>56</v>
      </c>
      <c r="G39" s="54"/>
      <c r="H39" s="38">
        <f t="shared" si="0"/>
        <v>0</v>
      </c>
    </row>
    <row r="40" spans="1:8" ht="36" customHeight="1">
      <c r="A40" s="42" t="s">
        <v>410</v>
      </c>
      <c r="B40" s="52" t="s">
        <v>82</v>
      </c>
      <c r="C40" s="56" t="s">
        <v>173</v>
      </c>
      <c r="D40" s="53" t="s">
        <v>174</v>
      </c>
      <c r="E40" s="57"/>
      <c r="F40" s="58"/>
      <c r="G40" s="60"/>
      <c r="H40" s="38"/>
    </row>
    <row r="41" spans="1:8" ht="36" customHeight="1">
      <c r="A41" s="42" t="s">
        <v>415</v>
      </c>
      <c r="B41" s="61" t="s">
        <v>28</v>
      </c>
      <c r="C41" s="56" t="s">
        <v>175</v>
      </c>
      <c r="D41" s="53"/>
      <c r="E41" s="57" t="s">
        <v>34</v>
      </c>
      <c r="F41" s="47">
        <v>16</v>
      </c>
      <c r="G41" s="54"/>
      <c r="H41" s="38">
        <f t="shared" si="0"/>
        <v>0</v>
      </c>
    </row>
    <row r="42" spans="1:8" ht="36" customHeight="1">
      <c r="A42" s="15"/>
      <c r="B42" s="119"/>
      <c r="C42" s="26" t="s">
        <v>14</v>
      </c>
      <c r="D42" s="8"/>
      <c r="E42" s="6"/>
      <c r="F42" s="6"/>
      <c r="G42" s="60"/>
      <c r="H42" s="38"/>
    </row>
    <row r="43" spans="1:8" ht="36" customHeight="1">
      <c r="A43" s="100" t="s">
        <v>54</v>
      </c>
      <c r="B43" s="52" t="s">
        <v>88</v>
      </c>
      <c r="C43" s="56" t="s">
        <v>55</v>
      </c>
      <c r="D43" s="53" t="s">
        <v>176</v>
      </c>
      <c r="E43" s="57"/>
      <c r="F43" s="64"/>
      <c r="G43" s="60"/>
      <c r="H43" s="38"/>
    </row>
    <row r="44" spans="1:8" ht="36" customHeight="1">
      <c r="A44" s="100" t="s">
        <v>89</v>
      </c>
      <c r="B44" s="61" t="s">
        <v>28</v>
      </c>
      <c r="C44" s="56" t="s">
        <v>177</v>
      </c>
      <c r="D44" s="53" t="s">
        <v>2</v>
      </c>
      <c r="E44" s="57" t="s">
        <v>27</v>
      </c>
      <c r="F44" s="47">
        <v>3005</v>
      </c>
      <c r="G44" s="54"/>
      <c r="H44" s="38">
        <f t="shared" si="0"/>
        <v>0</v>
      </c>
    </row>
    <row r="45" spans="1:8" ht="36" customHeight="1">
      <c r="A45" s="100" t="s">
        <v>89</v>
      </c>
      <c r="B45" s="61" t="s">
        <v>40</v>
      </c>
      <c r="C45" s="56" t="s">
        <v>90</v>
      </c>
      <c r="D45" s="53" t="s">
        <v>2</v>
      </c>
      <c r="E45" s="57" t="s">
        <v>27</v>
      </c>
      <c r="F45" s="47">
        <v>305</v>
      </c>
      <c r="G45" s="54"/>
      <c r="H45" s="38">
        <f t="shared" si="0"/>
        <v>0</v>
      </c>
    </row>
    <row r="46" spans="1:8" s="138" customFormat="1" ht="43.5" customHeight="1">
      <c r="A46" s="137" t="s">
        <v>408</v>
      </c>
      <c r="B46" s="61" t="s">
        <v>50</v>
      </c>
      <c r="C46" s="56" t="s">
        <v>409</v>
      </c>
      <c r="D46" s="53" t="s">
        <v>2</v>
      </c>
      <c r="E46" s="57" t="s">
        <v>27</v>
      </c>
      <c r="F46" s="47">
        <v>315</v>
      </c>
      <c r="G46" s="54"/>
      <c r="H46" s="38">
        <f>ROUND(G46*F46,2)</f>
        <v>0</v>
      </c>
    </row>
    <row r="47" spans="1:8" ht="43.5" customHeight="1">
      <c r="A47" s="100" t="s">
        <v>178</v>
      </c>
      <c r="B47" s="61" t="s">
        <v>64</v>
      </c>
      <c r="C47" s="56" t="s">
        <v>179</v>
      </c>
      <c r="D47" s="53" t="s">
        <v>2</v>
      </c>
      <c r="E47" s="57" t="s">
        <v>27</v>
      </c>
      <c r="F47" s="47">
        <v>417</v>
      </c>
      <c r="G47" s="54"/>
      <c r="H47" s="38">
        <f t="shared" si="0"/>
        <v>0</v>
      </c>
    </row>
    <row r="48" spans="1:8" ht="36" customHeight="1">
      <c r="A48" s="100" t="s">
        <v>180</v>
      </c>
      <c r="B48" s="61" t="s">
        <v>68</v>
      </c>
      <c r="C48" s="56" t="s">
        <v>181</v>
      </c>
      <c r="D48" s="53" t="s">
        <v>182</v>
      </c>
      <c r="E48" s="57" t="s">
        <v>27</v>
      </c>
      <c r="F48" s="47">
        <v>31</v>
      </c>
      <c r="G48" s="54"/>
      <c r="H48" s="38">
        <f t="shared" si="0"/>
        <v>0</v>
      </c>
    </row>
    <row r="49" spans="1:8" ht="36" customHeight="1">
      <c r="A49" s="100" t="s">
        <v>91</v>
      </c>
      <c r="B49" s="52" t="s">
        <v>92</v>
      </c>
      <c r="C49" s="56" t="s">
        <v>93</v>
      </c>
      <c r="D49" s="53" t="s">
        <v>176</v>
      </c>
      <c r="E49" s="57"/>
      <c r="F49" s="64"/>
      <c r="G49" s="60"/>
      <c r="H49" s="38"/>
    </row>
    <row r="50" spans="1:8" ht="36" customHeight="1">
      <c r="A50" s="100" t="s">
        <v>94</v>
      </c>
      <c r="B50" s="108" t="s">
        <v>28</v>
      </c>
      <c r="C50" s="109" t="s">
        <v>183</v>
      </c>
      <c r="D50" s="110"/>
      <c r="E50" s="111" t="s">
        <v>27</v>
      </c>
      <c r="F50" s="74">
        <v>545</v>
      </c>
      <c r="G50" s="112"/>
      <c r="H50" s="40">
        <f t="shared" si="0"/>
        <v>0</v>
      </c>
    </row>
    <row r="51" spans="1:8" ht="36" customHeight="1">
      <c r="A51" s="100" t="s">
        <v>56</v>
      </c>
      <c r="B51" s="113" t="s">
        <v>95</v>
      </c>
      <c r="C51" s="114" t="s">
        <v>57</v>
      </c>
      <c r="D51" s="115" t="s">
        <v>176</v>
      </c>
      <c r="E51" s="116"/>
      <c r="F51" s="120"/>
      <c r="G51" s="118"/>
      <c r="H51" s="132"/>
    </row>
    <row r="52" spans="1:8" ht="36" customHeight="1">
      <c r="A52" s="100" t="s">
        <v>411</v>
      </c>
      <c r="B52" s="75" t="s">
        <v>28</v>
      </c>
      <c r="C52" s="44" t="s">
        <v>393</v>
      </c>
      <c r="D52" s="45" t="s">
        <v>394</v>
      </c>
      <c r="E52" s="84" t="s">
        <v>49</v>
      </c>
      <c r="F52" s="47">
        <v>640</v>
      </c>
      <c r="G52" s="37"/>
      <c r="H52" s="38">
        <f t="shared" si="0"/>
        <v>0</v>
      </c>
    </row>
    <row r="53" spans="1:8" ht="36" customHeight="1">
      <c r="A53" s="62"/>
      <c r="B53" s="75" t="s">
        <v>40</v>
      </c>
      <c r="C53" s="44" t="s">
        <v>395</v>
      </c>
      <c r="D53" s="45" t="s">
        <v>394</v>
      </c>
      <c r="E53" s="84" t="s">
        <v>49</v>
      </c>
      <c r="F53" s="47">
        <v>175</v>
      </c>
      <c r="G53" s="37"/>
      <c r="H53" s="38">
        <f t="shared" si="0"/>
        <v>0</v>
      </c>
    </row>
    <row r="54" spans="1:8" ht="63.75" customHeight="1">
      <c r="A54" s="100" t="s">
        <v>412</v>
      </c>
      <c r="B54" s="75" t="s">
        <v>50</v>
      </c>
      <c r="C54" s="44" t="s">
        <v>184</v>
      </c>
      <c r="D54" s="45" t="s">
        <v>396</v>
      </c>
      <c r="E54" s="84" t="s">
        <v>49</v>
      </c>
      <c r="F54" s="47">
        <v>285</v>
      </c>
      <c r="G54" s="37"/>
      <c r="H54" s="38">
        <f t="shared" si="0"/>
        <v>0</v>
      </c>
    </row>
    <row r="55" spans="1:8" ht="36" customHeight="1">
      <c r="A55" s="100" t="s">
        <v>185</v>
      </c>
      <c r="B55" s="61" t="s">
        <v>64</v>
      </c>
      <c r="C55" s="56" t="s">
        <v>187</v>
      </c>
      <c r="D55" s="53" t="s">
        <v>186</v>
      </c>
      <c r="E55" s="57" t="s">
        <v>49</v>
      </c>
      <c r="F55" s="47">
        <v>60</v>
      </c>
      <c r="G55" s="54"/>
      <c r="H55" s="38">
        <f t="shared" si="0"/>
        <v>0</v>
      </c>
    </row>
    <row r="56" spans="1:8" ht="36" customHeight="1">
      <c r="A56" s="100" t="s">
        <v>188</v>
      </c>
      <c r="B56" s="61" t="s">
        <v>68</v>
      </c>
      <c r="C56" s="56" t="s">
        <v>189</v>
      </c>
      <c r="D56" s="53" t="s">
        <v>190</v>
      </c>
      <c r="E56" s="57" t="s">
        <v>49</v>
      </c>
      <c r="F56" s="47">
        <v>95</v>
      </c>
      <c r="G56" s="54"/>
      <c r="H56" s="38">
        <f t="shared" si="0"/>
        <v>0</v>
      </c>
    </row>
    <row r="57" spans="1:8" ht="36" customHeight="1">
      <c r="A57" s="100" t="s">
        <v>58</v>
      </c>
      <c r="B57" s="61" t="s">
        <v>328</v>
      </c>
      <c r="C57" s="56" t="s">
        <v>191</v>
      </c>
      <c r="D57" s="53" t="s">
        <v>192</v>
      </c>
      <c r="E57" s="57" t="s">
        <v>49</v>
      </c>
      <c r="F57" s="47">
        <v>90</v>
      </c>
      <c r="G57" s="54"/>
      <c r="H57" s="38">
        <f t="shared" si="0"/>
        <v>0</v>
      </c>
    </row>
    <row r="58" spans="1:8" ht="36" customHeight="1">
      <c r="A58" s="90" t="s">
        <v>193</v>
      </c>
      <c r="B58" s="61" t="s">
        <v>148</v>
      </c>
      <c r="C58" s="56" t="s">
        <v>194</v>
      </c>
      <c r="D58" s="53" t="s">
        <v>195</v>
      </c>
      <c r="E58" s="57" t="s">
        <v>49</v>
      </c>
      <c r="F58" s="47">
        <v>25</v>
      </c>
      <c r="G58" s="54"/>
      <c r="H58" s="38">
        <f t="shared" si="0"/>
        <v>0</v>
      </c>
    </row>
    <row r="59" spans="1:8" ht="36" customHeight="1">
      <c r="A59" s="100" t="s">
        <v>96</v>
      </c>
      <c r="B59" s="52" t="s">
        <v>97</v>
      </c>
      <c r="C59" s="56" t="s">
        <v>52</v>
      </c>
      <c r="D59" s="53" t="s">
        <v>176</v>
      </c>
      <c r="E59" s="57" t="s">
        <v>49</v>
      </c>
      <c r="F59" s="47">
        <v>975</v>
      </c>
      <c r="G59" s="54"/>
      <c r="H59" s="38">
        <f t="shared" si="0"/>
        <v>0</v>
      </c>
    </row>
    <row r="60" spans="1:8" ht="36" customHeight="1">
      <c r="A60" s="100" t="s">
        <v>196</v>
      </c>
      <c r="B60" s="52" t="s">
        <v>197</v>
      </c>
      <c r="C60" s="56" t="s">
        <v>198</v>
      </c>
      <c r="D60" s="53" t="s">
        <v>199</v>
      </c>
      <c r="E60" s="57" t="s">
        <v>27</v>
      </c>
      <c r="F60" s="47">
        <v>1230</v>
      </c>
      <c r="G60" s="54"/>
      <c r="H60" s="38">
        <f t="shared" si="0"/>
        <v>0</v>
      </c>
    </row>
    <row r="61" spans="1:8" ht="36" customHeight="1">
      <c r="A61" s="100" t="s">
        <v>200</v>
      </c>
      <c r="B61" s="52" t="s">
        <v>381</v>
      </c>
      <c r="C61" s="56" t="s">
        <v>202</v>
      </c>
      <c r="D61" s="53" t="s">
        <v>203</v>
      </c>
      <c r="E61" s="57" t="s">
        <v>27</v>
      </c>
      <c r="F61" s="47">
        <v>460</v>
      </c>
      <c r="G61" s="54"/>
      <c r="H61" s="38">
        <f t="shared" si="0"/>
        <v>0</v>
      </c>
    </row>
    <row r="62" spans="1:8" ht="36" customHeight="1">
      <c r="A62" s="100" t="s">
        <v>204</v>
      </c>
      <c r="B62" s="52" t="s">
        <v>382</v>
      </c>
      <c r="C62" s="56" t="s">
        <v>206</v>
      </c>
      <c r="D62" s="53" t="s">
        <v>203</v>
      </c>
      <c r="E62" s="57" t="s">
        <v>27</v>
      </c>
      <c r="F62" s="47">
        <v>155</v>
      </c>
      <c r="G62" s="54"/>
      <c r="H62" s="38">
        <f t="shared" si="0"/>
        <v>0</v>
      </c>
    </row>
    <row r="63" spans="1:8" ht="36" customHeight="1">
      <c r="A63" s="100" t="s">
        <v>207</v>
      </c>
      <c r="B63" s="52" t="s">
        <v>201</v>
      </c>
      <c r="C63" s="56" t="s">
        <v>208</v>
      </c>
      <c r="D63" s="53" t="s">
        <v>209</v>
      </c>
      <c r="E63" s="121"/>
      <c r="F63" s="58"/>
      <c r="G63" s="60"/>
      <c r="H63" s="38"/>
    </row>
    <row r="64" spans="1:8" ht="36" customHeight="1">
      <c r="A64" s="100" t="s">
        <v>210</v>
      </c>
      <c r="B64" s="61" t="s">
        <v>28</v>
      </c>
      <c r="C64" s="56" t="s">
        <v>53</v>
      </c>
      <c r="D64" s="53"/>
      <c r="E64" s="57"/>
      <c r="F64" s="58"/>
      <c r="G64" s="60"/>
      <c r="H64" s="38"/>
    </row>
    <row r="65" spans="1:8" ht="36" customHeight="1">
      <c r="A65" s="100" t="s">
        <v>211</v>
      </c>
      <c r="B65" s="63" t="s">
        <v>168</v>
      </c>
      <c r="C65" s="56" t="s">
        <v>212</v>
      </c>
      <c r="D65" s="53"/>
      <c r="E65" s="57" t="s">
        <v>29</v>
      </c>
      <c r="F65" s="47">
        <v>720</v>
      </c>
      <c r="G65" s="54"/>
      <c r="H65" s="38">
        <f t="shared" si="0"/>
        <v>0</v>
      </c>
    </row>
    <row r="66" spans="1:8" ht="36" customHeight="1">
      <c r="A66" s="100" t="s">
        <v>213</v>
      </c>
      <c r="B66" s="52" t="s">
        <v>205</v>
      </c>
      <c r="C66" s="56" t="s">
        <v>214</v>
      </c>
      <c r="D66" s="53" t="s">
        <v>209</v>
      </c>
      <c r="E66" s="57" t="s">
        <v>29</v>
      </c>
      <c r="F66" s="47">
        <v>525</v>
      </c>
      <c r="G66" s="54"/>
      <c r="H66" s="38">
        <f t="shared" si="0"/>
        <v>0</v>
      </c>
    </row>
    <row r="67" spans="1:8" ht="36" customHeight="1">
      <c r="A67" s="15"/>
      <c r="B67" s="119"/>
      <c r="C67" s="26" t="s">
        <v>15</v>
      </c>
      <c r="D67" s="8"/>
      <c r="E67" s="7"/>
      <c r="F67" s="6"/>
      <c r="G67" s="60"/>
      <c r="H67" s="38"/>
    </row>
    <row r="68" spans="1:8" ht="36" customHeight="1">
      <c r="A68" s="100" t="s">
        <v>215</v>
      </c>
      <c r="B68" s="52" t="s">
        <v>98</v>
      </c>
      <c r="C68" s="56" t="s">
        <v>216</v>
      </c>
      <c r="D68" s="53" t="s">
        <v>217</v>
      </c>
      <c r="E68" s="57" t="s">
        <v>49</v>
      </c>
      <c r="F68" s="47">
        <v>75</v>
      </c>
      <c r="G68" s="54"/>
      <c r="H68" s="38">
        <f t="shared" si="0"/>
        <v>0</v>
      </c>
    </row>
    <row r="69" spans="1:8" ht="36" customHeight="1">
      <c r="A69" s="100" t="s">
        <v>59</v>
      </c>
      <c r="B69" s="122" t="s">
        <v>99</v>
      </c>
      <c r="C69" s="109" t="s">
        <v>60</v>
      </c>
      <c r="D69" s="110" t="s">
        <v>217</v>
      </c>
      <c r="E69" s="111" t="s">
        <v>49</v>
      </c>
      <c r="F69" s="74">
        <v>550</v>
      </c>
      <c r="G69" s="112"/>
      <c r="H69" s="40">
        <f t="shared" si="0"/>
        <v>0</v>
      </c>
    </row>
    <row r="70" spans="1:8" ht="48" customHeight="1">
      <c r="A70" s="15"/>
      <c r="B70" s="123"/>
      <c r="C70" s="93" t="s">
        <v>16</v>
      </c>
      <c r="D70" s="94"/>
      <c r="E70" s="95"/>
      <c r="F70" s="96"/>
      <c r="G70" s="118"/>
      <c r="H70" s="132"/>
    </row>
    <row r="71" spans="1:8" ht="36" customHeight="1">
      <c r="A71" s="100" t="s">
        <v>218</v>
      </c>
      <c r="B71" s="52" t="s">
        <v>101</v>
      </c>
      <c r="C71" s="56" t="s">
        <v>219</v>
      </c>
      <c r="D71" s="53" t="s">
        <v>220</v>
      </c>
      <c r="E71" s="57"/>
      <c r="F71" s="64"/>
      <c r="G71" s="60"/>
      <c r="H71" s="38"/>
    </row>
    <row r="72" spans="1:8" ht="36" customHeight="1">
      <c r="A72" s="100" t="s">
        <v>221</v>
      </c>
      <c r="B72" s="61" t="s">
        <v>28</v>
      </c>
      <c r="C72" s="56" t="s">
        <v>228</v>
      </c>
      <c r="D72" s="53"/>
      <c r="E72" s="57" t="s">
        <v>34</v>
      </c>
      <c r="F72" s="47">
        <v>7</v>
      </c>
      <c r="G72" s="54"/>
      <c r="H72" s="38">
        <f t="shared" si="0"/>
        <v>0</v>
      </c>
    </row>
    <row r="73" spans="1:8" ht="36" customHeight="1">
      <c r="A73" s="100" t="s">
        <v>222</v>
      </c>
      <c r="B73" s="61" t="s">
        <v>40</v>
      </c>
      <c r="C73" s="56" t="s">
        <v>229</v>
      </c>
      <c r="D73" s="53"/>
      <c r="E73" s="57" t="s">
        <v>34</v>
      </c>
      <c r="F73" s="47">
        <v>4</v>
      </c>
      <c r="G73" s="54"/>
      <c r="H73" s="38">
        <f aca="true" t="shared" si="1" ref="H73:H128">ROUND(G73*F73,2)</f>
        <v>0</v>
      </c>
    </row>
    <row r="74" spans="1:8" ht="36" customHeight="1">
      <c r="A74" s="100" t="s">
        <v>223</v>
      </c>
      <c r="B74" s="52" t="s">
        <v>224</v>
      </c>
      <c r="C74" s="56" t="s">
        <v>225</v>
      </c>
      <c r="D74" s="53" t="s">
        <v>220</v>
      </c>
      <c r="E74" s="57"/>
      <c r="F74" s="64"/>
      <c r="G74" s="60"/>
      <c r="H74" s="38"/>
    </row>
    <row r="75" spans="1:8" ht="36" customHeight="1">
      <c r="A75" s="100" t="s">
        <v>226</v>
      </c>
      <c r="B75" s="61" t="s">
        <v>28</v>
      </c>
      <c r="C75" s="56" t="s">
        <v>227</v>
      </c>
      <c r="D75" s="53"/>
      <c r="E75" s="57" t="s">
        <v>34</v>
      </c>
      <c r="F75" s="47">
        <v>1</v>
      </c>
      <c r="G75" s="54"/>
      <c r="H75" s="38">
        <f t="shared" si="1"/>
        <v>0</v>
      </c>
    </row>
    <row r="76" spans="1:14" ht="36" customHeight="1">
      <c r="A76" s="100" t="s">
        <v>230</v>
      </c>
      <c r="B76" s="52" t="s">
        <v>383</v>
      </c>
      <c r="C76" s="56" t="s">
        <v>232</v>
      </c>
      <c r="D76" s="53" t="s">
        <v>220</v>
      </c>
      <c r="E76" s="57"/>
      <c r="F76" s="64"/>
      <c r="G76" s="60"/>
      <c r="H76" s="38"/>
      <c r="I76" s="65"/>
      <c r="J76" s="65"/>
      <c r="K76" s="65"/>
      <c r="L76" s="65"/>
      <c r="M76" s="65"/>
      <c r="N76" s="65"/>
    </row>
    <row r="77" spans="1:14" ht="36" customHeight="1">
      <c r="A77" s="100" t="s">
        <v>233</v>
      </c>
      <c r="B77" s="61" t="s">
        <v>28</v>
      </c>
      <c r="C77" s="56" t="s">
        <v>234</v>
      </c>
      <c r="D77" s="53"/>
      <c r="E77" s="57"/>
      <c r="F77" s="64"/>
      <c r="G77" s="60"/>
      <c r="H77" s="38"/>
      <c r="I77" s="65"/>
      <c r="J77" s="65"/>
      <c r="K77" s="65"/>
      <c r="L77" s="65"/>
      <c r="M77" s="65"/>
      <c r="N77" s="65"/>
    </row>
    <row r="78" spans="1:14" ht="36" customHeight="1">
      <c r="A78" s="100" t="s">
        <v>235</v>
      </c>
      <c r="B78" s="63" t="s">
        <v>168</v>
      </c>
      <c r="C78" s="56" t="s">
        <v>236</v>
      </c>
      <c r="D78" s="53"/>
      <c r="E78" s="57" t="s">
        <v>49</v>
      </c>
      <c r="F78" s="47">
        <v>79</v>
      </c>
      <c r="G78" s="54"/>
      <c r="H78" s="38">
        <f t="shared" si="1"/>
        <v>0</v>
      </c>
      <c r="I78" s="65"/>
      <c r="J78" s="65"/>
      <c r="K78" s="65"/>
      <c r="L78" s="65"/>
      <c r="M78" s="65"/>
      <c r="N78" s="65"/>
    </row>
    <row r="79" spans="1:14" ht="36" customHeight="1">
      <c r="A79" s="100" t="s">
        <v>233</v>
      </c>
      <c r="B79" s="61" t="s">
        <v>40</v>
      </c>
      <c r="C79" s="56" t="s">
        <v>239</v>
      </c>
      <c r="D79" s="53"/>
      <c r="E79" s="57"/>
      <c r="F79" s="64"/>
      <c r="G79" s="60"/>
      <c r="H79" s="38"/>
      <c r="I79" s="65"/>
      <c r="J79" s="65"/>
      <c r="K79" s="65"/>
      <c r="L79" s="65"/>
      <c r="M79" s="65"/>
      <c r="N79" s="65"/>
    </row>
    <row r="80" spans="1:14" ht="36" customHeight="1">
      <c r="A80" s="100" t="s">
        <v>235</v>
      </c>
      <c r="B80" s="63" t="s">
        <v>168</v>
      </c>
      <c r="C80" s="56" t="s">
        <v>236</v>
      </c>
      <c r="D80" s="53"/>
      <c r="E80" s="57" t="s">
        <v>49</v>
      </c>
      <c r="F80" s="47">
        <v>18</v>
      </c>
      <c r="G80" s="54"/>
      <c r="H80" s="38">
        <f t="shared" si="1"/>
        <v>0</v>
      </c>
      <c r="I80" s="65"/>
      <c r="J80" s="65"/>
      <c r="K80" s="65"/>
      <c r="L80" s="65"/>
      <c r="M80" s="65"/>
      <c r="N80" s="65"/>
    </row>
    <row r="81" spans="1:14" ht="36" customHeight="1">
      <c r="A81" s="100" t="s">
        <v>237</v>
      </c>
      <c r="B81" s="63" t="s">
        <v>171</v>
      </c>
      <c r="C81" s="56" t="s">
        <v>238</v>
      </c>
      <c r="D81" s="53"/>
      <c r="E81" s="57" t="s">
        <v>49</v>
      </c>
      <c r="F81" s="47">
        <v>15</v>
      </c>
      <c r="G81" s="54"/>
      <c r="H81" s="38">
        <f t="shared" si="1"/>
        <v>0</v>
      </c>
      <c r="I81" s="65"/>
      <c r="J81" s="65"/>
      <c r="K81" s="65"/>
      <c r="L81" s="65"/>
      <c r="M81" s="65"/>
      <c r="N81" s="65"/>
    </row>
    <row r="82" spans="1:14" ht="36" customHeight="1">
      <c r="A82" s="100" t="s">
        <v>240</v>
      </c>
      <c r="B82" s="52" t="s">
        <v>384</v>
      </c>
      <c r="C82" s="56" t="s">
        <v>242</v>
      </c>
      <c r="D82" s="53" t="s">
        <v>220</v>
      </c>
      <c r="E82" s="57"/>
      <c r="F82" s="64"/>
      <c r="G82" s="60"/>
      <c r="H82" s="38"/>
      <c r="I82" s="65"/>
      <c r="J82" s="65"/>
      <c r="K82" s="65"/>
      <c r="L82" s="65"/>
      <c r="M82" s="65"/>
      <c r="N82" s="65"/>
    </row>
    <row r="83" spans="1:14" ht="36" customHeight="1">
      <c r="A83" s="100" t="s">
        <v>243</v>
      </c>
      <c r="B83" s="61" t="s">
        <v>28</v>
      </c>
      <c r="C83" s="56" t="s">
        <v>247</v>
      </c>
      <c r="D83" s="53"/>
      <c r="E83" s="57"/>
      <c r="F83" s="64"/>
      <c r="G83" s="60"/>
      <c r="H83" s="38"/>
      <c r="I83" s="65"/>
      <c r="J83" s="65"/>
      <c r="K83" s="65"/>
      <c r="L83" s="65"/>
      <c r="M83" s="65"/>
      <c r="N83" s="65"/>
    </row>
    <row r="84" spans="1:14" ht="36" customHeight="1">
      <c r="A84" s="100" t="s">
        <v>244</v>
      </c>
      <c r="B84" s="63" t="s">
        <v>168</v>
      </c>
      <c r="C84" s="56" t="s">
        <v>245</v>
      </c>
      <c r="D84" s="53"/>
      <c r="E84" s="57" t="s">
        <v>246</v>
      </c>
      <c r="F84" s="47">
        <v>9</v>
      </c>
      <c r="G84" s="54"/>
      <c r="H84" s="38">
        <f t="shared" si="1"/>
        <v>0</v>
      </c>
      <c r="I84" s="65"/>
      <c r="J84" s="65"/>
      <c r="K84" s="65"/>
      <c r="L84" s="65"/>
      <c r="M84" s="65"/>
      <c r="N84" s="65"/>
    </row>
    <row r="85" spans="1:14" ht="36" customHeight="1">
      <c r="A85" s="100" t="s">
        <v>100</v>
      </c>
      <c r="B85" s="52" t="s">
        <v>231</v>
      </c>
      <c r="C85" s="66" t="s">
        <v>249</v>
      </c>
      <c r="D85" s="53" t="s">
        <v>220</v>
      </c>
      <c r="E85" s="57"/>
      <c r="F85" s="64"/>
      <c r="G85" s="60"/>
      <c r="H85" s="38"/>
      <c r="I85" s="65"/>
      <c r="J85" s="65"/>
      <c r="K85" s="65"/>
      <c r="L85" s="65"/>
      <c r="M85" s="65"/>
      <c r="N85" s="65"/>
    </row>
    <row r="86" spans="1:14" ht="36" customHeight="1">
      <c r="A86" s="100" t="s">
        <v>102</v>
      </c>
      <c r="B86" s="61" t="s">
        <v>28</v>
      </c>
      <c r="C86" s="56" t="s">
        <v>103</v>
      </c>
      <c r="D86" s="53"/>
      <c r="E86" s="57" t="s">
        <v>34</v>
      </c>
      <c r="F86" s="47">
        <v>3</v>
      </c>
      <c r="G86" s="54"/>
      <c r="H86" s="38">
        <f t="shared" si="1"/>
        <v>0</v>
      </c>
      <c r="I86" s="65"/>
      <c r="J86" s="65"/>
      <c r="K86" s="65"/>
      <c r="L86" s="65"/>
      <c r="M86" s="65"/>
      <c r="N86" s="65"/>
    </row>
    <row r="87" spans="1:14" ht="36" customHeight="1">
      <c r="A87" s="100" t="s">
        <v>104</v>
      </c>
      <c r="B87" s="61" t="s">
        <v>40</v>
      </c>
      <c r="C87" s="56" t="s">
        <v>105</v>
      </c>
      <c r="D87" s="53"/>
      <c r="E87" s="57" t="s">
        <v>34</v>
      </c>
      <c r="F87" s="47">
        <v>3</v>
      </c>
      <c r="G87" s="54"/>
      <c r="H87" s="38">
        <f t="shared" si="1"/>
        <v>0</v>
      </c>
      <c r="I87" s="65"/>
      <c r="J87" s="65"/>
      <c r="K87" s="65"/>
      <c r="L87" s="65"/>
      <c r="M87" s="65"/>
      <c r="N87" s="65"/>
    </row>
    <row r="88" spans="1:14" ht="36" customHeight="1">
      <c r="A88" s="62"/>
      <c r="B88" s="122" t="s">
        <v>250</v>
      </c>
      <c r="C88" s="124" t="s">
        <v>385</v>
      </c>
      <c r="D88" s="110" t="s">
        <v>251</v>
      </c>
      <c r="E88" s="111" t="s">
        <v>34</v>
      </c>
      <c r="F88" s="74">
        <v>5</v>
      </c>
      <c r="G88" s="112"/>
      <c r="H88" s="40">
        <f t="shared" si="1"/>
        <v>0</v>
      </c>
      <c r="I88" s="65"/>
      <c r="J88" s="65"/>
      <c r="K88" s="65"/>
      <c r="L88" s="65"/>
      <c r="M88" s="65"/>
      <c r="N88" s="65"/>
    </row>
    <row r="89" spans="1:14" ht="36" customHeight="1">
      <c r="A89" s="59" t="s">
        <v>252</v>
      </c>
      <c r="B89" s="113" t="s">
        <v>241</v>
      </c>
      <c r="C89" s="125" t="s">
        <v>254</v>
      </c>
      <c r="D89" s="115" t="s">
        <v>220</v>
      </c>
      <c r="E89" s="116"/>
      <c r="F89" s="120"/>
      <c r="G89" s="118"/>
      <c r="H89" s="132"/>
      <c r="I89" s="65"/>
      <c r="J89" s="65"/>
      <c r="K89" s="65"/>
      <c r="L89" s="65"/>
      <c r="M89" s="65"/>
      <c r="N89" s="65"/>
    </row>
    <row r="90" spans="1:14" ht="36" customHeight="1">
      <c r="A90" s="59" t="s">
        <v>255</v>
      </c>
      <c r="B90" s="61" t="s">
        <v>28</v>
      </c>
      <c r="C90" s="66" t="s">
        <v>256</v>
      </c>
      <c r="D90" s="53"/>
      <c r="E90" s="57" t="s">
        <v>34</v>
      </c>
      <c r="F90" s="47">
        <v>3</v>
      </c>
      <c r="G90" s="54"/>
      <c r="H90" s="38">
        <f t="shared" si="1"/>
        <v>0</v>
      </c>
      <c r="I90" s="65"/>
      <c r="J90" s="65"/>
      <c r="K90" s="65"/>
      <c r="L90" s="65"/>
      <c r="M90" s="65"/>
      <c r="N90" s="65"/>
    </row>
    <row r="91" spans="1:14" ht="36" customHeight="1">
      <c r="A91" s="59" t="s">
        <v>255</v>
      </c>
      <c r="B91" s="61" t="s">
        <v>40</v>
      </c>
      <c r="C91" s="66" t="s">
        <v>257</v>
      </c>
      <c r="D91" s="53"/>
      <c r="E91" s="57" t="s">
        <v>34</v>
      </c>
      <c r="F91" s="47">
        <v>2</v>
      </c>
      <c r="G91" s="54"/>
      <c r="H91" s="38">
        <f t="shared" si="1"/>
        <v>0</v>
      </c>
      <c r="I91" s="65"/>
      <c r="J91" s="65"/>
      <c r="K91" s="65"/>
      <c r="L91" s="65"/>
      <c r="M91" s="65"/>
      <c r="N91" s="65"/>
    </row>
    <row r="92" spans="1:14" ht="36" customHeight="1">
      <c r="A92" s="59" t="s">
        <v>255</v>
      </c>
      <c r="B92" s="61" t="s">
        <v>50</v>
      </c>
      <c r="C92" s="66" t="s">
        <v>258</v>
      </c>
      <c r="D92" s="53"/>
      <c r="E92" s="57" t="s">
        <v>34</v>
      </c>
      <c r="F92" s="47">
        <v>1</v>
      </c>
      <c r="G92" s="54"/>
      <c r="H92" s="38">
        <f t="shared" si="1"/>
        <v>0</v>
      </c>
      <c r="I92" s="65"/>
      <c r="J92" s="65"/>
      <c r="K92" s="65"/>
      <c r="L92" s="65"/>
      <c r="M92" s="65"/>
      <c r="N92" s="65"/>
    </row>
    <row r="93" spans="1:14" ht="36" customHeight="1">
      <c r="A93" s="59" t="s">
        <v>259</v>
      </c>
      <c r="B93" s="52" t="s">
        <v>386</v>
      </c>
      <c r="C93" s="66" t="s">
        <v>261</v>
      </c>
      <c r="D93" s="53" t="s">
        <v>220</v>
      </c>
      <c r="E93" s="57"/>
      <c r="F93" s="64"/>
      <c r="G93" s="60"/>
      <c r="H93" s="38"/>
      <c r="I93" s="65"/>
      <c r="J93" s="65"/>
      <c r="K93" s="65"/>
      <c r="L93" s="65"/>
      <c r="M93" s="65"/>
      <c r="N93" s="65"/>
    </row>
    <row r="94" spans="1:14" ht="36" customHeight="1">
      <c r="A94" s="59" t="s">
        <v>262</v>
      </c>
      <c r="B94" s="61" t="s">
        <v>28</v>
      </c>
      <c r="C94" s="66" t="s">
        <v>263</v>
      </c>
      <c r="D94" s="53"/>
      <c r="E94" s="57"/>
      <c r="F94" s="64"/>
      <c r="G94" s="60"/>
      <c r="H94" s="38"/>
      <c r="I94" s="65"/>
      <c r="J94" s="65"/>
      <c r="K94" s="65"/>
      <c r="L94" s="65"/>
      <c r="M94" s="65"/>
      <c r="N94" s="65"/>
    </row>
    <row r="95" spans="1:14" ht="36" customHeight="1">
      <c r="A95" s="59"/>
      <c r="B95" s="63" t="s">
        <v>168</v>
      </c>
      <c r="C95" s="56" t="s">
        <v>265</v>
      </c>
      <c r="D95" s="53"/>
      <c r="E95" s="57" t="s">
        <v>34</v>
      </c>
      <c r="F95" s="47">
        <v>2</v>
      </c>
      <c r="G95" s="54"/>
      <c r="H95" s="38">
        <f t="shared" si="1"/>
        <v>0</v>
      </c>
      <c r="I95" s="65"/>
      <c r="J95" s="65"/>
      <c r="K95" s="65"/>
      <c r="L95" s="65"/>
      <c r="M95" s="65"/>
      <c r="N95" s="65"/>
    </row>
    <row r="96" spans="1:14" ht="36" customHeight="1">
      <c r="A96" s="59"/>
      <c r="B96" s="63" t="s">
        <v>171</v>
      </c>
      <c r="C96" s="56" t="s">
        <v>266</v>
      </c>
      <c r="D96" s="53"/>
      <c r="E96" s="57" t="s">
        <v>34</v>
      </c>
      <c r="F96" s="47">
        <v>1</v>
      </c>
      <c r="G96" s="54"/>
      <c r="H96" s="38">
        <f t="shared" si="1"/>
        <v>0</v>
      </c>
      <c r="I96" s="65"/>
      <c r="J96" s="65"/>
      <c r="K96" s="65"/>
      <c r="L96" s="65"/>
      <c r="M96" s="65"/>
      <c r="N96" s="65"/>
    </row>
    <row r="97" spans="1:14" ht="36" customHeight="1">
      <c r="A97" s="59" t="s">
        <v>264</v>
      </c>
      <c r="B97" s="63" t="s">
        <v>387</v>
      </c>
      <c r="C97" s="56" t="s">
        <v>267</v>
      </c>
      <c r="D97" s="53"/>
      <c r="E97" s="57" t="s">
        <v>34</v>
      </c>
      <c r="F97" s="47">
        <v>1</v>
      </c>
      <c r="G97" s="54"/>
      <c r="H97" s="38">
        <f t="shared" si="1"/>
        <v>0</v>
      </c>
      <c r="I97" s="65"/>
      <c r="J97" s="65"/>
      <c r="K97" s="65"/>
      <c r="L97" s="65"/>
      <c r="M97" s="65"/>
      <c r="N97" s="65"/>
    </row>
    <row r="98" spans="1:14" ht="36" customHeight="1">
      <c r="A98" s="59" t="s">
        <v>268</v>
      </c>
      <c r="B98" s="63" t="s">
        <v>269</v>
      </c>
      <c r="C98" s="56" t="s">
        <v>270</v>
      </c>
      <c r="D98" s="53"/>
      <c r="E98" s="57" t="s">
        <v>34</v>
      </c>
      <c r="F98" s="47">
        <v>1</v>
      </c>
      <c r="G98" s="54"/>
      <c r="H98" s="38">
        <f t="shared" si="1"/>
        <v>0</v>
      </c>
      <c r="I98" s="65"/>
      <c r="J98" s="65"/>
      <c r="K98" s="65"/>
      <c r="L98" s="65"/>
      <c r="M98" s="65"/>
      <c r="N98" s="65"/>
    </row>
    <row r="99" spans="1:14" ht="36" customHeight="1">
      <c r="A99" s="59" t="s">
        <v>271</v>
      </c>
      <c r="B99" s="52" t="s">
        <v>388</v>
      </c>
      <c r="C99" s="56" t="s">
        <v>272</v>
      </c>
      <c r="D99" s="53" t="s">
        <v>220</v>
      </c>
      <c r="E99" s="57" t="s">
        <v>34</v>
      </c>
      <c r="F99" s="47">
        <v>5</v>
      </c>
      <c r="G99" s="54"/>
      <c r="H99" s="38">
        <f t="shared" si="1"/>
        <v>0</v>
      </c>
      <c r="I99" s="65"/>
      <c r="J99" s="65"/>
      <c r="K99" s="65"/>
      <c r="L99" s="65"/>
      <c r="M99" s="65"/>
      <c r="N99" s="65"/>
    </row>
    <row r="100" spans="1:14" ht="36" customHeight="1">
      <c r="A100" s="59" t="s">
        <v>273</v>
      </c>
      <c r="B100" s="52" t="s">
        <v>248</v>
      </c>
      <c r="C100" s="56" t="s">
        <v>274</v>
      </c>
      <c r="D100" s="53" t="s">
        <v>275</v>
      </c>
      <c r="E100" s="57" t="s">
        <v>49</v>
      </c>
      <c r="F100" s="47">
        <v>85</v>
      </c>
      <c r="G100" s="54"/>
      <c r="H100" s="38">
        <f t="shared" si="1"/>
        <v>0</v>
      </c>
      <c r="I100" s="65"/>
      <c r="J100" s="65"/>
      <c r="K100" s="65"/>
      <c r="L100" s="65"/>
      <c r="M100" s="65"/>
      <c r="N100" s="65"/>
    </row>
    <row r="101" spans="1:14" ht="36" customHeight="1">
      <c r="A101" s="62"/>
      <c r="B101" s="52" t="s">
        <v>253</v>
      </c>
      <c r="C101" s="56" t="s">
        <v>413</v>
      </c>
      <c r="D101" s="53" t="s">
        <v>174</v>
      </c>
      <c r="E101" s="57" t="s">
        <v>49</v>
      </c>
      <c r="F101" s="47">
        <v>125</v>
      </c>
      <c r="G101" s="54"/>
      <c r="H101" s="38">
        <f t="shared" si="1"/>
        <v>0</v>
      </c>
      <c r="I101" s="65"/>
      <c r="J101" s="65"/>
      <c r="K101" s="65"/>
      <c r="L101" s="65"/>
      <c r="M101" s="65"/>
      <c r="N101" s="65"/>
    </row>
    <row r="102" spans="1:14" ht="36" customHeight="1">
      <c r="A102" s="59" t="s">
        <v>276</v>
      </c>
      <c r="B102" s="52" t="s">
        <v>389</v>
      </c>
      <c r="C102" s="66" t="s">
        <v>277</v>
      </c>
      <c r="D102" s="53" t="s">
        <v>278</v>
      </c>
      <c r="E102" s="57"/>
      <c r="F102" s="64"/>
      <c r="G102" s="60"/>
      <c r="H102" s="38"/>
      <c r="I102" s="65"/>
      <c r="J102" s="65"/>
      <c r="K102" s="65"/>
      <c r="L102" s="65"/>
      <c r="M102" s="65"/>
      <c r="N102" s="65"/>
    </row>
    <row r="103" spans="1:14" ht="36" customHeight="1">
      <c r="A103" s="59" t="s">
        <v>279</v>
      </c>
      <c r="B103" s="61" t="s">
        <v>28</v>
      </c>
      <c r="C103" s="56" t="s">
        <v>283</v>
      </c>
      <c r="D103" s="53"/>
      <c r="E103" s="57" t="s">
        <v>49</v>
      </c>
      <c r="F103" s="47">
        <v>42</v>
      </c>
      <c r="G103" s="54"/>
      <c r="H103" s="38">
        <f t="shared" si="1"/>
        <v>0</v>
      </c>
      <c r="I103" s="65"/>
      <c r="J103" s="65"/>
      <c r="K103" s="65"/>
      <c r="L103" s="65"/>
      <c r="M103" s="65"/>
      <c r="N103" s="65"/>
    </row>
    <row r="104" spans="1:14" ht="36" customHeight="1">
      <c r="A104" s="59" t="s">
        <v>280</v>
      </c>
      <c r="B104" s="52" t="s">
        <v>390</v>
      </c>
      <c r="C104" s="66" t="s">
        <v>281</v>
      </c>
      <c r="D104" s="53" t="s">
        <v>278</v>
      </c>
      <c r="E104" s="57"/>
      <c r="F104" s="64"/>
      <c r="G104" s="60"/>
      <c r="H104" s="38"/>
      <c r="I104" s="65"/>
      <c r="J104" s="65"/>
      <c r="K104" s="65"/>
      <c r="L104" s="65"/>
      <c r="M104" s="65"/>
      <c r="N104" s="65"/>
    </row>
    <row r="105" spans="1:14" ht="36" customHeight="1">
      <c r="A105" s="59" t="s">
        <v>282</v>
      </c>
      <c r="B105" s="61" t="s">
        <v>28</v>
      </c>
      <c r="C105" s="56" t="s">
        <v>283</v>
      </c>
      <c r="D105" s="53"/>
      <c r="E105" s="57" t="s">
        <v>49</v>
      </c>
      <c r="F105" s="47">
        <v>42</v>
      </c>
      <c r="G105" s="54"/>
      <c r="H105" s="38">
        <f t="shared" si="1"/>
        <v>0</v>
      </c>
      <c r="I105" s="65"/>
      <c r="J105" s="65"/>
      <c r="K105" s="65"/>
      <c r="L105" s="65"/>
      <c r="M105" s="65"/>
      <c r="N105" s="65"/>
    </row>
    <row r="106" spans="1:14" ht="36" customHeight="1">
      <c r="A106" s="62"/>
      <c r="B106" s="52" t="s">
        <v>284</v>
      </c>
      <c r="C106" s="66" t="s">
        <v>285</v>
      </c>
      <c r="D106" s="53" t="s">
        <v>286</v>
      </c>
      <c r="E106" s="57" t="s">
        <v>34</v>
      </c>
      <c r="F106" s="47">
        <v>8</v>
      </c>
      <c r="G106" s="54"/>
      <c r="H106" s="38">
        <f t="shared" si="1"/>
        <v>0</v>
      </c>
      <c r="I106" s="65"/>
      <c r="J106" s="65"/>
      <c r="K106" s="65"/>
      <c r="L106" s="65"/>
      <c r="M106" s="65"/>
      <c r="N106" s="65"/>
    </row>
    <row r="107" spans="1:14" ht="36" customHeight="1">
      <c r="A107" s="70"/>
      <c r="B107" s="52" t="s">
        <v>260</v>
      </c>
      <c r="C107" s="66" t="s">
        <v>287</v>
      </c>
      <c r="D107" s="53" t="s">
        <v>288</v>
      </c>
      <c r="E107" s="57"/>
      <c r="F107" s="64" t="s">
        <v>2</v>
      </c>
      <c r="G107" s="60"/>
      <c r="H107" s="38"/>
      <c r="I107" s="65"/>
      <c r="J107" s="65"/>
      <c r="K107" s="65"/>
      <c r="L107" s="65"/>
      <c r="M107" s="65"/>
      <c r="N107" s="65"/>
    </row>
    <row r="108" spans="1:14" ht="36" customHeight="1">
      <c r="A108" s="71"/>
      <c r="B108" s="61" t="s">
        <v>28</v>
      </c>
      <c r="C108" s="56" t="s">
        <v>289</v>
      </c>
      <c r="D108" s="53" t="s">
        <v>2</v>
      </c>
      <c r="E108" s="57"/>
      <c r="F108" s="64" t="s">
        <v>2</v>
      </c>
      <c r="G108" s="60"/>
      <c r="H108" s="38"/>
      <c r="I108" s="65"/>
      <c r="J108" s="65"/>
      <c r="K108" s="65"/>
      <c r="L108" s="65"/>
      <c r="M108" s="65"/>
      <c r="N108" s="65"/>
    </row>
    <row r="109" spans="1:14" ht="36" customHeight="1">
      <c r="A109" s="89"/>
      <c r="B109" s="126" t="s">
        <v>168</v>
      </c>
      <c r="C109" s="109" t="s">
        <v>290</v>
      </c>
      <c r="D109" s="110"/>
      <c r="E109" s="111" t="s">
        <v>49</v>
      </c>
      <c r="F109" s="74">
        <v>90</v>
      </c>
      <c r="G109" s="112"/>
      <c r="H109" s="40">
        <f t="shared" si="1"/>
        <v>0</v>
      </c>
      <c r="I109" s="65"/>
      <c r="J109" s="65"/>
      <c r="K109" s="65"/>
      <c r="L109" s="65"/>
      <c r="M109" s="65"/>
      <c r="N109" s="65"/>
    </row>
    <row r="110" spans="1:8" ht="36" customHeight="1">
      <c r="A110" s="71"/>
      <c r="B110" s="113" t="s">
        <v>291</v>
      </c>
      <c r="C110" s="125" t="s">
        <v>292</v>
      </c>
      <c r="D110" s="115" t="s">
        <v>288</v>
      </c>
      <c r="E110" s="116"/>
      <c r="F110" s="120" t="s">
        <v>2</v>
      </c>
      <c r="G110" s="118"/>
      <c r="H110" s="132"/>
    </row>
    <row r="111" spans="1:8" ht="36" customHeight="1">
      <c r="A111" s="71"/>
      <c r="B111" s="61" t="s">
        <v>28</v>
      </c>
      <c r="C111" s="56" t="s">
        <v>293</v>
      </c>
      <c r="D111" s="53" t="s">
        <v>2</v>
      </c>
      <c r="E111" s="57"/>
      <c r="F111" s="64" t="s">
        <v>2</v>
      </c>
      <c r="G111" s="60"/>
      <c r="H111" s="38"/>
    </row>
    <row r="112" spans="1:8" ht="36" customHeight="1">
      <c r="A112" s="71"/>
      <c r="B112" s="63" t="s">
        <v>168</v>
      </c>
      <c r="C112" s="56" t="s">
        <v>294</v>
      </c>
      <c r="D112" s="53" t="s">
        <v>2</v>
      </c>
      <c r="E112" s="57" t="s">
        <v>84</v>
      </c>
      <c r="F112" s="47">
        <v>7</v>
      </c>
      <c r="G112" s="54"/>
      <c r="H112" s="38">
        <f t="shared" si="1"/>
        <v>0</v>
      </c>
    </row>
    <row r="113" spans="1:8" ht="36" customHeight="1">
      <c r="A113" s="72"/>
      <c r="B113" s="52" t="s">
        <v>295</v>
      </c>
      <c r="C113" s="66" t="s">
        <v>296</v>
      </c>
      <c r="D113" s="53" t="s">
        <v>297</v>
      </c>
      <c r="E113" s="57"/>
      <c r="F113" s="64" t="s">
        <v>2</v>
      </c>
      <c r="G113" s="60"/>
      <c r="H113" s="38"/>
    </row>
    <row r="114" spans="1:8" ht="36" customHeight="1">
      <c r="A114" s="72"/>
      <c r="B114" s="61" t="s">
        <v>28</v>
      </c>
      <c r="C114" s="56" t="s">
        <v>298</v>
      </c>
      <c r="D114" s="53" t="s">
        <v>2</v>
      </c>
      <c r="E114" s="57" t="s">
        <v>49</v>
      </c>
      <c r="F114" s="47">
        <v>90</v>
      </c>
      <c r="G114" s="54"/>
      <c r="H114" s="38">
        <f t="shared" si="1"/>
        <v>0</v>
      </c>
    </row>
    <row r="115" spans="1:8" ht="36" customHeight="1">
      <c r="A115" s="15"/>
      <c r="B115" s="127"/>
      <c r="C115" s="26" t="s">
        <v>17</v>
      </c>
      <c r="D115" s="8"/>
      <c r="E115" s="7"/>
      <c r="F115" s="6"/>
      <c r="G115" s="60"/>
      <c r="H115" s="38"/>
    </row>
    <row r="116" spans="1:8" ht="36" customHeight="1">
      <c r="A116" s="100" t="s">
        <v>61</v>
      </c>
      <c r="B116" s="52" t="s">
        <v>106</v>
      </c>
      <c r="C116" s="56" t="s">
        <v>107</v>
      </c>
      <c r="D116" s="53" t="s">
        <v>400</v>
      </c>
      <c r="E116" s="57" t="s">
        <v>34</v>
      </c>
      <c r="F116" s="47">
        <v>14</v>
      </c>
      <c r="G116" s="54"/>
      <c r="H116" s="38">
        <f t="shared" si="1"/>
        <v>0</v>
      </c>
    </row>
    <row r="117" spans="1:8" ht="36" customHeight="1">
      <c r="A117" s="100" t="s">
        <v>83</v>
      </c>
      <c r="B117" s="52" t="s">
        <v>108</v>
      </c>
      <c r="C117" s="56" t="s">
        <v>109</v>
      </c>
      <c r="D117" s="53" t="s">
        <v>401</v>
      </c>
      <c r="E117" s="57"/>
      <c r="F117" s="64"/>
      <c r="G117" s="55"/>
      <c r="H117" s="38"/>
    </row>
    <row r="118" spans="1:8" ht="36" customHeight="1">
      <c r="A118" s="100" t="s">
        <v>110</v>
      </c>
      <c r="B118" s="61" t="s">
        <v>28</v>
      </c>
      <c r="C118" s="56" t="s">
        <v>300</v>
      </c>
      <c r="D118" s="53"/>
      <c r="E118" s="57" t="s">
        <v>84</v>
      </c>
      <c r="F118" s="47">
        <v>2</v>
      </c>
      <c r="G118" s="54"/>
      <c r="H118" s="38">
        <f t="shared" si="1"/>
        <v>0</v>
      </c>
    </row>
    <row r="119" spans="1:8" ht="36" customHeight="1">
      <c r="A119" s="100" t="s">
        <v>301</v>
      </c>
      <c r="B119" s="61" t="s">
        <v>40</v>
      </c>
      <c r="C119" s="56" t="s">
        <v>302</v>
      </c>
      <c r="D119" s="53"/>
      <c r="E119" s="57" t="s">
        <v>84</v>
      </c>
      <c r="F119" s="47">
        <v>1</v>
      </c>
      <c r="G119" s="54"/>
      <c r="H119" s="38">
        <f t="shared" si="1"/>
        <v>0</v>
      </c>
    </row>
    <row r="120" spans="1:8" ht="36" customHeight="1">
      <c r="A120" s="100" t="s">
        <v>62</v>
      </c>
      <c r="B120" s="52" t="s">
        <v>111</v>
      </c>
      <c r="C120" s="56" t="s">
        <v>112</v>
      </c>
      <c r="D120" s="53" t="s">
        <v>299</v>
      </c>
      <c r="E120" s="57"/>
      <c r="F120" s="64"/>
      <c r="G120" s="60"/>
      <c r="H120" s="38"/>
    </row>
    <row r="121" spans="1:8" ht="36" customHeight="1">
      <c r="A121" s="100" t="s">
        <v>63</v>
      </c>
      <c r="B121" s="61" t="s">
        <v>28</v>
      </c>
      <c r="C121" s="56" t="s">
        <v>303</v>
      </c>
      <c r="D121" s="53"/>
      <c r="E121" s="57" t="s">
        <v>34</v>
      </c>
      <c r="F121" s="47">
        <v>6</v>
      </c>
      <c r="G121" s="54"/>
      <c r="H121" s="38">
        <f t="shared" si="1"/>
        <v>0</v>
      </c>
    </row>
    <row r="122" spans="1:8" ht="36" customHeight="1">
      <c r="A122" s="100" t="s">
        <v>85</v>
      </c>
      <c r="B122" s="52" t="s">
        <v>113</v>
      </c>
      <c r="C122" s="56" t="s">
        <v>114</v>
      </c>
      <c r="D122" s="53" t="s">
        <v>299</v>
      </c>
      <c r="E122" s="57" t="s">
        <v>34</v>
      </c>
      <c r="F122" s="47">
        <v>6</v>
      </c>
      <c r="G122" s="54"/>
      <c r="H122" s="38">
        <f t="shared" si="1"/>
        <v>0</v>
      </c>
    </row>
    <row r="123" spans="1:8" ht="36" customHeight="1">
      <c r="A123" s="100" t="s">
        <v>304</v>
      </c>
      <c r="B123" s="52" t="s">
        <v>115</v>
      </c>
      <c r="C123" s="56" t="s">
        <v>305</v>
      </c>
      <c r="D123" s="53" t="s">
        <v>306</v>
      </c>
      <c r="E123" s="57" t="s">
        <v>34</v>
      </c>
      <c r="F123" s="47">
        <v>1</v>
      </c>
      <c r="G123" s="54"/>
      <c r="H123" s="38">
        <f t="shared" si="1"/>
        <v>0</v>
      </c>
    </row>
    <row r="124" spans="1:8" ht="36" customHeight="1">
      <c r="A124" s="100" t="s">
        <v>307</v>
      </c>
      <c r="B124" s="52" t="s">
        <v>116</v>
      </c>
      <c r="C124" s="56" t="s">
        <v>308</v>
      </c>
      <c r="D124" s="53" t="s">
        <v>306</v>
      </c>
      <c r="E124" s="57" t="s">
        <v>34</v>
      </c>
      <c r="F124" s="47">
        <v>3</v>
      </c>
      <c r="G124" s="54"/>
      <c r="H124" s="38">
        <f t="shared" si="1"/>
        <v>0</v>
      </c>
    </row>
    <row r="125" spans="1:8" ht="36" customHeight="1">
      <c r="A125" s="15"/>
      <c r="B125" s="106"/>
      <c r="C125" s="26" t="s">
        <v>18</v>
      </c>
      <c r="D125" s="8"/>
      <c r="E125" s="5"/>
      <c r="F125" s="8"/>
      <c r="G125" s="60"/>
      <c r="H125" s="38"/>
    </row>
    <row r="126" spans="1:8" ht="36" customHeight="1">
      <c r="A126" s="90" t="s">
        <v>65</v>
      </c>
      <c r="B126" s="52" t="s">
        <v>117</v>
      </c>
      <c r="C126" s="56" t="s">
        <v>66</v>
      </c>
      <c r="D126" s="53" t="s">
        <v>309</v>
      </c>
      <c r="E126" s="57"/>
      <c r="F126" s="58"/>
      <c r="G126" s="60"/>
      <c r="H126" s="38"/>
    </row>
    <row r="127" spans="1:8" ht="36" customHeight="1">
      <c r="A127" s="90" t="s">
        <v>67</v>
      </c>
      <c r="B127" s="61" t="s">
        <v>28</v>
      </c>
      <c r="C127" s="56" t="s">
        <v>310</v>
      </c>
      <c r="D127" s="53"/>
      <c r="E127" s="57" t="s">
        <v>27</v>
      </c>
      <c r="F127" s="47">
        <v>4250</v>
      </c>
      <c r="G127" s="54"/>
      <c r="H127" s="38">
        <f t="shared" si="1"/>
        <v>0</v>
      </c>
    </row>
    <row r="128" spans="1:8" ht="36" customHeight="1">
      <c r="A128" s="90"/>
      <c r="B128" s="122" t="s">
        <v>311</v>
      </c>
      <c r="C128" s="109" t="s">
        <v>312</v>
      </c>
      <c r="D128" s="110" t="s">
        <v>313</v>
      </c>
      <c r="E128" s="111" t="s">
        <v>27</v>
      </c>
      <c r="F128" s="74">
        <v>3150</v>
      </c>
      <c r="G128" s="112"/>
      <c r="H128" s="40">
        <f t="shared" si="1"/>
        <v>0</v>
      </c>
    </row>
    <row r="129" spans="1:8" ht="36" customHeight="1">
      <c r="A129" s="87"/>
      <c r="B129" s="128" t="s">
        <v>314</v>
      </c>
      <c r="C129" s="128" t="s">
        <v>315</v>
      </c>
      <c r="D129" s="129" t="s">
        <v>316</v>
      </c>
      <c r="E129" s="129"/>
      <c r="F129" s="130" t="s">
        <v>2</v>
      </c>
      <c r="G129" s="131"/>
      <c r="H129" s="132"/>
    </row>
    <row r="130" spans="1:8" ht="36" customHeight="1">
      <c r="A130" s="87"/>
      <c r="B130" s="50" t="s">
        <v>28</v>
      </c>
      <c r="C130" s="86" t="s">
        <v>414</v>
      </c>
      <c r="D130" s="50"/>
      <c r="E130" s="50" t="s">
        <v>317</v>
      </c>
      <c r="F130" s="47">
        <v>170</v>
      </c>
      <c r="G130" s="37"/>
      <c r="H130" s="38">
        <f>ROUND(G130*F130,2)</f>
        <v>0</v>
      </c>
    </row>
    <row r="131" spans="1:8" ht="36" customHeight="1">
      <c r="A131" s="85"/>
      <c r="B131" s="50" t="s">
        <v>40</v>
      </c>
      <c r="C131" s="86" t="s">
        <v>318</v>
      </c>
      <c r="D131" s="50"/>
      <c r="E131" s="50" t="s">
        <v>317</v>
      </c>
      <c r="F131" s="47">
        <v>170</v>
      </c>
      <c r="G131" s="37"/>
      <c r="H131" s="38">
        <f>ROUND(G131*F131,2)</f>
        <v>0</v>
      </c>
    </row>
    <row r="132" spans="1:8" ht="36" customHeight="1">
      <c r="A132" s="87"/>
      <c r="B132" s="50" t="s">
        <v>50</v>
      </c>
      <c r="C132" s="86" t="s">
        <v>319</v>
      </c>
      <c r="D132" s="50"/>
      <c r="E132" s="84" t="s">
        <v>25</v>
      </c>
      <c r="F132" s="47">
        <v>21</v>
      </c>
      <c r="G132" s="37"/>
      <c r="H132" s="38">
        <f>ROUND(G132*F132,2)</f>
        <v>0</v>
      </c>
    </row>
    <row r="133" spans="1:8" ht="36" customHeight="1">
      <c r="A133" s="87"/>
      <c r="B133" s="86" t="s">
        <v>320</v>
      </c>
      <c r="C133" s="86" t="s">
        <v>321</v>
      </c>
      <c r="D133" s="50" t="s">
        <v>322</v>
      </c>
      <c r="E133" s="50"/>
      <c r="F133" s="67" t="s">
        <v>2</v>
      </c>
      <c r="G133" s="68"/>
      <c r="H133" s="69"/>
    </row>
    <row r="134" spans="1:8" ht="36" customHeight="1">
      <c r="A134" s="87"/>
      <c r="B134" s="50" t="s">
        <v>28</v>
      </c>
      <c r="C134" s="86" t="s">
        <v>323</v>
      </c>
      <c r="D134" s="50"/>
      <c r="E134" s="50" t="s">
        <v>34</v>
      </c>
      <c r="F134" s="47">
        <v>2</v>
      </c>
      <c r="G134" s="37"/>
      <c r="H134" s="38">
        <f aca="true" t="shared" si="2" ref="H134:H142">ROUND(G134*F134,2)</f>
        <v>0</v>
      </c>
    </row>
    <row r="135" spans="1:8" ht="36" customHeight="1">
      <c r="A135" s="87"/>
      <c r="B135" s="83" t="s">
        <v>40</v>
      </c>
      <c r="C135" s="86" t="s">
        <v>324</v>
      </c>
      <c r="D135" s="50"/>
      <c r="E135" s="50" t="s">
        <v>34</v>
      </c>
      <c r="F135" s="47">
        <v>4</v>
      </c>
      <c r="G135" s="37"/>
      <c r="H135" s="38">
        <f t="shared" si="2"/>
        <v>0</v>
      </c>
    </row>
    <row r="136" spans="1:8" ht="36" customHeight="1">
      <c r="A136" s="87"/>
      <c r="B136" s="50" t="s">
        <v>50</v>
      </c>
      <c r="C136" s="86" t="s">
        <v>325</v>
      </c>
      <c r="D136" s="50"/>
      <c r="E136" s="50" t="s">
        <v>34</v>
      </c>
      <c r="F136" s="47">
        <v>28</v>
      </c>
      <c r="G136" s="37"/>
      <c r="H136" s="38">
        <f t="shared" si="2"/>
        <v>0</v>
      </c>
    </row>
    <row r="137" spans="1:8" ht="36" customHeight="1">
      <c r="A137" s="87"/>
      <c r="B137" s="50" t="s">
        <v>64</v>
      </c>
      <c r="C137" s="86" t="s">
        <v>326</v>
      </c>
      <c r="D137" s="50"/>
      <c r="E137" s="50" t="s">
        <v>34</v>
      </c>
      <c r="F137" s="47">
        <v>11</v>
      </c>
      <c r="G137" s="37"/>
      <c r="H137" s="38">
        <f t="shared" si="2"/>
        <v>0</v>
      </c>
    </row>
    <row r="138" spans="1:8" ht="36" customHeight="1">
      <c r="A138" s="87"/>
      <c r="B138" s="50" t="s">
        <v>68</v>
      </c>
      <c r="C138" s="86" t="s">
        <v>327</v>
      </c>
      <c r="D138" s="50"/>
      <c r="E138" s="50" t="s">
        <v>34</v>
      </c>
      <c r="F138" s="47">
        <v>9</v>
      </c>
      <c r="G138" s="37"/>
      <c r="H138" s="38">
        <f t="shared" si="2"/>
        <v>0</v>
      </c>
    </row>
    <row r="139" spans="1:8" ht="36" customHeight="1">
      <c r="A139" s="87"/>
      <c r="B139" s="50" t="s">
        <v>328</v>
      </c>
      <c r="C139" s="86" t="s">
        <v>329</v>
      </c>
      <c r="D139" s="50"/>
      <c r="E139" s="50" t="s">
        <v>34</v>
      </c>
      <c r="F139" s="47">
        <v>12</v>
      </c>
      <c r="G139" s="37"/>
      <c r="H139" s="38">
        <f t="shared" si="2"/>
        <v>0</v>
      </c>
    </row>
    <row r="140" spans="1:8" ht="36" customHeight="1">
      <c r="A140" s="87"/>
      <c r="B140" s="50" t="s">
        <v>148</v>
      </c>
      <c r="C140" s="86" t="s">
        <v>330</v>
      </c>
      <c r="D140" s="50"/>
      <c r="E140" s="50" t="s">
        <v>34</v>
      </c>
      <c r="F140" s="47">
        <v>41</v>
      </c>
      <c r="G140" s="37"/>
      <c r="H140" s="38">
        <f t="shared" si="2"/>
        <v>0</v>
      </c>
    </row>
    <row r="141" spans="1:8" ht="36" customHeight="1">
      <c r="A141" s="87"/>
      <c r="B141" s="50" t="s">
        <v>331</v>
      </c>
      <c r="C141" s="86" t="s">
        <v>332</v>
      </c>
      <c r="D141" s="50"/>
      <c r="E141" s="50" t="s">
        <v>34</v>
      </c>
      <c r="F141" s="47">
        <v>21</v>
      </c>
      <c r="G141" s="37"/>
      <c r="H141" s="38">
        <f t="shared" si="2"/>
        <v>0</v>
      </c>
    </row>
    <row r="142" spans="1:8" s="31" customFormat="1" ht="30" customHeight="1">
      <c r="A142" s="87"/>
      <c r="B142" s="50" t="s">
        <v>333</v>
      </c>
      <c r="C142" s="86" t="s">
        <v>334</v>
      </c>
      <c r="D142" s="50"/>
      <c r="E142" s="50" t="s">
        <v>34</v>
      </c>
      <c r="F142" s="47">
        <v>28</v>
      </c>
      <c r="G142" s="37"/>
      <c r="H142" s="38">
        <f t="shared" si="2"/>
        <v>0</v>
      </c>
    </row>
    <row r="143" spans="1:8" s="31" customFormat="1" ht="30" customHeight="1">
      <c r="A143" s="87"/>
      <c r="B143" s="86" t="s">
        <v>335</v>
      </c>
      <c r="C143" s="86" t="s">
        <v>336</v>
      </c>
      <c r="D143" s="50" t="s">
        <v>337</v>
      </c>
      <c r="E143" s="50"/>
      <c r="F143" s="67" t="s">
        <v>2</v>
      </c>
      <c r="G143" s="68"/>
      <c r="H143" s="69"/>
    </row>
    <row r="144" spans="1:8" ht="36" customHeight="1">
      <c r="A144" s="87"/>
      <c r="B144" s="50" t="s">
        <v>28</v>
      </c>
      <c r="C144" s="86" t="s">
        <v>338</v>
      </c>
      <c r="D144" s="50"/>
      <c r="E144" s="84" t="s">
        <v>25</v>
      </c>
      <c r="F144" s="47">
        <v>15</v>
      </c>
      <c r="G144" s="37"/>
      <c r="H144" s="38">
        <f>ROUND(G144*F144,2)</f>
        <v>0</v>
      </c>
    </row>
    <row r="145" spans="1:8" ht="36" customHeight="1">
      <c r="A145" s="87"/>
      <c r="B145" s="50" t="s">
        <v>40</v>
      </c>
      <c r="C145" s="86" t="s">
        <v>339</v>
      </c>
      <c r="D145" s="50"/>
      <c r="E145" s="50" t="s">
        <v>34</v>
      </c>
      <c r="F145" s="47">
        <v>10</v>
      </c>
      <c r="G145" s="37"/>
      <c r="H145" s="38">
        <f>ROUND(G145*F145,2)</f>
        <v>0</v>
      </c>
    </row>
    <row r="146" spans="1:8" ht="36" customHeight="1">
      <c r="A146" s="87"/>
      <c r="B146" s="50" t="s">
        <v>50</v>
      </c>
      <c r="C146" s="86" t="s">
        <v>340</v>
      </c>
      <c r="D146" s="50"/>
      <c r="E146" s="84" t="s">
        <v>27</v>
      </c>
      <c r="F146" s="47">
        <v>200</v>
      </c>
      <c r="G146" s="37"/>
      <c r="H146" s="38">
        <f>ROUND(G146*F146,2)</f>
        <v>0</v>
      </c>
    </row>
    <row r="147" spans="1:8" ht="36" customHeight="1">
      <c r="A147" s="87"/>
      <c r="B147" s="82" t="s">
        <v>341</v>
      </c>
      <c r="C147" s="73" t="s">
        <v>342</v>
      </c>
      <c r="D147" s="81" t="s">
        <v>343</v>
      </c>
      <c r="E147" s="81" t="s">
        <v>344</v>
      </c>
      <c r="F147" s="74">
        <v>2</v>
      </c>
      <c r="G147" s="39"/>
      <c r="H147" s="40">
        <f>ROUND(G147*F147,2)</f>
        <v>0</v>
      </c>
    </row>
    <row r="148" spans="1:8" ht="36" customHeight="1">
      <c r="A148" s="15"/>
      <c r="B148" s="92"/>
      <c r="C148" s="93" t="s">
        <v>19</v>
      </c>
      <c r="D148" s="94"/>
      <c r="E148" s="95"/>
      <c r="F148" s="96"/>
      <c r="G148" s="118"/>
      <c r="H148" s="132"/>
    </row>
    <row r="149" spans="1:8" ht="36" customHeight="1">
      <c r="A149" s="90" t="s">
        <v>345</v>
      </c>
      <c r="B149" s="88" t="s">
        <v>391</v>
      </c>
      <c r="C149" s="56" t="s">
        <v>347</v>
      </c>
      <c r="D149" s="53" t="s">
        <v>348</v>
      </c>
      <c r="E149" s="57"/>
      <c r="F149" s="58"/>
      <c r="G149" s="60"/>
      <c r="H149" s="38"/>
    </row>
    <row r="150" spans="1:8" ht="36" customHeight="1">
      <c r="A150" s="90"/>
      <c r="B150" s="61" t="s">
        <v>28</v>
      </c>
      <c r="C150" s="56" t="s">
        <v>349</v>
      </c>
      <c r="D150" s="53"/>
      <c r="E150" s="57" t="s">
        <v>49</v>
      </c>
      <c r="F150" s="47">
        <v>13</v>
      </c>
      <c r="G150" s="54"/>
      <c r="H150" s="38">
        <f aca="true" t="shared" si="3" ref="H150:H163">ROUND(G150*F150,2)</f>
        <v>0</v>
      </c>
    </row>
    <row r="151" spans="1:8" ht="36" customHeight="1">
      <c r="A151" s="90" t="s">
        <v>350</v>
      </c>
      <c r="B151" s="88" t="s">
        <v>392</v>
      </c>
      <c r="C151" s="56" t="s">
        <v>352</v>
      </c>
      <c r="D151" s="53" t="s">
        <v>353</v>
      </c>
      <c r="E151" s="57" t="s">
        <v>25</v>
      </c>
      <c r="F151" s="47">
        <v>16</v>
      </c>
      <c r="G151" s="37"/>
      <c r="H151" s="38">
        <f t="shared" si="3"/>
        <v>0</v>
      </c>
    </row>
    <row r="152" spans="1:8" s="76" customFormat="1" ht="36" customHeight="1">
      <c r="A152" s="77"/>
      <c r="B152" s="80" t="s">
        <v>354</v>
      </c>
      <c r="C152" s="79" t="s">
        <v>355</v>
      </c>
      <c r="D152" s="50" t="s">
        <v>356</v>
      </c>
      <c r="E152" s="51" t="s">
        <v>49</v>
      </c>
      <c r="F152" s="47">
        <v>8</v>
      </c>
      <c r="G152" s="37"/>
      <c r="H152" s="38">
        <f t="shared" si="3"/>
        <v>0</v>
      </c>
    </row>
    <row r="153" spans="1:8" s="76" customFormat="1" ht="36" customHeight="1">
      <c r="A153" s="77"/>
      <c r="B153" s="80" t="s">
        <v>357</v>
      </c>
      <c r="C153" s="78" t="s">
        <v>358</v>
      </c>
      <c r="D153" s="50" t="s">
        <v>356</v>
      </c>
      <c r="E153" s="51" t="s">
        <v>49</v>
      </c>
      <c r="F153" s="47">
        <v>22</v>
      </c>
      <c r="G153" s="37"/>
      <c r="H153" s="38">
        <f t="shared" si="3"/>
        <v>0</v>
      </c>
    </row>
    <row r="154" spans="1:8" s="76" customFormat="1" ht="36" customHeight="1">
      <c r="A154" s="77"/>
      <c r="B154" s="80" t="s">
        <v>359</v>
      </c>
      <c r="C154" s="78" t="s">
        <v>360</v>
      </c>
      <c r="D154" s="50" t="s">
        <v>356</v>
      </c>
      <c r="E154" s="51" t="s">
        <v>49</v>
      </c>
      <c r="F154" s="47">
        <v>22</v>
      </c>
      <c r="G154" s="37"/>
      <c r="H154" s="38">
        <f t="shared" si="3"/>
        <v>0</v>
      </c>
    </row>
    <row r="155" spans="1:8" s="76" customFormat="1" ht="36" customHeight="1">
      <c r="A155" s="77"/>
      <c r="B155" s="80" t="s">
        <v>361</v>
      </c>
      <c r="C155" s="79" t="s">
        <v>404</v>
      </c>
      <c r="D155" s="50" t="s">
        <v>356</v>
      </c>
      <c r="E155" s="51" t="s">
        <v>49</v>
      </c>
      <c r="F155" s="47">
        <v>65</v>
      </c>
      <c r="G155" s="37"/>
      <c r="H155" s="38">
        <f t="shared" si="3"/>
        <v>0</v>
      </c>
    </row>
    <row r="156" spans="1:8" s="76" customFormat="1" ht="36" customHeight="1">
      <c r="A156" s="77"/>
      <c r="B156" s="80" t="s">
        <v>346</v>
      </c>
      <c r="C156" s="79" t="s">
        <v>405</v>
      </c>
      <c r="D156" s="50" t="s">
        <v>356</v>
      </c>
      <c r="E156" s="51" t="s">
        <v>49</v>
      </c>
      <c r="F156" s="47">
        <v>50</v>
      </c>
      <c r="G156" s="37"/>
      <c r="H156" s="38">
        <f>ROUND(G156*F156,2)</f>
        <v>0</v>
      </c>
    </row>
    <row r="157" spans="1:8" s="76" customFormat="1" ht="36" customHeight="1">
      <c r="A157" s="77"/>
      <c r="B157" s="80" t="s">
        <v>364</v>
      </c>
      <c r="C157" s="79" t="s">
        <v>362</v>
      </c>
      <c r="D157" s="50" t="s">
        <v>363</v>
      </c>
      <c r="E157" s="51" t="s">
        <v>123</v>
      </c>
      <c r="F157" s="47">
        <v>1</v>
      </c>
      <c r="G157" s="37"/>
      <c r="H157" s="38">
        <f t="shared" si="3"/>
        <v>0</v>
      </c>
    </row>
    <row r="158" spans="1:8" s="76" customFormat="1" ht="36" customHeight="1">
      <c r="A158" s="77"/>
      <c r="B158" s="80" t="s">
        <v>367</v>
      </c>
      <c r="C158" s="79" t="s">
        <v>365</v>
      </c>
      <c r="D158" s="50" t="s">
        <v>366</v>
      </c>
      <c r="E158" s="51" t="s">
        <v>123</v>
      </c>
      <c r="F158" s="47">
        <v>1</v>
      </c>
      <c r="G158" s="37"/>
      <c r="H158" s="38">
        <f t="shared" si="3"/>
        <v>0</v>
      </c>
    </row>
    <row r="159" spans="1:8" s="76" customFormat="1" ht="36" customHeight="1">
      <c r="A159" s="77"/>
      <c r="B159" s="80" t="s">
        <v>351</v>
      </c>
      <c r="C159" s="79" t="s">
        <v>368</v>
      </c>
      <c r="D159" s="50" t="s">
        <v>369</v>
      </c>
      <c r="E159" s="51" t="s">
        <v>123</v>
      </c>
      <c r="F159" s="47">
        <v>1</v>
      </c>
      <c r="G159" s="37"/>
      <c r="H159" s="38">
        <f t="shared" si="3"/>
        <v>0</v>
      </c>
    </row>
    <row r="160" spans="1:8" s="76" customFormat="1" ht="36" customHeight="1">
      <c r="A160" s="77"/>
      <c r="B160" s="80" t="s">
        <v>372</v>
      </c>
      <c r="C160" s="79" t="s">
        <v>370</v>
      </c>
      <c r="D160" s="50" t="s">
        <v>371</v>
      </c>
      <c r="E160" s="51" t="s">
        <v>123</v>
      </c>
      <c r="F160" s="47">
        <v>1</v>
      </c>
      <c r="G160" s="37"/>
      <c r="H160" s="38">
        <f t="shared" si="3"/>
        <v>0</v>
      </c>
    </row>
    <row r="161" spans="1:8" s="76" customFormat="1" ht="36" customHeight="1">
      <c r="A161" s="77"/>
      <c r="B161" s="80" t="s">
        <v>375</v>
      </c>
      <c r="C161" s="79" t="s">
        <v>373</v>
      </c>
      <c r="D161" s="50" t="s">
        <v>374</v>
      </c>
      <c r="E161" s="51" t="s">
        <v>123</v>
      </c>
      <c r="F161" s="47">
        <v>1</v>
      </c>
      <c r="G161" s="37"/>
      <c r="H161" s="38">
        <f t="shared" si="3"/>
        <v>0</v>
      </c>
    </row>
    <row r="162" spans="1:8" s="76" customFormat="1" ht="36" customHeight="1">
      <c r="A162" s="77"/>
      <c r="B162" s="80" t="s">
        <v>397</v>
      </c>
      <c r="C162" s="79" t="s">
        <v>376</v>
      </c>
      <c r="D162" s="50" t="s">
        <v>377</v>
      </c>
      <c r="E162" s="51" t="s">
        <v>123</v>
      </c>
      <c r="F162" s="47">
        <v>1</v>
      </c>
      <c r="G162" s="37"/>
      <c r="H162" s="38">
        <f t="shared" si="3"/>
        <v>0</v>
      </c>
    </row>
    <row r="163" spans="1:8" ht="36" customHeight="1">
      <c r="A163" s="72"/>
      <c r="B163" s="52" t="s">
        <v>397</v>
      </c>
      <c r="C163" s="66" t="s">
        <v>402</v>
      </c>
      <c r="D163" s="53" t="s">
        <v>406</v>
      </c>
      <c r="E163" s="57" t="s">
        <v>123</v>
      </c>
      <c r="F163" s="47">
        <v>1</v>
      </c>
      <c r="G163" s="37"/>
      <c r="H163" s="38">
        <f t="shared" si="3"/>
        <v>0</v>
      </c>
    </row>
    <row r="164" spans="1:8" ht="36" customHeight="1">
      <c r="A164" s="72"/>
      <c r="B164" s="52" t="s">
        <v>399</v>
      </c>
      <c r="C164" s="66" t="s">
        <v>403</v>
      </c>
      <c r="D164" s="53" t="s">
        <v>406</v>
      </c>
      <c r="E164" s="57" t="s">
        <v>123</v>
      </c>
      <c r="F164" s="47">
        <v>1</v>
      </c>
      <c r="G164" s="37"/>
      <c r="H164" s="38">
        <f>ROUND(G164*F164,2)</f>
        <v>0</v>
      </c>
    </row>
    <row r="165" spans="1:8" ht="36" customHeight="1" thickBot="1">
      <c r="A165" s="91"/>
      <c r="B165" s="97" t="str">
        <f>B6</f>
        <v>A</v>
      </c>
      <c r="C165" s="149" t="str">
        <f>C6</f>
        <v>Grassie-Molson Roundabout</v>
      </c>
      <c r="D165" s="150"/>
      <c r="E165" s="150"/>
      <c r="F165" s="150"/>
      <c r="G165" s="136"/>
      <c r="H165" s="98">
        <f>SUM(H6:H164)</f>
        <v>0</v>
      </c>
    </row>
    <row r="166" spans="1:8" ht="24" customHeight="1" thickTop="1">
      <c r="A166" s="15"/>
      <c r="B166" s="141" t="s">
        <v>23</v>
      </c>
      <c r="C166" s="142"/>
      <c r="D166" s="142"/>
      <c r="E166" s="142"/>
      <c r="F166" s="142"/>
      <c r="G166" s="139">
        <f>SUM(H165)</f>
        <v>0</v>
      </c>
      <c r="H166" s="140"/>
    </row>
    <row r="167" spans="1:8" ht="24" customHeight="1">
      <c r="A167" s="15"/>
      <c r="B167" s="141" t="s">
        <v>21</v>
      </c>
      <c r="C167" s="142"/>
      <c r="D167" s="142"/>
      <c r="E167" s="142"/>
      <c r="F167" s="142"/>
      <c r="G167" s="142"/>
      <c r="H167" s="143"/>
    </row>
    <row r="168" spans="1:8" ht="24" customHeight="1">
      <c r="A168" s="15"/>
      <c r="B168" s="144" t="s">
        <v>22</v>
      </c>
      <c r="C168" s="145"/>
      <c r="D168" s="145"/>
      <c r="E168" s="145"/>
      <c r="F168" s="145"/>
      <c r="G168" s="145"/>
      <c r="H168" s="146"/>
    </row>
    <row r="169" spans="1:8" ht="24" customHeight="1">
      <c r="A169" s="36"/>
      <c r="B169" s="32"/>
      <c r="C169" s="33"/>
      <c r="D169" s="34"/>
      <c r="E169" s="33"/>
      <c r="F169" s="33"/>
      <c r="G169" s="19"/>
      <c r="H169" s="20"/>
    </row>
  </sheetData>
  <sheetProtection password="FC5D" sheet="1" selectLockedCells="1"/>
  <mergeCells count="6">
    <mergeCell ref="G166:H166"/>
    <mergeCell ref="B167:H167"/>
    <mergeCell ref="B168:H168"/>
    <mergeCell ref="C6:F6"/>
    <mergeCell ref="B166:F166"/>
    <mergeCell ref="C165:F165"/>
  </mergeCells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44:G147 G134:G142 G130:G132 G127:G128 G121:G124 G118:G119 G116 G114 G112 G109 G105:G106 G103 G95:G101 G90:G92 G86:G88 G84 G80:G81 G78 G75 G72:G73 G68:G69 G65:G66 G52:G62 G50 G41 G38:G39 G34:G35 G32 G30 G28 G26 G24 G21:G22 G13:G18 G8:G11 G150:G164 G44:G48">
      <formula1>IF(G144&gt;=0.01,ROUND(G144,2),0.01)</formula1>
    </dataValidation>
  </dataValidations>
  <printOptions/>
  <pageMargins left="0.5" right="0.5" top="0.75" bottom="0.75" header="0.25" footer="0.25"/>
  <pageSetup horizontalDpi="600" verticalDpi="600" orientation="portrait" scale="74" r:id="rId1"/>
  <headerFooter alignWithMargins="0">
    <oddHeader>&amp;L&amp;10The City of Winnipeg
Bid Opportunity No. 413-2012 
&amp;XTemplate Version: C42011032 - RW&amp;R&amp;10Bid Submission
Page &amp;P+3 of 15</oddHeader>
    <oddFooter xml:space="preserve">&amp;R__________________
Name of Bidder                    </oddFooter>
  </headerFooter>
  <rowBreaks count="7" manualBreakCount="7">
    <brk id="28" min="1" max="7" man="1"/>
    <brk id="50" min="1" max="7" man="1"/>
    <brk id="69" min="1" max="7" man="1"/>
    <brk id="88" min="1" max="7" man="1"/>
    <brk id="109" min="1" max="7" man="1"/>
    <brk id="128" min="1" max="7" man="1"/>
    <brk id="14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 7-Jun-2012
File Size 78848</dc:description>
  <cp:lastModifiedBy>System Administrator</cp:lastModifiedBy>
  <cp:lastPrinted>2012-06-07T15:27:00Z</cp:lastPrinted>
  <dcterms:created xsi:type="dcterms:W3CDTF">1999-03-31T15:44:33Z</dcterms:created>
  <dcterms:modified xsi:type="dcterms:W3CDTF">2012-06-07T18:18:26Z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