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55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PRICES'!$B$1:$H$478</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PRICES'!$B$1:$IV$164</definedName>
    <definedName name="XITEMS">'FORM B - PRICES'!$B$7:$IV$164</definedName>
  </definedNames>
  <calcPr fullCalcOnLoad="1"/>
</workbook>
</file>

<file path=xl/sharedStrings.xml><?xml version="1.0" encoding="utf-8"?>
<sst xmlns="http://schemas.openxmlformats.org/spreadsheetml/2006/main" count="1746" uniqueCount="537">
  <si>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</si>
  <si>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</si>
  <si>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</si>
  <si>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</si>
  <si>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</si>
  <si>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</si>
  <si>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</si>
  <si>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</si>
  <si>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</si>
  <si>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</si>
  <si>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</si>
  <si>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</si>
  <si>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</si>
  <si>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</si>
  <si>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</si>
  <si>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</si>
  <si>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</si>
  <si>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</si>
  <si>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</si>
  <si>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</si>
  <si>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JOINT AND CRACK SEALING</t>
  </si>
  <si>
    <t>ASSOCIATED DRAINAGE AND UNDERGROUND WORKS</t>
  </si>
  <si>
    <t>ADJUSTMENTS</t>
  </si>
  <si>
    <t>LANDSCAPING</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</si>
  <si>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</si>
  <si>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</si>
  <si>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</si>
  <si>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</si>
  <si>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</si>
  <si>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</si>
  <si>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</si>
  <si>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</si>
  <si>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</si>
  <si>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</si>
  <si>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</si>
  <si>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</si>
  <si>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</si>
  <si>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</si>
  <si>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</si>
  <si>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</si>
  <si>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</si>
  <si>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</si>
  <si>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</si>
  <si>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</si>
  <si>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</si>
  <si>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</si>
  <si>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</si>
  <si>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</si>
  <si>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</si>
  <si>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</si>
  <si>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</si>
  <si>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</si>
  <si>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</si>
  <si>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</si>
  <si>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</si>
  <si>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</si>
  <si>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</si>
  <si>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B004</t>
  </si>
  <si>
    <t>Slab Replacement</t>
  </si>
  <si>
    <t>B017</t>
  </si>
  <si>
    <t>Partial Slab Patches</t>
  </si>
  <si>
    <t>ii)</t>
  </si>
  <si>
    <t>B094</t>
  </si>
  <si>
    <t>Drilled Dowels</t>
  </si>
  <si>
    <t>B095</t>
  </si>
  <si>
    <t>19.1 mm Diameter</t>
  </si>
  <si>
    <t>B097</t>
  </si>
  <si>
    <t>Drilled Tie Bars</t>
  </si>
  <si>
    <t>B098</t>
  </si>
  <si>
    <t>20 M Deformed Tie Bar</t>
  </si>
  <si>
    <t>B099</t>
  </si>
  <si>
    <t>25 M Deformed Tie Bar</t>
  </si>
  <si>
    <t>B114</t>
  </si>
  <si>
    <t xml:space="preserve">Miscellaneous Concrete Slab Renewal </t>
  </si>
  <si>
    <t>B118</t>
  </si>
  <si>
    <t>Sidewalk</t>
  </si>
  <si>
    <t>SD-228A</t>
  </si>
  <si>
    <t>B120</t>
  </si>
  <si>
    <t>B121</t>
  </si>
  <si>
    <t>m</t>
  </si>
  <si>
    <t>iii)</t>
  </si>
  <si>
    <t>B154</t>
  </si>
  <si>
    <t>Concrete Curb Renewal</t>
  </si>
  <si>
    <t>B155</t>
  </si>
  <si>
    <t>B157</t>
  </si>
  <si>
    <t>SD-203A</t>
  </si>
  <si>
    <t>B184</t>
  </si>
  <si>
    <t>B189</t>
  </si>
  <si>
    <t>Regrading Existing Interlocking Paving Stones</t>
  </si>
  <si>
    <t>B190</t>
  </si>
  <si>
    <t xml:space="preserve">Construction of Asphaltic Concrete Overlay </t>
  </si>
  <si>
    <t>B191</t>
  </si>
  <si>
    <t>Main Line Paving</t>
  </si>
  <si>
    <t>B193</t>
  </si>
  <si>
    <t>C001</t>
  </si>
  <si>
    <t>Concrete Pavements, Median Slabs, Bull-noses, and Safety Medians</t>
  </si>
  <si>
    <t>D006</t>
  </si>
  <si>
    <t xml:space="preserve">Reflective Crack Maintenance </t>
  </si>
  <si>
    <t>E028</t>
  </si>
  <si>
    <t>E029</t>
  </si>
  <si>
    <t xml:space="preserve">AP-009 - Barrier Curb and Gutter Inlet Cover </t>
  </si>
  <si>
    <t>F001</t>
  </si>
  <si>
    <t>F003</t>
  </si>
  <si>
    <t>F005</t>
  </si>
  <si>
    <t>51mm</t>
  </si>
  <si>
    <t>iv)</t>
  </si>
  <si>
    <t>G001</t>
  </si>
  <si>
    <t>Sodding</t>
  </si>
  <si>
    <t>G003</t>
  </si>
  <si>
    <t xml:space="preserve"> width &gt; or = 600mm</t>
  </si>
  <si>
    <t>v)</t>
  </si>
  <si>
    <t>B.1</t>
  </si>
  <si>
    <t>B.2</t>
  </si>
  <si>
    <t>B.3</t>
  </si>
  <si>
    <t>B.4</t>
  </si>
  <si>
    <t>B.5</t>
  </si>
  <si>
    <t>B.6</t>
  </si>
  <si>
    <t>B001</t>
  </si>
  <si>
    <t>B.7</t>
  </si>
  <si>
    <t>Pavement Removal</t>
  </si>
  <si>
    <t>B002</t>
  </si>
  <si>
    <t>Concrete Pavement</t>
  </si>
  <si>
    <t>B.8</t>
  </si>
  <si>
    <t>B.9</t>
  </si>
  <si>
    <t>B.10</t>
  </si>
  <si>
    <t>B.11</t>
  </si>
  <si>
    <t>B119</t>
  </si>
  <si>
    <t>B.13</t>
  </si>
  <si>
    <t>B156</t>
  </si>
  <si>
    <t>B194</t>
  </si>
  <si>
    <t>Tie-ins and Approaches</t>
  </si>
  <si>
    <t>B195</t>
  </si>
  <si>
    <t>F002</t>
  </si>
  <si>
    <t>vert. m</t>
  </si>
  <si>
    <t>F009</t>
  </si>
  <si>
    <t>F010</t>
  </si>
  <si>
    <t>B003</t>
  </si>
  <si>
    <t>Asphalt Pavement</t>
  </si>
  <si>
    <t>B064</t>
  </si>
  <si>
    <t>Slab Replacement - Early Opening (72 hour)</t>
  </si>
  <si>
    <t>B170</t>
  </si>
  <si>
    <t>SD-200</t>
  </si>
  <si>
    <t>B172</t>
  </si>
  <si>
    <t>C.1</t>
  </si>
  <si>
    <t>C008</t>
  </si>
  <si>
    <t>Construction of 200 mm Concrete Pavement (Reinforced)</t>
  </si>
  <si>
    <t>C.2</t>
  </si>
  <si>
    <t>C.3</t>
  </si>
  <si>
    <t>C.4</t>
  </si>
  <si>
    <t>D.1</t>
  </si>
  <si>
    <t>D.2</t>
  </si>
  <si>
    <t>E023</t>
  </si>
  <si>
    <t>E.1</t>
  </si>
  <si>
    <t>Replacing Standard Frames &amp; Covers</t>
  </si>
  <si>
    <t>E024</t>
  </si>
  <si>
    <t>AP-004 - Standard Frame for Manhole and Catch Basin</t>
  </si>
  <si>
    <t>E025</t>
  </si>
  <si>
    <t>AP-005 - Standard Solid Cover for Standard Frame</t>
  </si>
  <si>
    <t>E026</t>
  </si>
  <si>
    <t>AP-006 - Standard Grated Cover for Standard Frame</t>
  </si>
  <si>
    <t>AP-008 - Barrier Curb and Gutter Inlet Frame and Box</t>
  </si>
  <si>
    <t>F</t>
  </si>
  <si>
    <t>F.1</t>
  </si>
  <si>
    <t>Adjustment of Catch Basins / Manholes Frames</t>
  </si>
  <si>
    <t>F.2</t>
  </si>
  <si>
    <t>Replacing Existing Risers</t>
  </si>
  <si>
    <t>F002A</t>
  </si>
  <si>
    <t>F.3</t>
  </si>
  <si>
    <t>Lifter Rings</t>
  </si>
  <si>
    <t>F.4</t>
  </si>
  <si>
    <t>Adjustment of Valve Boxes</t>
  </si>
  <si>
    <t>F.5</t>
  </si>
  <si>
    <t>Valve Box Extensions</t>
  </si>
  <si>
    <t>F.6</t>
  </si>
  <si>
    <t>F.7</t>
  </si>
  <si>
    <t>G</t>
  </si>
  <si>
    <t>G.1</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</si>
  <si>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</si>
  <si>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</si>
  <si>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</si>
  <si>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A003</t>
  </si>
  <si>
    <t>A.3</t>
  </si>
  <si>
    <t>Excavation</t>
  </si>
  <si>
    <t>CW 3110-R11</t>
  </si>
  <si>
    <t>A004</t>
  </si>
  <si>
    <t>A.4</t>
  </si>
  <si>
    <t>Sub-Grade Compaction</t>
  </si>
  <si>
    <t>A007</t>
  </si>
  <si>
    <t>A.7</t>
  </si>
  <si>
    <t>Crushed Sub-base Material</t>
  </si>
  <si>
    <t>A008</t>
  </si>
  <si>
    <t>50 mm - Limestone</t>
  </si>
  <si>
    <t>A009A</t>
  </si>
  <si>
    <t>100mm Crushed Concrete Sub-base Material</t>
  </si>
  <si>
    <t>A.8</t>
  </si>
  <si>
    <t>A.18</t>
  </si>
  <si>
    <t>Separation Geotextile Fabric</t>
  </si>
  <si>
    <t>CW 3130-R2</t>
  </si>
  <si>
    <t>A022A</t>
  </si>
  <si>
    <t>Supply and Install Geogrid</t>
  </si>
  <si>
    <t>CW 3135</t>
  </si>
  <si>
    <t>ROADWORK - REMOVALS/RENEWALS</t>
  </si>
  <si>
    <t xml:space="preserve">CW 3230-R6
</t>
  </si>
  <si>
    <t>200 mm Concrete Pavement (Reinforced)</t>
  </si>
  <si>
    <t>B026</t>
  </si>
  <si>
    <t>200 mm Concrete Pavement (Type A)</t>
  </si>
  <si>
    <t>B027</t>
  </si>
  <si>
    <t>200 mm Concrete Pavement (Type B)</t>
  </si>
  <si>
    <t>B028</t>
  </si>
  <si>
    <t>200 mm Concrete Pavement (Type C)</t>
  </si>
  <si>
    <t>B030</t>
  </si>
  <si>
    <t>150 mm Concrete Pavement (Type A)</t>
  </si>
  <si>
    <t>B031</t>
  </si>
  <si>
    <t>150 mm Concrete Pavement (Type B)</t>
  </si>
  <si>
    <t>B032</t>
  </si>
  <si>
    <t>150 mm Concrete Pavement (Type C)</t>
  </si>
  <si>
    <t>B071</t>
  </si>
  <si>
    <t>B074</t>
  </si>
  <si>
    <t>150 mm Concrete Pavement (Reinforced)</t>
  </si>
  <si>
    <t>CW 3230-R6</t>
  </si>
  <si>
    <t xml:space="preserve">CW 3235-R7  </t>
  </si>
  <si>
    <t>a)</t>
  </si>
  <si>
    <t>Less than 5 sq.m.</t>
  </si>
  <si>
    <t>b)</t>
  </si>
  <si>
    <t>5 sq.m. to 20 sq.m.</t>
  </si>
  <si>
    <t>c)</t>
  </si>
  <si>
    <t>Greater than 20 sq.m.</t>
  </si>
  <si>
    <t>B124</t>
  </si>
  <si>
    <t>Adjustment of Precast  Sidewalk Blocks</t>
  </si>
  <si>
    <t>B.16</t>
  </si>
  <si>
    <t>Concrete Curb Removal</t>
  </si>
  <si>
    <t xml:space="preserve">CW 3240-R7 </t>
  </si>
  <si>
    <t>B135</t>
  </si>
  <si>
    <t>B.17</t>
  </si>
  <si>
    <t>Concrete Curb Installation</t>
  </si>
  <si>
    <t>B136</t>
  </si>
  <si>
    <t>SD-205</t>
  </si>
  <si>
    <t>B137</t>
  </si>
  <si>
    <t>B139</t>
  </si>
  <si>
    <t>SD-203B</t>
  </si>
  <si>
    <t>B.18</t>
  </si>
  <si>
    <t>SD-205,
SD-206A</t>
  </si>
  <si>
    <t>Less than 3 m</t>
  </si>
  <si>
    <t>3 m to 30 m</t>
  </si>
  <si>
    <t>B158</t>
  </si>
  <si>
    <t xml:space="preserve">c) </t>
  </si>
  <si>
    <t xml:space="preserve"> Greater than 30 m</t>
  </si>
  <si>
    <t>B159</t>
  </si>
  <si>
    <t>B160</t>
  </si>
  <si>
    <t>B161</t>
  </si>
  <si>
    <t>B167</t>
  </si>
  <si>
    <t>Curb Ramp (10mm ht, Integral)</t>
  </si>
  <si>
    <t>SD-229C,D</t>
  </si>
  <si>
    <t>B.19</t>
  </si>
  <si>
    <t>CW 3310-R13</t>
  </si>
  <si>
    <t xml:space="preserve">CW 3410-R8 </t>
  </si>
  <si>
    <t>Type IA</t>
  </si>
  <si>
    <t>B200</t>
  </si>
  <si>
    <t>Planing of Pavement</t>
  </si>
  <si>
    <t xml:space="preserve">CW 3450-R5 </t>
  </si>
  <si>
    <t>CW 3250-R7</t>
  </si>
  <si>
    <t>E.10</t>
  </si>
  <si>
    <t>CW 2130-R11</t>
  </si>
  <si>
    <t>E051</t>
  </si>
  <si>
    <t>E.24</t>
  </si>
  <si>
    <t>Installation of Subdrains</t>
  </si>
  <si>
    <t>CW 3120-R3</t>
  </si>
  <si>
    <t>CW 3210-R7</t>
  </si>
  <si>
    <t>Pre-cast Concrete Risers</t>
  </si>
  <si>
    <t>F015</t>
  </si>
  <si>
    <t>F.10</t>
  </si>
  <si>
    <t>Adjustment of Curb and Gutter Inlet Frames</t>
  </si>
  <si>
    <t>CW 3510-R9</t>
  </si>
  <si>
    <t>G002</t>
  </si>
  <si>
    <t xml:space="preserve"> width &lt; 600mm</t>
  </si>
  <si>
    <r>
      <rPr>
        <b/>
        <i/>
        <u val="single"/>
        <sz val="14"/>
        <color indexed="8"/>
        <rFont val="Arial"/>
        <family val="2"/>
      </rPr>
      <t>SCOTIA STREET</t>
    </r>
    <r>
      <rPr>
        <b/>
        <i/>
        <u val="single"/>
        <sz val="12"/>
        <color indexed="8"/>
        <rFont val="Arial"/>
        <family val="2"/>
      </rPr>
      <t xml:space="preserve"> (FROM BELMONT AVENUE TO SEMPLE AVENUE) </t>
    </r>
  </si>
  <si>
    <r>
      <rPr>
        <b/>
        <i/>
        <u val="single"/>
        <sz val="14"/>
        <color indexed="8"/>
        <rFont val="Arial"/>
        <family val="2"/>
      </rPr>
      <t xml:space="preserve">MAGNUS AVENUE  </t>
    </r>
    <r>
      <rPr>
        <b/>
        <i/>
        <u val="single"/>
        <sz val="12"/>
        <color indexed="8"/>
        <rFont val="Arial"/>
        <family val="2"/>
      </rPr>
      <t xml:space="preserve">(FROM ARLINGTON STREET   TO  PARR STREET) </t>
    </r>
  </si>
  <si>
    <r>
      <rPr>
        <b/>
        <i/>
        <u val="single"/>
        <sz val="14"/>
        <color indexed="8"/>
        <rFont val="Arial"/>
        <family val="2"/>
      </rPr>
      <t>KINGSBURY AVENUE</t>
    </r>
    <r>
      <rPr>
        <b/>
        <i/>
        <u val="single"/>
        <sz val="12"/>
        <color indexed="8"/>
        <rFont val="Arial"/>
        <family val="2"/>
      </rPr>
      <t xml:space="preserve"> (FROM AIKENS STREET EAST LEG TO MAIN STREET) </t>
    </r>
  </si>
  <si>
    <r>
      <rPr>
        <b/>
        <i/>
        <u val="single"/>
        <sz val="14"/>
        <color indexed="8"/>
        <rFont val="Arial"/>
        <family val="2"/>
      </rPr>
      <t>EGESZ STREET (</t>
    </r>
    <r>
      <rPr>
        <b/>
        <i/>
        <u val="single"/>
        <sz val="12"/>
        <color indexed="8"/>
        <rFont val="Arial"/>
        <family val="2"/>
      </rPr>
      <t xml:space="preserve">FROM OAK POINT HIGHWAY TO NO.412 EGESZ STREET) </t>
    </r>
  </si>
  <si>
    <r>
      <rPr>
        <b/>
        <i/>
        <u val="single"/>
        <sz val="14"/>
        <color indexed="8"/>
        <rFont val="Arial"/>
        <family val="2"/>
      </rPr>
      <t xml:space="preserve">PERTH AVENUE </t>
    </r>
    <r>
      <rPr>
        <b/>
        <i/>
        <u val="single"/>
        <sz val="12"/>
        <color indexed="8"/>
        <rFont val="Arial"/>
        <family val="2"/>
      </rPr>
      <t xml:space="preserve">(FROM ANDREWS STREET TO POWERS STREET) </t>
    </r>
  </si>
  <si>
    <t>D.4</t>
  </si>
  <si>
    <t>Barrier (150mm ht, Dowelled)</t>
  </si>
  <si>
    <t>Barrier (150mm ht, Separate)</t>
  </si>
  <si>
    <t>Modified Barrier (150mm ht, Dowelled)</t>
  </si>
  <si>
    <t>B143</t>
  </si>
  <si>
    <t>B174</t>
  </si>
  <si>
    <t>B173</t>
  </si>
  <si>
    <t>Greater than 30 m</t>
  </si>
  <si>
    <t>MISCELLANEOUS</t>
  </si>
  <si>
    <t>Partial Depth Planning of Existing Joint</t>
  </si>
  <si>
    <t>B014</t>
  </si>
  <si>
    <t>CW 3330-R5</t>
  </si>
  <si>
    <t>Barrier (100mm ht, Dowelled)</t>
  </si>
  <si>
    <t>Barrier (100mm ht, Separate)</t>
  </si>
  <si>
    <t>B176</t>
  </si>
  <si>
    <t>B178</t>
  </si>
  <si>
    <t>B180</t>
  </si>
  <si>
    <t>ROADWORK - NEW CONSTRUCTION</t>
  </si>
  <si>
    <t>C055</t>
  </si>
  <si>
    <t>C.10</t>
  </si>
  <si>
    <t xml:space="preserve">Construction of Asphaltic Concrete Pavements </t>
  </si>
  <si>
    <t>C056</t>
  </si>
  <si>
    <t>C058</t>
  </si>
  <si>
    <t>C059</t>
  </si>
  <si>
    <t>C060</t>
  </si>
  <si>
    <t>Curb and Gutter (50mm ht, Lip Curb, Integral, 600mm width, 150mm Plain Concrete Pavement)</t>
  </si>
  <si>
    <t>F019</t>
  </si>
  <si>
    <t>F.12</t>
  </si>
  <si>
    <t>Type A Relocation of Hydrant</t>
  </si>
  <si>
    <t>A.6</t>
  </si>
  <si>
    <t>A.9</t>
  </si>
  <si>
    <t>A.16</t>
  </si>
  <si>
    <t>A.5</t>
  </si>
  <si>
    <t>E.3</t>
  </si>
  <si>
    <t>G.3</t>
  </si>
  <si>
    <t>A.15</t>
  </si>
  <si>
    <t>B.15</t>
  </si>
  <si>
    <t>C.5</t>
  </si>
  <si>
    <t>C.6</t>
  </si>
  <si>
    <t>C.7</t>
  </si>
  <si>
    <t>C.8</t>
  </si>
  <si>
    <t>C.9</t>
  </si>
  <si>
    <t>C.11</t>
  </si>
  <si>
    <t>C.12</t>
  </si>
  <si>
    <t>C.13</t>
  </si>
  <si>
    <t>C.14</t>
  </si>
  <si>
    <t>C.15</t>
  </si>
  <si>
    <t>C.16</t>
  </si>
  <si>
    <t>C.17</t>
  </si>
  <si>
    <t>C.18</t>
  </si>
  <si>
    <t>C.19</t>
  </si>
  <si>
    <t>C.20</t>
  </si>
  <si>
    <t>C.21</t>
  </si>
  <si>
    <t>D.5</t>
  </si>
  <si>
    <t>D.6</t>
  </si>
  <si>
    <t>D.8</t>
  </si>
  <si>
    <t>D.9</t>
  </si>
  <si>
    <t>D.10</t>
  </si>
  <si>
    <t>D.11</t>
  </si>
  <si>
    <t>D.12</t>
  </si>
  <si>
    <t>D.13</t>
  </si>
  <si>
    <t>D.14</t>
  </si>
  <si>
    <t>D.15</t>
  </si>
  <si>
    <t>D.16</t>
  </si>
  <si>
    <t>D.17</t>
  </si>
  <si>
    <t>E.2</t>
  </si>
  <si>
    <t>E.4</t>
  </si>
  <si>
    <t>E.5</t>
  </si>
  <si>
    <t>E.6</t>
  </si>
  <si>
    <t>E.7</t>
  </si>
  <si>
    <t>E.8</t>
  </si>
  <si>
    <t>E.9</t>
  </si>
  <si>
    <t>E.11</t>
  </si>
  <si>
    <t>E.12</t>
  </si>
  <si>
    <t>E.13</t>
  </si>
  <si>
    <t>E.14</t>
  </si>
  <si>
    <t>E.15</t>
  </si>
  <si>
    <t>E.16</t>
  </si>
  <si>
    <t>E.17</t>
  </si>
  <si>
    <t>E.18</t>
  </si>
  <si>
    <t>E.19</t>
  </si>
  <si>
    <t>E.20</t>
  </si>
  <si>
    <t>E.21</t>
  </si>
  <si>
    <t>E.22</t>
  </si>
  <si>
    <t>E.23</t>
  </si>
  <si>
    <t>E.25</t>
  </si>
  <si>
    <t>E.26</t>
  </si>
  <si>
    <t>E.27</t>
  </si>
  <si>
    <t>E.28</t>
  </si>
  <si>
    <t>F.8</t>
  </si>
  <si>
    <t>F.9</t>
  </si>
  <si>
    <t>F.11</t>
  </si>
  <si>
    <t>F.13</t>
  </si>
  <si>
    <t>F.14</t>
  </si>
  <si>
    <t>F.15</t>
  </si>
  <si>
    <t>F.16</t>
  </si>
  <si>
    <t>F.17</t>
  </si>
  <si>
    <t>F.18</t>
  </si>
  <si>
    <t>F.19</t>
  </si>
  <si>
    <t>F.20</t>
  </si>
  <si>
    <t>F.21</t>
  </si>
  <si>
    <t>F.22</t>
  </si>
  <si>
    <t>F.23</t>
  </si>
  <si>
    <t>F.24</t>
  </si>
  <si>
    <t>F.25</t>
  </si>
  <si>
    <t>G.2</t>
  </si>
  <si>
    <t>G.4</t>
  </si>
  <si>
    <t>G.5</t>
  </si>
  <si>
    <t>G.6</t>
  </si>
  <si>
    <t>G.7</t>
  </si>
  <si>
    <t>G.8</t>
  </si>
  <si>
    <t>G.9</t>
  </si>
  <si>
    <t>G.10</t>
  </si>
  <si>
    <t>G.11</t>
  </si>
  <si>
    <t>G.12</t>
  </si>
  <si>
    <t>G.13</t>
  </si>
  <si>
    <t>G.14</t>
  </si>
  <si>
    <t>G.15</t>
  </si>
  <si>
    <t>G.17</t>
  </si>
  <si>
    <t>G.18</t>
  </si>
  <si>
    <t>G.19</t>
  </si>
  <si>
    <t>G.20</t>
  </si>
  <si>
    <t>G.21</t>
  </si>
  <si>
    <t>G.22</t>
  </si>
  <si>
    <t xml:space="preserve"> i)</t>
  </si>
  <si>
    <t xml:space="preserve">b) </t>
  </si>
  <si>
    <r>
      <rPr>
        <b/>
        <i/>
        <u val="single"/>
        <sz val="14"/>
        <color indexed="8"/>
        <rFont val="Arial"/>
        <family val="2"/>
      </rPr>
      <t>BURROWS AVENUE WEST BOUND</t>
    </r>
    <r>
      <rPr>
        <b/>
        <i/>
        <u val="single"/>
        <sz val="12"/>
        <color indexed="8"/>
        <rFont val="Arial"/>
        <family val="2"/>
      </rPr>
      <t xml:space="preserve">                                                                                   
(FROM McPHILLIPS STREET   TO  SGT. TOMMY PRINCE STREET ) </t>
    </r>
  </si>
  <si>
    <r>
      <rPr>
        <b/>
        <i/>
        <u val="single"/>
        <sz val="14"/>
        <color indexed="8"/>
        <rFont val="Arial"/>
        <family val="2"/>
      </rPr>
      <t>ARTHUR WRIGHT CRESENT WEST LEG</t>
    </r>
    <r>
      <rPr>
        <b/>
        <i/>
        <u val="single"/>
        <sz val="12"/>
        <color indexed="8"/>
        <rFont val="Arial"/>
        <family val="2"/>
      </rPr>
      <t xml:space="preserve">  
(FROM ARTHUR WRIGHT WAY TO DUVAL STREET) </t>
    </r>
  </si>
  <si>
    <t>SD-200  SD-203B</t>
  </si>
  <si>
    <t>E003</t>
  </si>
  <si>
    <t xml:space="preserve">Catch Basin  </t>
  </si>
  <si>
    <t>E004</t>
  </si>
  <si>
    <t>SD-024</t>
  </si>
  <si>
    <t>E012</t>
  </si>
  <si>
    <t>Drainage Connection Pipe</t>
  </si>
  <si>
    <t>E006</t>
  </si>
  <si>
    <t xml:space="preserve">Catch Pit </t>
  </si>
  <si>
    <t>E007</t>
  </si>
  <si>
    <t>SD-023</t>
  </si>
  <si>
    <t>SD-202A</t>
  </si>
  <si>
    <t>E046</t>
  </si>
  <si>
    <t>Removal of Existing Catch Basins</t>
  </si>
  <si>
    <t>C011</t>
  </si>
  <si>
    <t>Construction of 150 mm Concrete Pavement (Reinforced)</t>
  </si>
  <si>
    <t>I</t>
  </si>
  <si>
    <t>J</t>
  </si>
  <si>
    <t>450 mm</t>
  </si>
  <si>
    <t>Post-construction Cleaning</t>
  </si>
  <si>
    <t>Sewer Inspection</t>
  </si>
  <si>
    <t>450mm</t>
  </si>
  <si>
    <t>Post-construction Inspection</t>
  </si>
  <si>
    <t>Connect Existing Sewer Service to New Sewer</t>
  </si>
  <si>
    <t>150 mm</t>
  </si>
  <si>
    <t>250 mm</t>
  </si>
  <si>
    <t>250mm</t>
  </si>
  <si>
    <t>Sewer Repair - Up to 3 meter (SD-022A)</t>
  </si>
  <si>
    <t>Class 3 Backfill</t>
  </si>
  <si>
    <t>Sewer Cleaning</t>
  </si>
  <si>
    <t>300mm</t>
  </si>
  <si>
    <t>Sewer Repair - Up to 3 m Long (SD-022B)</t>
  </si>
  <si>
    <t>Sewer Repair - In Addition to First 3 Meters</t>
  </si>
  <si>
    <t>300 mm</t>
  </si>
  <si>
    <t>Sewer Repair - Up to 3 m Long (SD-022A)</t>
  </si>
  <si>
    <t>I.1</t>
  </si>
  <si>
    <t>I.2</t>
  </si>
  <si>
    <t>I.3</t>
  </si>
  <si>
    <t>MH at Belmont Avenue  (MH00001032) to MH at Kilbride Avenue (MH70029907)</t>
  </si>
  <si>
    <t>MH at Arlington Street ECL (MH00012993) to 1st MH E of Arlington Street (MH00012931)</t>
  </si>
  <si>
    <t>J.1</t>
  </si>
  <si>
    <t>J.2</t>
  </si>
  <si>
    <t>J.3</t>
  </si>
  <si>
    <t>J.4</t>
  </si>
  <si>
    <t xml:space="preserve"> MH at Kilbride Avenue (MH70029907) to MH at Semple (MH00000983)</t>
  </si>
  <si>
    <t>1st MH W of Main Street (MH00000933) to MH W Limits of Main Street (MH00000934)</t>
  </si>
  <si>
    <r>
      <t>PART 1      ROAD</t>
    </r>
    <r>
      <rPr>
        <b/>
        <i/>
        <sz val="16"/>
        <rFont val="Arial"/>
        <family val="2"/>
      </rPr>
      <t xml:space="preserve"> WORK</t>
    </r>
  </si>
  <si>
    <r>
      <t xml:space="preserve">PART 2     </t>
    </r>
    <r>
      <rPr>
        <b/>
        <i/>
        <sz val="16"/>
        <rFont val="Arial"/>
        <family val="2"/>
      </rPr>
      <t xml:space="preserve"> EXTERNAL POINT REPAIR FOR SEWER</t>
    </r>
  </si>
  <si>
    <t>A.10</t>
  </si>
  <si>
    <t>A.11</t>
  </si>
  <si>
    <t>A.13</t>
  </si>
  <si>
    <t>A.14</t>
  </si>
  <si>
    <t>A.17</t>
  </si>
  <si>
    <t>A.19</t>
  </si>
  <si>
    <t>A.20</t>
  </si>
  <si>
    <t>A.21</t>
  </si>
  <si>
    <t>A.22</t>
  </si>
  <si>
    <t>A.23</t>
  </si>
  <si>
    <t>B.20</t>
  </si>
  <si>
    <t>B.21</t>
  </si>
  <si>
    <t>D.3</t>
  </si>
  <si>
    <t>D.7</t>
  </si>
  <si>
    <t>G.23</t>
  </si>
  <si>
    <t xml:space="preserve">CW 3110-R11, E12 </t>
  </si>
  <si>
    <t>E 13</t>
  </si>
  <si>
    <t>E14</t>
  </si>
  <si>
    <t>B203</t>
  </si>
  <si>
    <t>0 - 50 mm Depth (Concrete)</t>
  </si>
  <si>
    <t>CW 2140-R3</t>
  </si>
  <si>
    <t>CW2145-R3</t>
  </si>
  <si>
    <t>CW2130-R11</t>
  </si>
  <si>
    <t>Connect Existing Sewer Service to Existing Sewer</t>
  </si>
  <si>
    <t>Connecting to Existing Manhole</t>
  </si>
  <si>
    <t>C032</t>
  </si>
  <si>
    <t>Concrete Curbs, Curb and Gutter, and Splash Strips</t>
  </si>
  <si>
    <t>C034</t>
  </si>
  <si>
    <t>C037</t>
  </si>
  <si>
    <t>C044</t>
  </si>
  <si>
    <t>Construction of   Lip Curb (75mm ht, Integral)</t>
  </si>
  <si>
    <t>C046</t>
  </si>
  <si>
    <t>Construction of  Curb Ramp (10mm ht, Integral)</t>
  </si>
  <si>
    <t>SD-229C</t>
  </si>
  <si>
    <t>Construction of Barrier (180mm ht, Separate)</t>
  </si>
  <si>
    <t>Construction of  Modified Barrier  (180mm ht, Integral)</t>
  </si>
  <si>
    <t>H</t>
  </si>
  <si>
    <t>E050</t>
  </si>
  <si>
    <t>Abandoning Existing Drainage Inlets</t>
  </si>
  <si>
    <t>E047</t>
  </si>
  <si>
    <t>Removal of Existing Catch Pit</t>
  </si>
  <si>
    <t>F.26</t>
  </si>
  <si>
    <t xml:space="preserve"> (Total Price) PART 2</t>
  </si>
  <si>
    <t xml:space="preserve"> (Total Price) PART 1</t>
  </si>
  <si>
    <t>SD-200 ,SD-203B</t>
  </si>
  <si>
    <t>Curb and Gutter (180mm ht, Barrier, Integral, 600mm width, 150mm Plain Concrete Pavement)</t>
  </si>
  <si>
    <t>Curb and Gutter (180mm ht, Modified Barrier, Integral,  - 600mm width, 150mm Plain Concrete Pavement)</t>
  </si>
  <si>
    <t>125mm Lip Curb</t>
  </si>
  <si>
    <t>A.12</t>
  </si>
  <si>
    <t>B.12</t>
  </si>
  <si>
    <t>B.14</t>
  </si>
  <si>
    <t>B.22</t>
  </si>
  <si>
    <t>B.24</t>
  </si>
  <si>
    <t>Curb and Gutter (180 mm ht, Modified Barrier, Integral,  600mm width, 150mm Plain Concrete Pavement)</t>
  </si>
  <si>
    <t>G.16</t>
  </si>
  <si>
    <t>G.24</t>
  </si>
  <si>
    <t>H.1</t>
  </si>
  <si>
    <t>H.2</t>
  </si>
  <si>
    <t>H.3</t>
  </si>
  <si>
    <t>I.4</t>
  </si>
  <si>
    <t>I.5</t>
  </si>
  <si>
    <t>I.6</t>
  </si>
  <si>
    <t>I.7</t>
  </si>
  <si>
    <t>I.8</t>
  </si>
  <si>
    <t>I.9</t>
  </si>
  <si>
    <t>B201</t>
  </si>
  <si>
    <t>0 - 50 mm Depth (Asphalt)</t>
  </si>
  <si>
    <t>A.24</t>
  </si>
  <si>
    <t>A.25</t>
  </si>
  <si>
    <t>B.23</t>
  </si>
  <si>
    <t>SD-200, SD-203B</t>
  </si>
  <si>
    <t>A022B</t>
  </si>
  <si>
    <t>CW 2110-R10</t>
  </si>
  <si>
    <t>Asphalt Patching of Partial Depth Joint</t>
  </si>
  <si>
    <t>B126</t>
  </si>
  <si>
    <t>B131</t>
  </si>
  <si>
    <t>Replacing Existing Catch Basin Hoods, Pins or Wall Hooks</t>
  </si>
  <si>
    <t>Replacing Existing Manhole or Catch Basin Rungs</t>
  </si>
  <si>
    <t>C.22</t>
  </si>
  <si>
    <t>C.23</t>
  </si>
  <si>
    <t>C.24</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</si>
</sst>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61">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b/>
      <i/>
      <sz val="12"/>
      <name val="Arial"/>
      <family val="2"/>
    </font>
    <font>
      <sz val="10"/>
      <name val="MS Sans Serif"/>
      <family val="2"/>
    </font>
    <font>
      <b/>
      <sz val="12"/>
      <color indexed="12"/>
      <name val="MS Sans Serif"/>
      <family val="2"/>
    </font>
    <font>
      <sz val="10"/>
      <color indexed="20"/>
      <name val="MS Sans Serif"/>
      <family val="2"/>
    </font>
    <font>
      <b/>
      <i/>
      <u val="single"/>
      <sz val="14"/>
      <color indexed="8"/>
      <name val="Arial"/>
      <family val="2"/>
    </font>
    <font>
      <b/>
      <i/>
      <sz val="10"/>
      <name val="MS Sans Serif"/>
      <family val="2"/>
    </font>
    <font>
      <b/>
      <i/>
      <sz val="16"/>
      <name val="Arial"/>
      <family val="2"/>
    </font>
    <font>
      <b/>
      <sz val="24"/>
      <name val="Arial"/>
      <family val="2"/>
    </font>
    <font>
      <sz val="8"/>
      <color indexed="8"/>
      <name val="Arial"/>
      <family val="2"/>
    </font>
    <font>
      <sz val="8"/>
      <name val="Arial"/>
      <family val="2"/>
    </font>
    <font>
      <b/>
      <sz val="8"/>
      <name val="Arial"/>
      <family val="2"/>
    </font>
    <font>
      <b/>
      <u val="single"/>
      <sz val="8"/>
      <color indexed="8"/>
      <name val="Arial"/>
      <family val="2"/>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color indexed="63"/>
      </top>
      <bottom>
        <color indexed="63"/>
      </bottom>
    </border>
    <border>
      <left style="thin"/>
      <right style="thin"/>
      <top style="double"/>
      <bottom>
        <color indexed="63"/>
      </bottom>
    </border>
    <border>
      <left>
        <color indexed="63"/>
      </left>
      <right>
        <color indexed="63"/>
      </right>
      <top style="double"/>
      <bottom style="double"/>
    </border>
    <border>
      <left style="thin"/>
      <right style="thin"/>
      <top>
        <color indexed="63"/>
      </top>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double"/>
      <bottom style="thin"/>
    </border>
    <border>
      <left>
        <color indexed="63"/>
      </left>
      <right>
        <color indexed="63"/>
      </right>
      <top>
        <color indexed="63"/>
      </top>
      <bottom style="double"/>
    </border>
    <border>
      <left>
        <color indexed="63"/>
      </left>
      <right>
        <color indexed="63"/>
      </right>
      <top style="thin"/>
      <bottom style="double"/>
    </border>
    <border>
      <left>
        <color indexed="63"/>
      </left>
      <right style="thin">
        <color indexed="8"/>
      </right>
      <top>
        <color indexed="63"/>
      </top>
      <bottom>
        <color indexed="63"/>
      </bottom>
    </border>
    <border>
      <left>
        <color indexed="63"/>
      </left>
      <right>
        <color indexed="63"/>
      </right>
      <top style="double">
        <color indexed="8"/>
      </top>
      <bottom style="thin">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color indexed="8"/>
      </left>
      <right>
        <color indexed="63"/>
      </right>
      <top style="thin">
        <color indexed="8"/>
      </top>
      <bottom style="double">
        <color indexed="8"/>
      </bottom>
    </border>
    <border>
      <left style="thin">
        <color indexed="8"/>
      </left>
      <right>
        <color indexed="63"/>
      </right>
      <top style="double">
        <color indexed="8"/>
      </top>
      <bottom style="double"/>
    </border>
    <border>
      <left style="thin">
        <color indexed="8"/>
      </left>
      <right>
        <color indexed="63"/>
      </right>
      <top style="double"/>
      <bottom style="double"/>
    </border>
    <border>
      <left style="thin">
        <color indexed="8"/>
      </left>
      <right>
        <color indexed="63"/>
      </right>
      <top>
        <color indexed="63"/>
      </top>
      <bottom style="double">
        <color indexed="8"/>
      </bottom>
    </border>
    <border>
      <left style="thin"/>
      <right>
        <color indexed="63"/>
      </right>
      <top style="thin"/>
      <bottom style="double"/>
    </border>
    <border>
      <left>
        <color indexed="63"/>
      </left>
      <right style="thin"/>
      <top style="thin"/>
      <bottom style="double"/>
    </border>
    <border>
      <left>
        <color indexed="63"/>
      </left>
      <right style="thin"/>
      <top>
        <color indexed="63"/>
      </top>
      <bottom style="thin">
        <color indexed="8"/>
      </bottom>
    </border>
    <border>
      <left style="thin"/>
      <right style="thin">
        <color indexed="8"/>
      </right>
      <top style="thin">
        <color indexed="8"/>
      </top>
      <bottom style="double">
        <color indexed="8"/>
      </bottom>
    </border>
    <border>
      <left style="thin"/>
      <right style="thin">
        <color indexed="8"/>
      </right>
      <top style="double"/>
      <bottom style="double"/>
    </border>
    <border>
      <left style="thin"/>
      <right style="thin">
        <color indexed="8"/>
      </right>
      <top>
        <color indexed="63"/>
      </top>
      <bottom style="double"/>
    </border>
    <border>
      <left style="thin"/>
      <right>
        <color indexed="63"/>
      </right>
      <top style="double">
        <color indexed="8"/>
      </top>
      <bottom style="thin">
        <color indexed="8"/>
      </bottom>
    </border>
    <border>
      <left style="thin">
        <color indexed="8"/>
      </left>
      <right style="thin"/>
      <top>
        <color indexed="63"/>
      </top>
      <bottom style="double">
        <color indexed="8"/>
      </bottom>
    </border>
    <border>
      <left style="thin"/>
      <right style="thin">
        <color indexed="8"/>
      </right>
      <top>
        <color indexed="63"/>
      </top>
      <bottom style="double">
        <color indexed="8"/>
      </bottom>
    </border>
    <border>
      <left style="thin">
        <color indexed="8"/>
      </left>
      <right>
        <color indexed="63"/>
      </right>
      <top style="thin">
        <color indexed="8"/>
      </top>
      <bottom style="double"/>
    </border>
    <border>
      <left style="thin"/>
      <right>
        <color indexed="63"/>
      </right>
      <top style="double"/>
      <bottom>
        <color indexed="63"/>
      </bottom>
    </border>
    <border>
      <left style="thin">
        <color indexed="8"/>
      </left>
      <right style="thin">
        <color indexed="8"/>
      </right>
      <top style="thin"/>
      <bottom style="double"/>
    </border>
    <border>
      <left style="thin">
        <color indexed="8"/>
      </left>
      <right style="thin"/>
      <top style="thin"/>
      <bottom style="double"/>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style="thin">
        <color indexed="8"/>
      </top>
      <bottom style="double"/>
    </border>
    <border>
      <left>
        <color indexed="63"/>
      </left>
      <right style="thin"/>
      <top style="double"/>
      <bottom style="thin"/>
    </border>
    <border>
      <left style="thin"/>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style="thin"/>
      <right>
        <color indexed="63"/>
      </right>
      <top style="double"/>
      <bottom style="double"/>
    </border>
    <border>
      <left>
        <color indexed="63"/>
      </left>
      <right style="thin"/>
      <top style="double"/>
      <bottom style="double"/>
    </border>
    <border>
      <left style="thin"/>
      <right style="thin">
        <color indexed="8"/>
      </right>
      <top style="thin">
        <color indexed="8"/>
      </top>
      <bottom style="thin"/>
    </border>
    <border>
      <left style="thin">
        <color indexed="8"/>
      </left>
      <right style="thin">
        <color indexed="8"/>
      </right>
      <top style="thin">
        <color indexed="8"/>
      </top>
      <bottom style="double">
        <color indexed="8"/>
      </bottom>
    </border>
    <border>
      <left style="thin">
        <color indexed="8"/>
      </left>
      <right style="thin"/>
      <top style="thin">
        <color indexed="8"/>
      </top>
      <bottom style="double">
        <color indexed="8"/>
      </bottom>
    </border>
    <border>
      <left style="thin">
        <color indexed="8"/>
      </left>
      <right style="thin">
        <color indexed="8"/>
      </right>
      <top>
        <color indexed="63"/>
      </top>
      <bottom style="double"/>
    </border>
    <border>
      <left style="thin"/>
      <right style="thin"/>
      <top style="thin"/>
      <bottom style="double"/>
    </border>
    <border>
      <left style="thin">
        <color indexed="8"/>
      </left>
      <right style="thin">
        <color indexed="8"/>
      </right>
      <top style="thin"/>
      <bottom style="thin"/>
    </border>
    <border>
      <left style="thin">
        <color indexed="8"/>
      </left>
      <right style="thin"/>
      <top style="thin"/>
      <bottom style="thin"/>
    </border>
    <border>
      <left style="thin">
        <color indexed="8"/>
      </left>
      <right style="thin">
        <color indexed="8"/>
      </right>
      <top style="double">
        <color indexed="8"/>
      </top>
      <bottom style="thin">
        <color indexed="8"/>
      </bottom>
    </border>
    <border>
      <left style="thin">
        <color indexed="8"/>
      </left>
      <right style="thin">
        <color indexed="8"/>
      </right>
      <top style="double">
        <color indexed="8"/>
      </top>
      <bottom style="double"/>
    </border>
    <border>
      <left style="thin">
        <color indexed="8"/>
      </left>
      <right style="thin"/>
      <top style="double">
        <color indexed="8"/>
      </top>
      <bottom style="double"/>
    </border>
    <border>
      <left style="thin">
        <color indexed="8"/>
      </left>
      <right style="thin"/>
      <top style="double"/>
      <bottom style="double"/>
    </border>
    <border>
      <left style="thin">
        <color indexed="8"/>
      </left>
      <right style="thin"/>
      <top style="double">
        <color indexed="8"/>
      </top>
      <bottom style="thin">
        <color indexed="8"/>
      </bottom>
    </border>
    <border>
      <left style="thin"/>
      <right>
        <color indexed="63"/>
      </right>
      <top style="thin"/>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thin">
        <color indexed="8"/>
      </top>
      <bottom style="double"/>
    </border>
    <border>
      <left>
        <color indexed="63"/>
      </left>
      <right style="thin">
        <color indexed="8"/>
      </right>
      <top style="thin">
        <color indexed="8"/>
      </top>
      <bottom style="double"/>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bottom>
        <color indexed="63"/>
      </bottom>
    </border>
    <border>
      <left>
        <color indexed="63"/>
      </left>
      <right>
        <color indexed="63"/>
      </right>
      <top style="double">
        <color indexed="8"/>
      </top>
      <bottom style="double"/>
    </border>
    <border>
      <left>
        <color indexed="63"/>
      </left>
      <right style="thin">
        <color indexed="8"/>
      </right>
      <top style="double">
        <color indexed="8"/>
      </top>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
      <left>
        <color indexed="63"/>
      </left>
      <right style="thin">
        <color indexed="8"/>
      </right>
      <top style="thin"/>
      <bottom style="double"/>
    </border>
    <border>
      <left style="thin"/>
      <right>
        <color indexed="63"/>
      </right>
      <top style="double"/>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color indexed="8"/>
      </top>
      <bottom style="double"/>
    </border>
  </borders>
  <cellStyleXfs count="6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6" fillId="27" borderId="0" applyNumberFormat="0" applyBorder="0" applyAlignment="0" applyProtection="0"/>
    <xf numFmtId="0" fontId="47" fillId="28" borderId="1" applyNumberFormat="0" applyAlignment="0" applyProtection="0"/>
    <xf numFmtId="0" fontId="48" fillId="29" borderId="2" applyNumberFormat="0" applyAlignment="0" applyProtection="0"/>
    <xf numFmtId="171" fontId="13" fillId="0" borderId="0" applyFont="0" applyFill="0" applyBorder="0" applyAlignment="0" applyProtection="0"/>
    <xf numFmtId="169" fontId="13" fillId="0" borderId="0" applyFont="0" applyFill="0" applyBorder="0" applyAlignment="0" applyProtection="0"/>
    <xf numFmtId="170" fontId="13" fillId="0" borderId="0" applyFont="0" applyFill="0" applyBorder="0" applyAlignment="0" applyProtection="0"/>
    <xf numFmtId="168" fontId="13" fillId="0" borderId="0" applyFon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1" borderId="1" applyNumberFormat="0" applyAlignment="0" applyProtection="0"/>
    <xf numFmtId="0" fontId="55" fillId="0" borderId="6" applyNumberFormat="0" applyFill="0" applyAlignment="0" applyProtection="0"/>
    <xf numFmtId="0" fontId="56" fillId="32" borderId="0" applyNumberFormat="0" applyBorder="0" applyAlignment="0" applyProtection="0"/>
    <xf numFmtId="0" fontId="0" fillId="2" borderId="0">
      <alignment/>
      <protection/>
    </xf>
    <xf numFmtId="0" fontId="15" fillId="0" borderId="0">
      <alignment/>
      <protection/>
    </xf>
    <xf numFmtId="0" fontId="0" fillId="33" borderId="7" applyNumberFormat="0" applyFont="0" applyAlignment="0" applyProtection="0"/>
    <xf numFmtId="0" fontId="57" fillId="28" borderId="8" applyNumberFormat="0" applyAlignment="0" applyProtection="0"/>
    <xf numFmtId="9" fontId="13"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73">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3" fontId="0" fillId="0" borderId="10" xfId="0" applyNumberFormat="1" applyFont="1" applyFill="1" applyBorder="1" applyAlignment="1" applyProtection="1">
      <alignment horizontal="center" vertical="top" wrapText="1"/>
      <protection/>
    </xf>
    <xf numFmtId="172" fontId="0" fillId="0" borderId="10" xfId="0" applyNumberFormat="1" applyFont="1" applyFill="1" applyBorder="1" applyAlignment="1" applyProtection="1">
      <alignment horizontal="left" vertical="top" wrapText="1"/>
      <protection/>
    </xf>
    <xf numFmtId="172" fontId="0" fillId="0" borderId="1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horizontal="center" vertical="top" wrapText="1"/>
      <protection/>
    </xf>
    <xf numFmtId="1" fontId="0" fillId="0" borderId="10" xfId="0" applyNumberFormat="1" applyFont="1" applyFill="1" applyBorder="1" applyAlignment="1" applyProtection="1">
      <alignment horizontal="right" vertical="top"/>
      <protection/>
    </xf>
    <xf numFmtId="174" fontId="0" fillId="0" borderId="10" xfId="0" applyNumberFormat="1" applyFont="1" applyFill="1" applyBorder="1" applyAlignment="1" applyProtection="1">
      <alignment vertical="top"/>
      <protection locked="0"/>
    </xf>
    <xf numFmtId="173" fontId="4" fillId="0" borderId="10" xfId="0" applyNumberFormat="1" applyFont="1" applyFill="1" applyBorder="1" applyAlignment="1" applyProtection="1">
      <alignment horizontal="center" vertical="center" wrapText="1"/>
      <protection/>
    </xf>
    <xf numFmtId="172" fontId="4" fillId="0" borderId="10" xfId="0" applyNumberFormat="1" applyFont="1" applyFill="1" applyBorder="1" applyAlignment="1" applyProtection="1">
      <alignment vertical="center" wrapText="1"/>
      <protection/>
    </xf>
    <xf numFmtId="173" fontId="0" fillId="0" borderId="10" xfId="0" applyNumberFormat="1" applyFont="1" applyFill="1" applyBorder="1" applyAlignment="1" applyProtection="1">
      <alignment horizontal="right" vertical="top" wrapText="1"/>
      <protection/>
    </xf>
    <xf numFmtId="1" fontId="0" fillId="0" borderId="10" xfId="0" applyNumberFormat="1" applyFont="1" applyFill="1" applyBorder="1" applyAlignment="1" applyProtection="1">
      <alignment horizontal="right" vertical="top" wrapText="1"/>
      <protection/>
    </xf>
    <xf numFmtId="4" fontId="0" fillId="0" borderId="10" xfId="0" applyNumberFormat="1" applyFont="1" applyFill="1" applyBorder="1" applyAlignment="1" applyProtection="1">
      <alignment horizontal="center" vertical="top"/>
      <protection/>
    </xf>
    <xf numFmtId="172" fontId="4" fillId="0" borderId="10" xfId="0" applyNumberFormat="1" applyFont="1" applyFill="1" applyBorder="1" applyAlignment="1" applyProtection="1">
      <alignment vertical="center"/>
      <protection/>
    </xf>
    <xf numFmtId="174" fontId="0" fillId="0" borderId="10" xfId="0" applyNumberFormat="1" applyFont="1" applyFill="1" applyBorder="1" applyAlignment="1" applyProtection="1">
      <alignment vertical="top" wrapText="1"/>
      <protection/>
    </xf>
    <xf numFmtId="4" fontId="0" fillId="0" borderId="11" xfId="0" applyNumberFormat="1" applyFont="1" applyFill="1" applyBorder="1" applyAlignment="1" applyProtection="1">
      <alignment horizontal="center" vertical="top" wrapText="1"/>
      <protection/>
    </xf>
    <xf numFmtId="0" fontId="0" fillId="0" borderId="0" xfId="0" applyFill="1" applyAlignment="1" applyProtection="1">
      <alignment vertical="top"/>
      <protection/>
    </xf>
    <xf numFmtId="0" fontId="0" fillId="0" borderId="0" xfId="0" applyFill="1" applyAlignment="1" applyProtection="1">
      <alignment horizontal="center" vertical="top"/>
      <protection/>
    </xf>
    <xf numFmtId="0" fontId="0" fillId="0" borderId="0" xfId="0" applyFill="1" applyAlignment="1">
      <alignment vertical="top"/>
    </xf>
    <xf numFmtId="0" fontId="0" fillId="0" borderId="0" xfId="0" applyFill="1" applyAlignment="1">
      <alignment/>
    </xf>
    <xf numFmtId="173" fontId="4" fillId="0" borderId="12" xfId="0" applyNumberFormat="1" applyFont="1" applyFill="1" applyBorder="1" applyAlignment="1" applyProtection="1">
      <alignment horizontal="center" vertical="center" wrapText="1"/>
      <protection/>
    </xf>
    <xf numFmtId="172" fontId="4" fillId="0" borderId="12"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177" fontId="0" fillId="0" borderId="12" xfId="0" applyNumberFormat="1" applyFont="1" applyFill="1" applyBorder="1" applyAlignment="1" applyProtection="1">
      <alignment horizontal="centerContinuous"/>
      <protection/>
    </xf>
    <xf numFmtId="173" fontId="22" fillId="0" borderId="0" xfId="0" applyNumberFormat="1" applyFont="1" applyFill="1" applyBorder="1" applyAlignment="1" applyProtection="1">
      <alignment horizontal="right"/>
      <protection/>
    </xf>
    <xf numFmtId="0" fontId="23" fillId="0" borderId="0" xfId="0" applyNumberFormat="1" applyFont="1" applyFill="1" applyBorder="1" applyAlignment="1">
      <alignment/>
    </xf>
    <xf numFmtId="0" fontId="23"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top"/>
      <protection/>
    </xf>
    <xf numFmtId="173" fontId="22" fillId="0" borderId="0" xfId="0" applyNumberFormat="1" applyFont="1" applyFill="1" applyBorder="1" applyAlignment="1" applyProtection="1">
      <alignment horizontal="right" vertical="top"/>
      <protection/>
    </xf>
    <xf numFmtId="0" fontId="23" fillId="0" borderId="0" xfId="0" applyNumberFormat="1" applyFont="1" applyFill="1" applyBorder="1" applyAlignment="1" applyProtection="1">
      <alignment horizontal="right" vertical="top"/>
      <protection/>
    </xf>
    <xf numFmtId="0" fontId="23" fillId="0" borderId="0" xfId="0" applyNumberFormat="1" applyFont="1" applyFill="1" applyBorder="1" applyAlignment="1" applyProtection="1">
      <alignment/>
      <protection/>
    </xf>
    <xf numFmtId="173" fontId="25" fillId="0" borderId="0" xfId="0" applyNumberFormat="1" applyFont="1" applyFill="1" applyBorder="1" applyAlignment="1" applyProtection="1">
      <alignment horizontal="center" vertical="top" wrapText="1"/>
      <protection/>
    </xf>
    <xf numFmtId="173" fontId="26"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right" vertical="top"/>
      <protection/>
    </xf>
    <xf numFmtId="172" fontId="2" fillId="0" borderId="0" xfId="0" applyNumberFormat="1" applyFont="1" applyFill="1" applyBorder="1" applyAlignment="1" applyProtection="1">
      <alignment horizontal="left" vertical="top"/>
      <protection/>
    </xf>
    <xf numFmtId="172" fontId="2" fillId="0" borderId="13" xfId="0" applyNumberFormat="1" applyFont="1" applyFill="1" applyBorder="1" applyAlignment="1" applyProtection="1">
      <alignment horizontal="left" vertical="center"/>
      <protection/>
    </xf>
    <xf numFmtId="174" fontId="26" fillId="0" borderId="10" xfId="0" applyNumberFormat="1" applyFont="1" applyFill="1" applyBorder="1" applyAlignment="1" applyProtection="1">
      <alignment horizontal="center" vertical="center" wrapText="1"/>
      <protection/>
    </xf>
    <xf numFmtId="174" fontId="0" fillId="0" borderId="10" xfId="0" applyNumberFormat="1" applyFont="1" applyFill="1" applyBorder="1" applyAlignment="1" applyProtection="1">
      <alignment horizontal="center" vertical="center"/>
      <protection/>
    </xf>
    <xf numFmtId="174" fontId="26" fillId="0" borderId="10" xfId="0" applyNumberFormat="1" applyFont="1" applyFill="1" applyBorder="1" applyAlignment="1" applyProtection="1">
      <alignment horizontal="center" vertical="center"/>
      <protection/>
    </xf>
    <xf numFmtId="179" fontId="0" fillId="0" borderId="10" xfId="0" applyNumberFormat="1" applyFont="1" applyFill="1" applyBorder="1" applyAlignment="1" applyProtection="1">
      <alignment horizontal="center" vertical="center"/>
      <protection/>
    </xf>
    <xf numFmtId="179"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protection/>
    </xf>
    <xf numFmtId="1" fontId="0" fillId="0" borderId="10" xfId="0" applyNumberFormat="1" applyFont="1" applyFill="1" applyBorder="1" applyAlignment="1" applyProtection="1">
      <alignment horizontal="center" vertical="center"/>
      <protection/>
    </xf>
    <xf numFmtId="1" fontId="2" fillId="0" borderId="15" xfId="0" applyNumberFormat="1" applyFont="1" applyFill="1" applyBorder="1" applyAlignment="1" applyProtection="1">
      <alignment horizontal="center" vertical="center" wrapText="1"/>
      <protection/>
    </xf>
    <xf numFmtId="172" fontId="26" fillId="0" borderId="10" xfId="0" applyNumberFormat="1" applyFont="1" applyFill="1" applyBorder="1" applyAlignment="1" applyProtection="1">
      <alignment horizontal="left" vertical="top" wrapText="1"/>
      <protection/>
    </xf>
    <xf numFmtId="172" fontId="26" fillId="0" borderId="14" xfId="0" applyNumberFormat="1" applyFont="1" applyFill="1" applyBorder="1" applyAlignment="1" applyProtection="1">
      <alignment horizontal="left" vertical="top" wrapText="1"/>
      <protection/>
    </xf>
    <xf numFmtId="172" fontId="2" fillId="0" borderId="11" xfId="0" applyNumberFormat="1" applyFont="1" applyFill="1" applyBorder="1" applyAlignment="1" applyProtection="1">
      <alignment horizontal="center" vertical="center" wrapText="1"/>
      <protection/>
    </xf>
    <xf numFmtId="7" fontId="5" fillId="0" borderId="0" xfId="0" applyNumberFormat="1" applyFont="1" applyFill="1" applyAlignment="1">
      <alignment horizontal="centerContinuous" vertical="center"/>
    </xf>
    <xf numFmtId="1" fontId="4" fillId="0" borderId="0" xfId="0" applyNumberFormat="1" applyFont="1" applyFill="1" applyAlignment="1" applyProtection="1">
      <alignment horizontal="centerContinuous" vertical="top"/>
      <protection/>
    </xf>
    <xf numFmtId="0" fontId="4" fillId="0" borderId="0" xfId="0" applyNumberFormat="1" applyFont="1" applyFill="1" applyAlignment="1">
      <alignment horizontal="left"/>
    </xf>
    <xf numFmtId="0" fontId="4" fillId="0" borderId="0" xfId="0" applyNumberFormat="1" applyFont="1" applyFill="1" applyAlignment="1">
      <alignment horizontal="centerContinuous"/>
    </xf>
    <xf numFmtId="0" fontId="4" fillId="0" borderId="0" xfId="0" applyNumberFormat="1" applyFont="1" applyFill="1" applyAlignment="1">
      <alignment horizontal="center"/>
    </xf>
    <xf numFmtId="7" fontId="5" fillId="0" borderId="0" xfId="0" applyNumberFormat="1" applyFont="1" applyFill="1" applyAlignment="1">
      <alignment horizontal="center"/>
    </xf>
    <xf numFmtId="0" fontId="0" fillId="0" borderId="0" xfId="0" applyNumberFormat="1" applyFill="1" applyAlignment="1">
      <alignment/>
    </xf>
    <xf numFmtId="7" fontId="1" fillId="0" borderId="0" xfId="0" applyNumberFormat="1" applyFont="1" applyFill="1" applyAlignment="1">
      <alignment horizontal="centerContinuous" vertical="center"/>
    </xf>
    <xf numFmtId="1" fontId="0" fillId="0" borderId="0" xfId="0" applyNumberFormat="1" applyFill="1" applyAlignment="1" applyProtection="1">
      <alignment horizontal="centerContinuous" vertical="top"/>
      <protection/>
    </xf>
    <xf numFmtId="0" fontId="0" fillId="0" borderId="0" xfId="0" applyNumberFormat="1" applyFill="1" applyAlignment="1">
      <alignment horizontal="left"/>
    </xf>
    <xf numFmtId="1" fontId="0" fillId="0" borderId="0" xfId="0" applyNumberFormat="1" applyFill="1" applyAlignment="1">
      <alignment horizontal="centerContinuous" vertical="top"/>
    </xf>
    <xf numFmtId="0" fontId="0" fillId="0" borderId="0" xfId="0" applyNumberFormat="1" applyFill="1" applyAlignment="1">
      <alignment horizontal="center"/>
    </xf>
    <xf numFmtId="7" fontId="1" fillId="0" borderId="0" xfId="0" applyNumberFormat="1" applyFont="1" applyFill="1" applyAlignment="1">
      <alignment horizontal="center"/>
    </xf>
    <xf numFmtId="0" fontId="0" fillId="0" borderId="0" xfId="0" applyNumberFormat="1" applyFill="1" applyAlignment="1">
      <alignment vertical="top"/>
    </xf>
    <xf numFmtId="7" fontId="0" fillId="0" borderId="16" xfId="0" applyNumberFormat="1" applyFill="1" applyBorder="1" applyAlignment="1">
      <alignment horizontal="center"/>
    </xf>
    <xf numFmtId="0" fontId="0" fillId="0" borderId="16" xfId="0" applyNumberFormat="1" applyFill="1" applyBorder="1" applyAlignment="1" applyProtection="1">
      <alignment horizontal="center" vertical="top"/>
      <protection/>
    </xf>
    <xf numFmtId="0" fontId="0" fillId="0" borderId="17" xfId="0" applyNumberFormat="1" applyFill="1" applyBorder="1" applyAlignment="1">
      <alignment horizontal="left"/>
    </xf>
    <xf numFmtId="0" fontId="0" fillId="0" borderId="16" xfId="0" applyNumberFormat="1" applyFill="1" applyBorder="1" applyAlignment="1">
      <alignment horizontal="center"/>
    </xf>
    <xf numFmtId="0" fontId="0" fillId="0" borderId="18" xfId="0" applyNumberFormat="1" applyFill="1" applyBorder="1" applyAlignment="1">
      <alignment horizontal="center"/>
    </xf>
    <xf numFmtId="7" fontId="0" fillId="0" borderId="18" xfId="0" applyNumberFormat="1" applyFill="1" applyBorder="1" applyAlignment="1">
      <alignment horizontal="center"/>
    </xf>
    <xf numFmtId="7" fontId="0" fillId="0" borderId="19" xfId="0" applyNumberFormat="1" applyFill="1" applyBorder="1" applyAlignment="1">
      <alignment horizontal="right"/>
    </xf>
    <xf numFmtId="7" fontId="0" fillId="0" borderId="20" xfId="0" applyNumberFormat="1" applyFill="1" applyBorder="1" applyAlignment="1">
      <alignment horizontal="right" vertical="center"/>
    </xf>
    <xf numFmtId="0" fontId="0" fillId="0" borderId="0" xfId="0" applyNumberFormat="1" applyFill="1" applyBorder="1" applyAlignment="1">
      <alignment vertical="center" wrapText="1"/>
    </xf>
    <xf numFmtId="7" fontId="0" fillId="0" borderId="20" xfId="0" applyNumberFormat="1" applyFill="1" applyBorder="1" applyAlignment="1">
      <alignment horizontal="center"/>
    </xf>
    <xf numFmtId="0" fontId="0" fillId="0" borderId="0" xfId="0" applyNumberFormat="1" applyFill="1" applyAlignment="1">
      <alignment vertical="center"/>
    </xf>
    <xf numFmtId="172" fontId="0" fillId="0" borderId="12" xfId="0" applyNumberFormat="1" applyFont="1" applyFill="1" applyBorder="1" applyAlignment="1" applyProtection="1">
      <alignment horizontal="centerContinuous"/>
      <protection/>
    </xf>
    <xf numFmtId="0" fontId="14" fillId="0" borderId="0" xfId="0" applyNumberFormat="1" applyFont="1" applyFill="1" applyAlignment="1">
      <alignment/>
    </xf>
    <xf numFmtId="0" fontId="19" fillId="0" borderId="0" xfId="56" applyFont="1" applyFill="1">
      <alignment/>
      <protection/>
    </xf>
    <xf numFmtId="0" fontId="14" fillId="0" borderId="0" xfId="0" applyNumberFormat="1" applyFont="1" applyFill="1" applyBorder="1" applyAlignment="1" applyProtection="1">
      <alignment horizontal="center"/>
      <protection/>
    </xf>
    <xf numFmtId="0" fontId="14" fillId="0" borderId="0" xfId="0" applyNumberFormat="1" applyFont="1" applyFill="1" applyAlignment="1" applyProtection="1">
      <alignment horizontal="center" vertical="top"/>
      <protection/>
    </xf>
    <xf numFmtId="173" fontId="0" fillId="0" borderId="10" xfId="0" applyNumberFormat="1" applyFont="1" applyFill="1" applyBorder="1" applyAlignment="1" applyProtection="1">
      <alignment horizontal="left" vertical="top" wrapText="1"/>
      <protection/>
    </xf>
    <xf numFmtId="174" fontId="0" fillId="0" borderId="0" xfId="0" applyNumberFormat="1" applyFont="1" applyFill="1" applyBorder="1" applyAlignment="1" applyProtection="1">
      <alignment vertical="top"/>
      <protection/>
    </xf>
    <xf numFmtId="172" fontId="0" fillId="0" borderId="0" xfId="0" applyNumberFormat="1" applyFont="1" applyFill="1" applyBorder="1" applyAlignment="1" applyProtection="1">
      <alignment horizontal="center" vertical="top"/>
      <protection/>
    </xf>
    <xf numFmtId="176" fontId="0" fillId="0" borderId="0" xfId="0" applyNumberFormat="1" applyFont="1" applyFill="1" applyBorder="1" applyAlignment="1" applyProtection="1">
      <alignment horizontal="center" vertical="top"/>
      <protection/>
    </xf>
    <xf numFmtId="173" fontId="4" fillId="0" borderId="10" xfId="0" applyNumberFormat="1" applyFont="1" applyFill="1" applyBorder="1" applyAlignment="1" applyProtection="1">
      <alignment horizontal="left" vertical="center" wrapText="1"/>
      <protection/>
    </xf>
    <xf numFmtId="172" fontId="0" fillId="0" borderId="10" xfId="0" applyNumberFormat="1" applyFont="1" applyFill="1" applyBorder="1" applyAlignment="1" applyProtection="1">
      <alignment horizontal="centerContinuous" wrapText="1"/>
      <protection/>
    </xf>
    <xf numFmtId="0" fontId="0" fillId="0" borderId="10" xfId="0" applyNumberFormat="1" applyFont="1" applyFill="1" applyBorder="1" applyAlignment="1" applyProtection="1">
      <alignment vertical="center"/>
      <protection/>
    </xf>
    <xf numFmtId="172" fontId="0" fillId="0" borderId="10" xfId="0" applyNumberFormat="1" applyFont="1" applyFill="1" applyBorder="1" applyAlignment="1" applyProtection="1">
      <alignment horizontal="center" wrapText="1"/>
      <protection/>
    </xf>
    <xf numFmtId="0" fontId="16" fillId="0" borderId="0" xfId="0" applyFont="1" applyFill="1" applyAlignment="1">
      <alignment/>
    </xf>
    <xf numFmtId="0" fontId="17" fillId="0" borderId="0" xfId="0" applyFont="1" applyFill="1" applyAlignment="1">
      <alignment/>
    </xf>
    <xf numFmtId="0" fontId="16" fillId="0" borderId="0" xfId="0" applyFont="1" applyFill="1" applyAlignment="1">
      <alignment vertical="top" wrapText="1"/>
    </xf>
    <xf numFmtId="0" fontId="16" fillId="0" borderId="0" xfId="0" applyFont="1" applyFill="1" applyAlignment="1">
      <alignment vertical="top"/>
    </xf>
    <xf numFmtId="4" fontId="0" fillId="0" borderId="0" xfId="0" applyNumberFormat="1" applyFont="1" applyFill="1" applyBorder="1" applyAlignment="1" applyProtection="1">
      <alignment horizontal="center" vertical="top" wrapText="1"/>
      <protection/>
    </xf>
    <xf numFmtId="7" fontId="0" fillId="0" borderId="20" xfId="0" applyNumberFormat="1" applyFill="1" applyBorder="1" applyAlignment="1">
      <alignment horizontal="right"/>
    </xf>
    <xf numFmtId="0" fontId="17" fillId="0" borderId="0" xfId="0" applyFont="1" applyFill="1" applyAlignment="1">
      <alignment vertical="top"/>
    </xf>
    <xf numFmtId="4" fontId="0" fillId="0" borderId="11" xfId="0" applyNumberFormat="1" applyFont="1" applyFill="1" applyBorder="1" applyAlignment="1" applyProtection="1">
      <alignment horizontal="center" vertical="top"/>
      <protection/>
    </xf>
    <xf numFmtId="173" fontId="4" fillId="0" borderId="10" xfId="0" applyNumberFormat="1" applyFont="1" applyFill="1" applyBorder="1" applyAlignment="1" applyProtection="1">
      <alignment horizontal="center" wrapText="1"/>
      <protection/>
    </xf>
    <xf numFmtId="172" fontId="4" fillId="0" borderId="10" xfId="0" applyNumberFormat="1" applyFont="1" applyFill="1" applyBorder="1" applyAlignment="1" applyProtection="1">
      <alignment horizontal="left"/>
      <protection/>
    </xf>
    <xf numFmtId="172" fontId="4" fillId="0" borderId="10" xfId="0" applyNumberFormat="1" applyFont="1" applyFill="1" applyBorder="1" applyAlignment="1" applyProtection="1">
      <alignment horizontal="left" wrapText="1"/>
      <protection/>
    </xf>
    <xf numFmtId="0" fontId="0" fillId="0" borderId="0" xfId="0" applyFill="1" applyAlignment="1">
      <alignment/>
    </xf>
    <xf numFmtId="4" fontId="0" fillId="0" borderId="0" xfId="0" applyNumberFormat="1" applyFont="1" applyFill="1" applyBorder="1" applyAlignment="1" applyProtection="1">
      <alignment horizontal="center" vertical="top"/>
      <protection/>
    </xf>
    <xf numFmtId="176" fontId="4" fillId="0" borderId="0" xfId="0" applyNumberFormat="1" applyFont="1" applyFill="1" applyBorder="1" applyAlignment="1" applyProtection="1">
      <alignment horizontal="center"/>
      <protection/>
    </xf>
    <xf numFmtId="176" fontId="4" fillId="0" borderId="0" xfId="0" applyNumberFormat="1" applyFont="1" applyFill="1" applyBorder="1" applyAlignment="1" applyProtection="1">
      <alignment horizontal="center" vertical="top"/>
      <protection/>
    </xf>
    <xf numFmtId="176" fontId="4" fillId="0" borderId="11" xfId="0" applyNumberFormat="1" applyFont="1" applyFill="1" applyBorder="1" applyAlignment="1" applyProtection="1">
      <alignment horizontal="center"/>
      <protection/>
    </xf>
    <xf numFmtId="1" fontId="0" fillId="0" borderId="20" xfId="0" applyNumberFormat="1" applyFill="1" applyBorder="1" applyAlignment="1">
      <alignment horizontal="right" vertical="center"/>
    </xf>
    <xf numFmtId="1" fontId="0" fillId="0" borderId="20" xfId="0" applyNumberFormat="1" applyFill="1" applyBorder="1" applyAlignment="1">
      <alignment horizontal="center"/>
    </xf>
    <xf numFmtId="0" fontId="0" fillId="0" borderId="0" xfId="0" applyFont="1" applyFill="1" applyAlignment="1">
      <alignment vertical="top"/>
    </xf>
    <xf numFmtId="173" fontId="0" fillId="0" borderId="11" xfId="0" applyNumberFormat="1" applyFont="1" applyFill="1" applyBorder="1" applyAlignment="1" applyProtection="1">
      <alignment horizontal="left" vertical="top" wrapText="1"/>
      <protection/>
    </xf>
    <xf numFmtId="7" fontId="0" fillId="0" borderId="21" xfId="0" applyNumberFormat="1" applyFill="1" applyBorder="1" applyAlignment="1">
      <alignment horizontal="right"/>
    </xf>
    <xf numFmtId="7" fontId="0" fillId="0" borderId="0" xfId="0" applyNumberFormat="1" applyFill="1" applyBorder="1" applyAlignment="1">
      <alignment horizontal="right" vertical="center"/>
    </xf>
    <xf numFmtId="7" fontId="0" fillId="0" borderId="22" xfId="0" applyNumberFormat="1" applyFill="1" applyBorder="1" applyAlignment="1">
      <alignment horizontal="right" vertical="center"/>
    </xf>
    <xf numFmtId="0" fontId="0" fillId="0" borderId="0" xfId="0" applyNumberFormat="1" applyFill="1" applyBorder="1" applyAlignment="1">
      <alignment vertical="center"/>
    </xf>
    <xf numFmtId="1" fontId="6" fillId="0" borderId="0" xfId="0" applyNumberFormat="1" applyFont="1" applyFill="1" applyBorder="1" applyAlignment="1">
      <alignment horizontal="left" vertical="center"/>
    </xf>
    <xf numFmtId="0" fontId="24" fillId="0" borderId="0" xfId="0" applyNumberFormat="1" applyFont="1" applyFill="1" applyBorder="1" applyAlignment="1">
      <alignment/>
    </xf>
    <xf numFmtId="7" fontId="0" fillId="0" borderId="23" xfId="0" applyNumberFormat="1" applyFill="1" applyBorder="1" applyAlignment="1">
      <alignment horizontal="right" vertical="center"/>
    </xf>
    <xf numFmtId="1" fontId="3" fillId="0" borderId="0" xfId="0" applyNumberFormat="1" applyFont="1" applyFill="1" applyBorder="1" applyAlignment="1">
      <alignment horizontal="left"/>
    </xf>
    <xf numFmtId="0" fontId="0" fillId="0" borderId="13" xfId="0" applyNumberFormat="1" applyFill="1" applyBorder="1" applyAlignment="1">
      <alignment/>
    </xf>
    <xf numFmtId="7" fontId="0" fillId="0" borderId="13" xfId="0" applyNumberFormat="1" applyFill="1" applyBorder="1" applyAlignment="1">
      <alignment horizontal="right"/>
    </xf>
    <xf numFmtId="7" fontId="0" fillId="0" borderId="0" xfId="0" applyNumberFormat="1" applyFill="1" applyBorder="1" applyAlignment="1">
      <alignment horizontal="right"/>
    </xf>
    <xf numFmtId="0" fontId="0" fillId="0" borderId="0" xfId="0" applyNumberFormat="1" applyFill="1" applyBorder="1" applyAlignment="1">
      <alignment/>
    </xf>
    <xf numFmtId="0" fontId="0" fillId="0" borderId="20" xfId="0" applyNumberFormat="1" applyFill="1" applyBorder="1" applyAlignment="1">
      <alignment horizontal="right"/>
    </xf>
    <xf numFmtId="0" fontId="0" fillId="0" borderId="20" xfId="0" applyNumberFormat="1" applyFill="1" applyBorder="1" applyAlignment="1">
      <alignment horizontal="right" vertical="center"/>
    </xf>
    <xf numFmtId="1" fontId="3" fillId="0" borderId="20" xfId="0" applyNumberFormat="1" applyFont="1" applyFill="1" applyBorder="1" applyAlignment="1">
      <alignment horizontal="left" wrapText="1"/>
    </xf>
    <xf numFmtId="0" fontId="0" fillId="0" borderId="0" xfId="0" applyNumberFormat="1" applyFill="1" applyBorder="1" applyAlignment="1">
      <alignment wrapText="1"/>
    </xf>
    <xf numFmtId="0" fontId="0" fillId="0" borderId="0" xfId="0" applyNumberFormat="1" applyFill="1" applyBorder="1" applyAlignment="1">
      <alignment horizontal="center" wrapText="1"/>
    </xf>
    <xf numFmtId="0" fontId="0" fillId="0" borderId="24" xfId="0" applyNumberFormat="1" applyFill="1" applyBorder="1" applyAlignment="1">
      <alignment horizontal="center" wrapText="1"/>
    </xf>
    <xf numFmtId="1" fontId="3" fillId="0" borderId="25" xfId="0" applyNumberFormat="1" applyFont="1" applyFill="1" applyBorder="1" applyAlignment="1">
      <alignment horizontal="left"/>
    </xf>
    <xf numFmtId="1" fontId="0" fillId="0" borderId="25" xfId="0" applyNumberFormat="1" applyFill="1" applyBorder="1" applyAlignment="1">
      <alignment horizontal="center"/>
    </xf>
    <xf numFmtId="7" fontId="0" fillId="0" borderId="26" xfId="0" applyNumberFormat="1" applyFill="1" applyBorder="1" applyAlignment="1">
      <alignment horizontal="right" vertical="center"/>
    </xf>
    <xf numFmtId="0" fontId="0" fillId="0" borderId="0" xfId="0" applyNumberFormat="1" applyFill="1" applyAlignment="1">
      <alignment/>
    </xf>
    <xf numFmtId="7" fontId="0" fillId="0" borderId="27" xfId="0" applyNumberFormat="1" applyFill="1" applyBorder="1" applyAlignment="1">
      <alignment horizontal="right"/>
    </xf>
    <xf numFmtId="0" fontId="0" fillId="0" borderId="28" xfId="0" applyNumberFormat="1" applyFill="1" applyBorder="1" applyAlignment="1">
      <alignment vertical="top"/>
    </xf>
    <xf numFmtId="0" fontId="0" fillId="0" borderId="29" xfId="0" applyNumberFormat="1" applyFill="1" applyBorder="1" applyAlignment="1">
      <alignment horizontal="left"/>
    </xf>
    <xf numFmtId="0" fontId="0" fillId="0" borderId="29" xfId="0" applyNumberFormat="1" applyFill="1" applyBorder="1" applyAlignment="1">
      <alignment horizontal="center"/>
    </xf>
    <xf numFmtId="7" fontId="0" fillId="0" borderId="29" xfId="0" applyNumberFormat="1" applyFill="1" applyBorder="1" applyAlignment="1">
      <alignment horizontal="center"/>
    </xf>
    <xf numFmtId="0" fontId="0" fillId="0" borderId="30" xfId="0" applyNumberFormat="1" applyFill="1" applyBorder="1" applyAlignment="1">
      <alignment horizontal="center"/>
    </xf>
    <xf numFmtId="0" fontId="0" fillId="0" borderId="0" xfId="0" applyNumberFormat="1" applyFill="1" applyAlignment="1">
      <alignment horizontal="right"/>
    </xf>
    <xf numFmtId="172" fontId="26" fillId="0" borderId="31" xfId="0" applyNumberFormat="1" applyFont="1" applyFill="1" applyBorder="1" applyAlignment="1" applyProtection="1">
      <alignment horizontal="left" vertical="top" wrapText="1"/>
      <protection/>
    </xf>
    <xf numFmtId="172" fontId="0" fillId="0" borderId="10" xfId="0" applyNumberFormat="1" applyFont="1" applyFill="1" applyBorder="1" applyAlignment="1" applyProtection="1">
      <alignment horizontal="left" vertical="top"/>
      <protection/>
    </xf>
    <xf numFmtId="172" fontId="26" fillId="0" borderId="10" xfId="0" applyNumberFormat="1" applyFont="1" applyFill="1" applyBorder="1" applyAlignment="1" applyProtection="1">
      <alignment horizontal="left" vertical="top"/>
      <protection/>
    </xf>
    <xf numFmtId="0" fontId="0" fillId="0" borderId="14" xfId="0" applyNumberFormat="1" applyFont="1" applyFill="1" applyBorder="1" applyAlignment="1" applyProtection="1">
      <alignment horizontal="center" vertical="top" wrapText="1"/>
      <protection/>
    </xf>
    <xf numFmtId="173" fontId="26" fillId="0" borderId="10" xfId="0" applyNumberFormat="1" applyFont="1" applyFill="1" applyBorder="1" applyAlignment="1" applyProtection="1">
      <alignment horizontal="center" vertical="top"/>
      <protection/>
    </xf>
    <xf numFmtId="172" fontId="2" fillId="0" borderId="15" xfId="0" applyNumberFormat="1" applyFont="1" applyFill="1" applyBorder="1" applyAlignment="1" applyProtection="1">
      <alignment horizontal="left"/>
      <protection/>
    </xf>
    <xf numFmtId="7" fontId="0" fillId="0" borderId="32" xfId="0" applyNumberFormat="1" applyFill="1" applyBorder="1" applyAlignment="1">
      <alignment horizontal="right"/>
    </xf>
    <xf numFmtId="7" fontId="0" fillId="0" borderId="33" xfId="0" applyNumberFormat="1" applyFill="1" applyBorder="1" applyAlignment="1">
      <alignment horizontal="right"/>
    </xf>
    <xf numFmtId="7" fontId="0" fillId="0" borderId="34" xfId="0" applyNumberFormat="1" applyFill="1" applyBorder="1" applyAlignment="1">
      <alignment horizontal="right"/>
    </xf>
    <xf numFmtId="7" fontId="0" fillId="0" borderId="35" xfId="0" applyNumberFormat="1" applyFill="1" applyBorder="1" applyAlignment="1">
      <alignment horizontal="right"/>
    </xf>
    <xf numFmtId="7" fontId="0" fillId="0" borderId="32" xfId="0" applyNumberFormat="1" applyFill="1" applyBorder="1" applyAlignment="1">
      <alignment horizontal="right" vertical="center"/>
    </xf>
    <xf numFmtId="0" fontId="0" fillId="0" borderId="36" xfId="0" applyNumberFormat="1" applyFill="1" applyBorder="1" applyAlignment="1">
      <alignment vertical="top"/>
    </xf>
    <xf numFmtId="0" fontId="21" fillId="0" borderId="23" xfId="0" applyNumberFormat="1" applyFont="1" applyFill="1" applyBorder="1" applyAlignment="1">
      <alignment horizontal="center"/>
    </xf>
    <xf numFmtId="0" fontId="0" fillId="0" borderId="23" xfId="0" applyNumberFormat="1" applyFill="1" applyBorder="1" applyAlignment="1">
      <alignment horizontal="center"/>
    </xf>
    <xf numFmtId="0" fontId="0" fillId="0" borderId="37" xfId="0" applyNumberFormat="1" applyFill="1" applyBorder="1" applyAlignment="1">
      <alignment horizontal="center"/>
    </xf>
    <xf numFmtId="0" fontId="0" fillId="0" borderId="0" xfId="0" applyNumberFormat="1" applyFill="1" applyBorder="1" applyAlignment="1">
      <alignment horizontal="right" vertical="center"/>
    </xf>
    <xf numFmtId="0" fontId="0" fillId="0" borderId="38" xfId="0" applyNumberFormat="1" applyFill="1" applyBorder="1" applyAlignment="1">
      <alignment horizontal="right" vertical="center"/>
    </xf>
    <xf numFmtId="0" fontId="2" fillId="0" borderId="39"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2" fillId="0" borderId="42" xfId="0" applyNumberFormat="1" applyFont="1" applyFill="1" applyBorder="1" applyAlignment="1">
      <alignment horizontal="center"/>
    </xf>
    <xf numFmtId="7" fontId="0" fillId="0" borderId="43" xfId="0" applyNumberFormat="1" applyFill="1" applyBorder="1" applyAlignment="1">
      <alignment horizontal="right" vertical="center"/>
    </xf>
    <xf numFmtId="0" fontId="2" fillId="0" borderId="44"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7" fontId="0" fillId="0" borderId="45" xfId="0" applyNumberFormat="1" applyFill="1" applyBorder="1" applyAlignment="1">
      <alignment horizontal="right"/>
    </xf>
    <xf numFmtId="176" fontId="4" fillId="0" borderId="46" xfId="0" applyNumberFormat="1" applyFont="1" applyFill="1" applyBorder="1" applyAlignment="1" applyProtection="1">
      <alignment horizontal="center"/>
      <protection/>
    </xf>
    <xf numFmtId="176" fontId="0" fillId="0" borderId="11" xfId="0" applyNumberFormat="1" applyFont="1" applyFill="1" applyBorder="1" applyAlignment="1" applyProtection="1">
      <alignment horizontal="center" vertical="top"/>
      <protection/>
    </xf>
    <xf numFmtId="7" fontId="0" fillId="0" borderId="47" xfId="0" applyNumberFormat="1" applyFill="1" applyBorder="1" applyAlignment="1">
      <alignment horizontal="right"/>
    </xf>
    <xf numFmtId="0" fontId="0" fillId="0" borderId="48" xfId="0" applyNumberFormat="1" applyFill="1" applyBorder="1" applyAlignment="1">
      <alignment horizontal="right"/>
    </xf>
    <xf numFmtId="0" fontId="2" fillId="0" borderId="49" xfId="0" applyNumberFormat="1" applyFont="1" applyFill="1" applyBorder="1" applyAlignment="1" applyProtection="1">
      <alignment horizontal="center" vertical="center"/>
      <protection/>
    </xf>
    <xf numFmtId="7" fontId="0" fillId="0" borderId="50" xfId="0" applyNumberFormat="1" applyFill="1" applyBorder="1" applyAlignment="1">
      <alignment horizontal="center"/>
    </xf>
    <xf numFmtId="0" fontId="2" fillId="0" borderId="39" xfId="0" applyNumberFormat="1" applyFont="1" applyFill="1" applyBorder="1" applyAlignment="1" applyProtection="1">
      <alignment horizontal="center" vertical="center"/>
      <protection/>
    </xf>
    <xf numFmtId="0" fontId="2" fillId="0" borderId="49" xfId="0" applyNumberFormat="1" applyFont="1" applyFill="1" applyBorder="1" applyAlignment="1">
      <alignment horizontal="center" vertical="center"/>
    </xf>
    <xf numFmtId="0" fontId="15" fillId="0" borderId="0" xfId="0" applyFont="1" applyFill="1" applyBorder="1" applyAlignment="1">
      <alignment horizontal="center" vertical="top"/>
    </xf>
    <xf numFmtId="2" fontId="0" fillId="0" borderId="50" xfId="0" applyNumberFormat="1" applyFill="1" applyBorder="1" applyAlignment="1">
      <alignment horizontal="center"/>
    </xf>
    <xf numFmtId="0" fontId="2" fillId="0" borderId="51" xfId="0" applyNumberFormat="1" applyFont="1" applyFill="1" applyBorder="1" applyAlignment="1">
      <alignment horizontal="center" vertical="center"/>
    </xf>
    <xf numFmtId="0" fontId="0" fillId="0" borderId="52" xfId="0" applyNumberFormat="1" applyFill="1" applyBorder="1" applyAlignment="1">
      <alignment horizontal="right"/>
    </xf>
    <xf numFmtId="0" fontId="2" fillId="0" borderId="53" xfId="0" applyNumberFormat="1" applyFont="1" applyFill="1" applyBorder="1" applyAlignment="1">
      <alignment horizontal="center" vertical="center"/>
    </xf>
    <xf numFmtId="7" fontId="0" fillId="0" borderId="54" xfId="0" applyNumberFormat="1" applyFill="1" applyBorder="1" applyAlignment="1">
      <alignment horizontal="right" vertical="center"/>
    </xf>
    <xf numFmtId="0" fontId="2" fillId="0" borderId="11" xfId="0" applyNumberFormat="1" applyFont="1" applyFill="1" applyBorder="1" applyAlignment="1">
      <alignment horizontal="center" vertical="center"/>
    </xf>
    <xf numFmtId="7" fontId="0" fillId="0" borderId="55" xfId="0" applyNumberFormat="1" applyFill="1" applyBorder="1" applyAlignment="1">
      <alignment horizontal="right" vertical="center"/>
    </xf>
    <xf numFmtId="173" fontId="26" fillId="0" borderId="11" xfId="0" applyNumberFormat="1" applyFont="1" applyFill="1" applyBorder="1" applyAlignment="1" applyProtection="1">
      <alignment horizontal="center" vertical="top"/>
      <protection/>
    </xf>
    <xf numFmtId="173" fontId="26" fillId="0" borderId="11" xfId="0" applyNumberFormat="1" applyFont="1" applyFill="1" applyBorder="1" applyAlignment="1" applyProtection="1">
      <alignment horizontal="right" vertical="top"/>
      <protection/>
    </xf>
    <xf numFmtId="0" fontId="2" fillId="0" borderId="36" xfId="0" applyNumberFormat="1" applyFont="1" applyFill="1" applyBorder="1" applyAlignment="1">
      <alignment horizontal="center" vertical="center"/>
    </xf>
    <xf numFmtId="7" fontId="0" fillId="0" borderId="37" xfId="0" applyNumberFormat="1" applyFill="1" applyBorder="1" applyAlignment="1">
      <alignment horizontal="right" vertical="center"/>
    </xf>
    <xf numFmtId="0" fontId="0" fillId="0" borderId="11" xfId="0" applyNumberFormat="1" applyFill="1" applyBorder="1" applyAlignment="1">
      <alignment vertical="center"/>
    </xf>
    <xf numFmtId="0" fontId="23" fillId="0" borderId="10" xfId="0" applyNumberFormat="1" applyFont="1" applyFill="1" applyBorder="1" applyAlignment="1" applyProtection="1">
      <alignment/>
      <protection/>
    </xf>
    <xf numFmtId="0" fontId="4" fillId="0" borderId="56" xfId="0" applyNumberFormat="1" applyFont="1" applyFill="1" applyBorder="1" applyAlignment="1">
      <alignment horizontal="center" vertical="center"/>
    </xf>
    <xf numFmtId="0" fontId="0" fillId="0" borderId="57" xfId="0" applyNumberFormat="1" applyFill="1" applyBorder="1" applyAlignment="1">
      <alignment horizontal="right"/>
    </xf>
    <xf numFmtId="0" fontId="4" fillId="0" borderId="11" xfId="0" applyNumberFormat="1" applyFont="1" applyFill="1" applyBorder="1" applyAlignment="1">
      <alignment vertical="top"/>
    </xf>
    <xf numFmtId="0" fontId="0" fillId="0" borderId="55" xfId="0" applyNumberFormat="1" applyFill="1" applyBorder="1" applyAlignment="1">
      <alignment horizontal="right"/>
    </xf>
    <xf numFmtId="0" fontId="23" fillId="0" borderId="10" xfId="0" applyNumberFormat="1" applyFont="1" applyFill="1" applyBorder="1" applyAlignment="1">
      <alignment/>
    </xf>
    <xf numFmtId="0" fontId="2" fillId="0" borderId="58" xfId="0" applyNumberFormat="1" applyFont="1" applyFill="1" applyBorder="1" applyAlignment="1">
      <alignment horizontal="center" vertical="center"/>
    </xf>
    <xf numFmtId="0" fontId="0" fillId="2" borderId="0" xfId="0" applyAlignment="1" applyProtection="1">
      <alignment vertical="center"/>
      <protection/>
    </xf>
    <xf numFmtId="174" fontId="0" fillId="34" borderId="0" xfId="0" applyNumberFormat="1" applyFont="1" applyFill="1" applyBorder="1" applyAlignment="1" applyProtection="1">
      <alignment vertical="center"/>
      <protection/>
    </xf>
    <xf numFmtId="172" fontId="0" fillId="34" borderId="0" xfId="0" applyNumberFormat="1" applyFont="1" applyFill="1" applyBorder="1" applyAlignment="1" applyProtection="1">
      <alignment horizontal="center" vertical="center"/>
      <protection/>
    </xf>
    <xf numFmtId="0" fontId="0" fillId="2" borderId="0" xfId="0" applyAlignment="1" applyProtection="1">
      <alignment horizontal="center" vertical="center"/>
      <protection/>
    </xf>
    <xf numFmtId="4" fontId="0" fillId="2" borderId="10" xfId="0" applyNumberFormat="1" applyFont="1" applyFill="1" applyBorder="1" applyAlignment="1" applyProtection="1">
      <alignment horizontal="center" vertical="top" wrapText="1"/>
      <protection/>
    </xf>
    <xf numFmtId="173" fontId="0" fillId="2" borderId="10" xfId="0" applyNumberFormat="1" applyFont="1" applyFill="1" applyBorder="1" applyAlignment="1" applyProtection="1">
      <alignment horizontal="left" vertical="top" wrapText="1"/>
      <protection/>
    </xf>
    <xf numFmtId="172" fontId="0" fillId="2" borderId="10" xfId="0" applyNumberFormat="1" applyFont="1" applyFill="1" applyBorder="1" applyAlignment="1" applyProtection="1">
      <alignment horizontal="left" vertical="top" wrapText="1"/>
      <protection/>
    </xf>
    <xf numFmtId="172" fontId="0" fillId="2" borderId="10" xfId="0" applyNumberFormat="1" applyFont="1" applyFill="1" applyBorder="1" applyAlignment="1" applyProtection="1">
      <alignment horizontal="center" vertical="top" wrapText="1"/>
      <protection/>
    </xf>
    <xf numFmtId="0" fontId="0" fillId="2" borderId="10" xfId="0" applyNumberFormat="1" applyFont="1" applyFill="1" applyBorder="1" applyAlignment="1" applyProtection="1">
      <alignment horizontal="center" vertical="top" wrapText="1"/>
      <protection/>
    </xf>
    <xf numFmtId="1" fontId="0" fillId="2" borderId="10" xfId="0" applyNumberFormat="1" applyFont="1" applyFill="1" applyBorder="1" applyAlignment="1" applyProtection="1">
      <alignment horizontal="right" vertical="top" wrapText="1"/>
      <protection/>
    </xf>
    <xf numFmtId="174" fontId="0" fillId="2" borderId="10" xfId="0" applyNumberFormat="1" applyFont="1" applyFill="1" applyBorder="1" applyAlignment="1" applyProtection="1">
      <alignment vertical="top" wrapText="1"/>
      <protection/>
    </xf>
    <xf numFmtId="0" fontId="16" fillId="2" borderId="0" xfId="0" applyFont="1" applyFill="1" applyAlignment="1">
      <alignment/>
    </xf>
    <xf numFmtId="0" fontId="0" fillId="2" borderId="0" xfId="0" applyFill="1" applyAlignment="1" applyProtection="1">
      <alignment vertical="top"/>
      <protection/>
    </xf>
    <xf numFmtId="0" fontId="0" fillId="2" borderId="0" xfId="0" applyFill="1" applyAlignment="1">
      <alignment/>
    </xf>
    <xf numFmtId="0" fontId="0" fillId="2" borderId="0" xfId="0" applyFill="1" applyAlignment="1" applyProtection="1">
      <alignment horizontal="center" vertical="top"/>
      <protection/>
    </xf>
    <xf numFmtId="4" fontId="0" fillId="0" borderId="10" xfId="0" applyNumberFormat="1" applyFont="1" applyFill="1" applyBorder="1" applyAlignment="1" applyProtection="1">
      <alignment horizontal="center" vertical="top" wrapText="1"/>
      <protection/>
    </xf>
    <xf numFmtId="0" fontId="0" fillId="2" borderId="10" xfId="0" applyNumberFormat="1" applyFont="1" applyFill="1" applyBorder="1" applyAlignment="1" applyProtection="1">
      <alignment vertical="center"/>
      <protection/>
    </xf>
    <xf numFmtId="0" fontId="0" fillId="0" borderId="0" xfId="0" applyNumberFormat="1" applyFill="1" applyBorder="1" applyAlignment="1">
      <alignment horizontal="center"/>
    </xf>
    <xf numFmtId="7" fontId="0" fillId="0" borderId="0" xfId="0" applyNumberFormat="1" applyFill="1" applyBorder="1" applyAlignment="1">
      <alignment horizontal="center"/>
    </xf>
    <xf numFmtId="7" fontId="4" fillId="0" borderId="0" xfId="0" applyNumberFormat="1" applyFont="1" applyFill="1" applyBorder="1" applyAlignment="1">
      <alignment horizontal="center"/>
    </xf>
    <xf numFmtId="0" fontId="4" fillId="0" borderId="0" xfId="0" applyNumberFormat="1" applyFont="1" applyFill="1" applyBorder="1" applyAlignment="1">
      <alignment/>
    </xf>
    <xf numFmtId="0" fontId="0" fillId="2" borderId="0" xfId="0" applyFill="1" applyAlignment="1">
      <alignment/>
    </xf>
    <xf numFmtId="172" fontId="0" fillId="0" borderId="55" xfId="0" applyNumberFormat="1" applyFont="1" applyFill="1" applyBorder="1" applyAlignment="1" applyProtection="1">
      <alignment horizontal="center" vertical="top" wrapText="1"/>
      <protection/>
    </xf>
    <xf numFmtId="0" fontId="16" fillId="2" borderId="0" xfId="0" applyFont="1" applyFill="1" applyAlignment="1">
      <alignment vertical="center" wrapText="1"/>
    </xf>
    <xf numFmtId="0" fontId="0" fillId="2" borderId="0" xfId="0" applyNumberFormat="1" applyAlignment="1">
      <alignment/>
    </xf>
    <xf numFmtId="174" fontId="0" fillId="0" borderId="10" xfId="0" applyNumberFormat="1" applyFont="1" applyFill="1" applyBorder="1" applyAlignment="1" applyProtection="1">
      <alignment horizontal="right" vertical="top"/>
      <protection locked="0"/>
    </xf>
    <xf numFmtId="174" fontId="0" fillId="0" borderId="10" xfId="0" applyNumberFormat="1" applyFont="1" applyFill="1" applyBorder="1" applyAlignment="1" applyProtection="1">
      <alignment horizontal="right" vertical="top"/>
      <protection/>
    </xf>
    <xf numFmtId="0" fontId="0" fillId="0" borderId="10" xfId="0" applyNumberFormat="1" applyFont="1" applyFill="1" applyBorder="1" applyAlignment="1" applyProtection="1">
      <alignment horizontal="right" vertical="top"/>
      <protection/>
    </xf>
    <xf numFmtId="172" fontId="0" fillId="0" borderId="10" xfId="0" applyNumberFormat="1" applyFont="1" applyFill="1" applyBorder="1" applyAlignment="1" applyProtection="1">
      <alignment horizontal="right" wrapText="1"/>
      <protection/>
    </xf>
    <xf numFmtId="0" fontId="0" fillId="0" borderId="10" xfId="0" applyNumberFormat="1" applyFont="1" applyFill="1" applyBorder="1" applyAlignment="1" applyProtection="1">
      <alignment horizontal="right" vertical="center"/>
      <protection/>
    </xf>
    <xf numFmtId="177" fontId="0" fillId="0" borderId="10" xfId="0" applyNumberFormat="1" applyFont="1" applyFill="1" applyBorder="1" applyAlignment="1" applyProtection="1">
      <alignment horizontal="right"/>
      <protection/>
    </xf>
    <xf numFmtId="174" fontId="0" fillId="0" borderId="10" xfId="0" applyNumberFormat="1" applyFont="1" applyFill="1" applyBorder="1" applyAlignment="1" applyProtection="1">
      <alignment horizontal="right" vertical="top" wrapText="1"/>
      <protection/>
    </xf>
    <xf numFmtId="0" fontId="0" fillId="2" borderId="10" xfId="0" applyNumberFormat="1" applyFont="1" applyFill="1" applyBorder="1" applyAlignment="1" applyProtection="1">
      <alignment horizontal="right" vertical="center"/>
      <protection/>
    </xf>
    <xf numFmtId="174" fontId="0" fillId="2" borderId="10" xfId="0" applyNumberFormat="1" applyFont="1" applyFill="1" applyBorder="1" applyAlignment="1" applyProtection="1">
      <alignment horizontal="right" vertical="top" wrapText="1"/>
      <protection/>
    </xf>
    <xf numFmtId="174" fontId="0" fillId="2" borderId="10" xfId="0" applyNumberFormat="1" applyFont="1" applyFill="1" applyBorder="1" applyAlignment="1" applyProtection="1">
      <alignment horizontal="right" vertical="top"/>
      <protection locked="0"/>
    </xf>
    <xf numFmtId="2" fontId="0" fillId="0" borderId="10" xfId="0" applyNumberFormat="1" applyFont="1" applyFill="1" applyBorder="1" applyAlignment="1" applyProtection="1">
      <alignment horizontal="right" vertical="top" wrapText="1"/>
      <protection/>
    </xf>
    <xf numFmtId="7" fontId="0" fillId="0" borderId="59" xfId="0" applyNumberFormat="1" applyFill="1" applyBorder="1" applyAlignment="1">
      <alignment horizontal="right" vertical="top"/>
    </xf>
    <xf numFmtId="7" fontId="0" fillId="0" borderId="60" xfId="0" applyNumberFormat="1" applyFill="1" applyBorder="1" applyAlignment="1">
      <alignment horizontal="right" vertical="top"/>
    </xf>
    <xf numFmtId="172" fontId="0" fillId="0" borderId="12" xfId="0" applyNumberFormat="1" applyFont="1" applyFill="1" applyBorder="1" applyAlignment="1" applyProtection="1">
      <alignment horizontal="center"/>
      <protection/>
    </xf>
    <xf numFmtId="172" fontId="0" fillId="0" borderId="10" xfId="0" applyNumberFormat="1" applyFont="1" applyFill="1" applyBorder="1" applyAlignment="1" applyProtection="1">
      <alignment horizontal="right" vertical="center" wrapText="1"/>
      <protection/>
    </xf>
    <xf numFmtId="1" fontId="0" fillId="0" borderId="10" xfId="0" applyNumberFormat="1" applyFont="1" applyFill="1" applyBorder="1" applyAlignment="1" applyProtection="1">
      <alignment horizontal="right" vertical="center" wrapText="1"/>
      <protection/>
    </xf>
    <xf numFmtId="0" fontId="0" fillId="0" borderId="10" xfId="0" applyNumberFormat="1" applyFont="1" applyFill="1" applyBorder="1" applyAlignment="1" applyProtection="1">
      <alignment horizontal="right"/>
      <protection/>
    </xf>
    <xf numFmtId="172" fontId="0" fillId="0" borderId="10" xfId="0" applyNumberFormat="1" applyFont="1" applyFill="1" applyBorder="1" applyAlignment="1" applyProtection="1">
      <alignment horizontal="right" vertical="top" wrapText="1"/>
      <protection/>
    </xf>
    <xf numFmtId="177" fontId="0" fillId="0" borderId="10" xfId="0" applyNumberFormat="1" applyFont="1" applyFill="1" applyBorder="1" applyAlignment="1" applyProtection="1">
      <alignment horizontal="right" vertical="top"/>
      <protection/>
    </xf>
    <xf numFmtId="7" fontId="0" fillId="0" borderId="61" xfId="0" applyNumberFormat="1" applyFill="1" applyBorder="1" applyAlignment="1">
      <alignment horizontal="right" vertical="top"/>
    </xf>
    <xf numFmtId="7" fontId="0" fillId="0" borderId="48" xfId="0" applyNumberFormat="1" applyFill="1" applyBorder="1" applyAlignment="1">
      <alignment horizontal="right" vertical="top"/>
    </xf>
    <xf numFmtId="7" fontId="0" fillId="0" borderId="47" xfId="0" applyNumberFormat="1" applyFill="1" applyBorder="1" applyAlignment="1">
      <alignment horizontal="right" vertical="top"/>
    </xf>
    <xf numFmtId="174" fontId="26" fillId="0" borderId="10" xfId="0" applyNumberFormat="1" applyFont="1" applyFill="1" applyBorder="1" applyAlignment="1" applyProtection="1">
      <alignment horizontal="right" vertical="top"/>
      <protection/>
    </xf>
    <xf numFmtId="174" fontId="0" fillId="0" borderId="10" xfId="0" applyNumberFormat="1" applyFont="1" applyFill="1" applyBorder="1" applyAlignment="1">
      <alignment horizontal="right" vertical="top"/>
    </xf>
    <xf numFmtId="174" fontId="26" fillId="0" borderId="10" xfId="0" applyNumberFormat="1" applyFont="1" applyFill="1" applyBorder="1" applyAlignment="1" applyProtection="1">
      <alignment horizontal="right" vertical="top" wrapText="1"/>
      <protection/>
    </xf>
    <xf numFmtId="0" fontId="23" fillId="0" borderId="10" xfId="0" applyNumberFormat="1" applyFont="1" applyFill="1" applyBorder="1" applyAlignment="1" applyProtection="1">
      <alignment horizontal="right" vertical="top"/>
      <protection/>
    </xf>
    <xf numFmtId="7" fontId="0" fillId="0" borderId="62" xfId="0" applyNumberFormat="1" applyFill="1" applyBorder="1" applyAlignment="1">
      <alignment horizontal="right" vertical="top"/>
    </xf>
    <xf numFmtId="7" fontId="0" fillId="0" borderId="63" xfId="0" applyNumberFormat="1" applyFill="1" applyBorder="1" applyAlignment="1">
      <alignment horizontal="right" vertical="top"/>
    </xf>
    <xf numFmtId="7" fontId="0" fillId="0" borderId="64" xfId="0" applyNumberFormat="1" applyFill="1" applyBorder="1" applyAlignment="1">
      <alignment horizontal="right" vertical="top"/>
    </xf>
    <xf numFmtId="7" fontId="4" fillId="0" borderId="65" xfId="0" applyNumberFormat="1" applyFont="1" applyFill="1" applyBorder="1" applyAlignment="1">
      <alignment horizontal="right" vertical="top"/>
    </xf>
    <xf numFmtId="7" fontId="0" fillId="0" borderId="66" xfId="0" applyNumberFormat="1" applyFill="1" applyBorder="1" applyAlignment="1">
      <alignment horizontal="right" vertical="top"/>
    </xf>
    <xf numFmtId="7" fontId="0" fillId="0" borderId="67" xfId="0" applyNumberFormat="1" applyFill="1" applyBorder="1" applyAlignment="1">
      <alignment horizontal="right" vertical="top"/>
    </xf>
    <xf numFmtId="7" fontId="0" fillId="0" borderId="68" xfId="0" applyNumberFormat="1" applyFill="1" applyBorder="1" applyAlignment="1">
      <alignment horizontal="right" vertical="top"/>
    </xf>
    <xf numFmtId="7" fontId="0" fillId="0" borderId="26" xfId="0" applyNumberFormat="1" applyFill="1" applyBorder="1" applyAlignment="1">
      <alignment horizontal="right" vertical="top"/>
    </xf>
    <xf numFmtId="7" fontId="0" fillId="0" borderId="43" xfId="0" applyNumberFormat="1" applyFill="1" applyBorder="1" applyAlignment="1">
      <alignment horizontal="right" vertical="top"/>
    </xf>
    <xf numFmtId="7" fontId="4" fillId="0" borderId="69" xfId="0" applyNumberFormat="1" applyFont="1" applyFill="1" applyBorder="1" applyAlignment="1">
      <alignment horizontal="right" vertical="top"/>
    </xf>
    <xf numFmtId="7" fontId="0" fillId="0" borderId="66" xfId="0" applyNumberFormat="1" applyFill="1" applyBorder="1" applyAlignment="1">
      <alignment vertical="top"/>
    </xf>
    <xf numFmtId="7" fontId="0" fillId="0" borderId="67" xfId="0" applyNumberFormat="1" applyFill="1" applyBorder="1" applyAlignment="1">
      <alignment vertical="top"/>
    </xf>
    <xf numFmtId="7" fontId="4" fillId="0" borderId="69" xfId="0" applyNumberFormat="1" applyFont="1" applyFill="1" applyBorder="1" applyAlignment="1">
      <alignment vertical="top"/>
    </xf>
    <xf numFmtId="7" fontId="4" fillId="0" borderId="65" xfId="0" applyNumberFormat="1" applyFont="1" applyFill="1" applyBorder="1" applyAlignment="1">
      <alignment horizontal="left" vertical="top"/>
    </xf>
    <xf numFmtId="1" fontId="0" fillId="0" borderId="25" xfId="0" applyNumberFormat="1" applyFill="1" applyBorder="1" applyAlignment="1">
      <alignment horizontal="left" vertical="top"/>
    </xf>
    <xf numFmtId="1" fontId="0" fillId="0" borderId="25" xfId="0" applyNumberFormat="1" applyFill="1" applyBorder="1" applyAlignment="1">
      <alignment horizontal="right"/>
    </xf>
    <xf numFmtId="1" fontId="4" fillId="0" borderId="25" xfId="0" applyNumberFormat="1" applyFont="1" applyFill="1" applyBorder="1" applyAlignment="1">
      <alignment horizontal="left" vertical="top"/>
    </xf>
    <xf numFmtId="0" fontId="15" fillId="2" borderId="0" xfId="0" applyFont="1" applyFill="1" applyAlignment="1">
      <alignment/>
    </xf>
    <xf numFmtId="1" fontId="0" fillId="2" borderId="10" xfId="0" applyNumberFormat="1" applyFont="1" applyFill="1" applyBorder="1" applyAlignment="1" applyProtection="1">
      <alignment horizontal="right" vertical="top"/>
      <protection/>
    </xf>
    <xf numFmtId="4" fontId="0" fillId="0" borderId="70" xfId="55" applyNumberFormat="1" applyFont="1" applyFill="1" applyBorder="1" applyAlignment="1" applyProtection="1">
      <alignment horizontal="center" vertical="top" wrapText="1"/>
      <protection/>
    </xf>
    <xf numFmtId="173" fontId="0" fillId="0" borderId="10" xfId="55" applyNumberFormat="1" applyFont="1" applyFill="1" applyBorder="1" applyAlignment="1" applyProtection="1">
      <alignment horizontal="left" vertical="top" wrapText="1"/>
      <protection/>
    </xf>
    <xf numFmtId="172" fontId="0" fillId="0" borderId="0" xfId="55" applyNumberFormat="1" applyFont="1" applyFill="1" applyBorder="1" applyAlignment="1" applyProtection="1">
      <alignment horizontal="left" vertical="top" wrapText="1"/>
      <protection/>
    </xf>
    <xf numFmtId="0" fontId="0" fillId="0" borderId="0" xfId="55" applyNumberFormat="1" applyFont="1" applyFill="1" applyBorder="1" applyAlignment="1" applyProtection="1">
      <alignment horizontal="center" vertical="top" wrapText="1"/>
      <protection/>
    </xf>
    <xf numFmtId="1" fontId="0" fillId="0" borderId="10" xfId="55" applyNumberFormat="1" applyFont="1" applyFill="1" applyBorder="1" applyAlignment="1" applyProtection="1">
      <alignment horizontal="right" vertical="top" wrapText="1"/>
      <protection/>
    </xf>
    <xf numFmtId="174" fontId="0" fillId="0" borderId="0" xfId="55" applyNumberFormat="1" applyFont="1" applyFill="1" applyBorder="1" applyAlignment="1" applyProtection="1">
      <alignment vertical="top"/>
      <protection locked="0"/>
    </xf>
    <xf numFmtId="174" fontId="0" fillId="0" borderId="10" xfId="55" applyNumberFormat="1" applyFont="1" applyFill="1" applyBorder="1" applyAlignment="1" applyProtection="1">
      <alignment vertical="top" wrapText="1"/>
      <protection/>
    </xf>
    <xf numFmtId="0" fontId="0" fillId="0" borderId="0" xfId="55" applyFill="1" applyBorder="1" applyAlignment="1">
      <alignment/>
      <protection/>
    </xf>
    <xf numFmtId="4" fontId="0" fillId="0" borderId="10" xfId="55" applyNumberFormat="1" applyFont="1" applyFill="1" applyBorder="1" applyAlignment="1" applyProtection="1">
      <alignment horizontal="center" vertical="top" wrapText="1"/>
      <protection/>
    </xf>
    <xf numFmtId="172" fontId="0" fillId="0" borderId="10" xfId="55" applyNumberFormat="1" applyFont="1" applyFill="1" applyBorder="1" applyAlignment="1" applyProtection="1">
      <alignment horizontal="left" vertical="top" wrapText="1"/>
      <protection/>
    </xf>
    <xf numFmtId="0" fontId="0" fillId="0" borderId="10" xfId="55" applyNumberFormat="1" applyFont="1" applyFill="1" applyBorder="1" applyAlignment="1" applyProtection="1">
      <alignment horizontal="center" vertical="top" wrapText="1"/>
      <protection/>
    </xf>
    <xf numFmtId="0" fontId="0" fillId="0" borderId="0" xfId="55" applyFill="1" applyBorder="1">
      <alignment/>
      <protection/>
    </xf>
    <xf numFmtId="174" fontId="0" fillId="0" borderId="15" xfId="55" applyNumberFormat="1" applyFont="1" applyFill="1" applyBorder="1" applyAlignment="1" applyProtection="1">
      <alignment vertical="top"/>
      <protection locked="0"/>
    </xf>
    <xf numFmtId="0" fontId="0" fillId="0" borderId="71" xfId="0" applyNumberFormat="1" applyFill="1" applyBorder="1" applyAlignment="1" applyProtection="1">
      <alignment vertical="top"/>
      <protection/>
    </xf>
    <xf numFmtId="0" fontId="0" fillId="0" borderId="71" xfId="0" applyNumberFormat="1" applyFill="1" applyBorder="1" applyAlignment="1">
      <alignment horizontal="center"/>
    </xf>
    <xf numFmtId="0" fontId="0" fillId="0" borderId="72" xfId="0" applyNumberFormat="1" applyFill="1" applyBorder="1" applyAlignment="1">
      <alignment horizontal="center"/>
    </xf>
    <xf numFmtId="7" fontId="0" fillId="0" borderId="72" xfId="0" applyNumberFormat="1" applyFill="1" applyBorder="1" applyAlignment="1">
      <alignment horizontal="center"/>
    </xf>
    <xf numFmtId="174" fontId="0" fillId="0" borderId="10" xfId="0" applyNumberFormat="1" applyFont="1" applyFill="1" applyBorder="1" applyAlignment="1" applyProtection="1">
      <alignment vertical="top"/>
      <protection/>
    </xf>
    <xf numFmtId="7" fontId="0" fillId="2" borderId="0" xfId="0" applyNumberFormat="1" applyAlignment="1">
      <alignment horizontal="right"/>
    </xf>
    <xf numFmtId="0" fontId="0" fillId="2" borderId="0" xfId="0" applyNumberFormat="1" applyAlignment="1">
      <alignment vertical="top"/>
    </xf>
    <xf numFmtId="7" fontId="0" fillId="2" borderId="0" xfId="0" applyNumberFormat="1" applyAlignment="1">
      <alignment horizontal="centerContinuous" vertical="center"/>
    </xf>
    <xf numFmtId="2" fontId="0" fillId="2" borderId="0" xfId="0" applyNumberFormat="1" applyAlignment="1">
      <alignment horizontal="centerContinuous"/>
    </xf>
    <xf numFmtId="0" fontId="14" fillId="35" borderId="0" xfId="0" applyNumberFormat="1" applyFont="1" applyFill="1" applyAlignment="1">
      <alignment/>
    </xf>
    <xf numFmtId="0" fontId="14" fillId="35" borderId="0" xfId="56" applyFont="1" applyFill="1">
      <alignment/>
      <protection/>
    </xf>
    <xf numFmtId="0" fontId="14" fillId="35" borderId="0" xfId="0" applyNumberFormat="1" applyFont="1" applyFill="1" applyBorder="1" applyAlignment="1" applyProtection="1">
      <alignment horizontal="center"/>
      <protection/>
    </xf>
    <xf numFmtId="0" fontId="14" fillId="35" borderId="0" xfId="0" applyNumberFormat="1" applyFont="1" applyFill="1" applyAlignment="1" applyProtection="1">
      <alignment horizontal="center"/>
      <protection/>
    </xf>
    <xf numFmtId="1" fontId="2" fillId="0" borderId="10" xfId="0" applyNumberFormat="1" applyFont="1" applyFill="1" applyBorder="1" applyAlignment="1" applyProtection="1">
      <alignment horizontal="right" vertical="top" wrapText="1"/>
      <protection/>
    </xf>
    <xf numFmtId="1" fontId="26" fillId="0" borderId="10" xfId="0" applyNumberFormat="1" applyFont="1" applyFill="1" applyBorder="1" applyAlignment="1" applyProtection="1">
      <alignment horizontal="right" vertical="top"/>
      <protection/>
    </xf>
    <xf numFmtId="1" fontId="0" fillId="0" borderId="14" xfId="0" applyNumberFormat="1" applyFont="1" applyFill="1" applyBorder="1" applyAlignment="1" applyProtection="1">
      <alignment horizontal="right" vertical="top"/>
      <protection/>
    </xf>
    <xf numFmtId="2" fontId="0" fillId="0" borderId="10" xfId="0" applyNumberFormat="1" applyFont="1" applyFill="1" applyBorder="1" applyAlignment="1" applyProtection="1">
      <alignment horizontal="right" vertical="top"/>
      <protection/>
    </xf>
    <xf numFmtId="173" fontId="0" fillId="0" borderId="15" xfId="0" applyNumberFormat="1" applyFont="1" applyFill="1" applyBorder="1" applyAlignment="1" applyProtection="1">
      <alignment horizontal="center" vertical="top" wrapText="1"/>
      <protection/>
    </xf>
    <xf numFmtId="172" fontId="0" fillId="0" borderId="15" xfId="0" applyNumberFormat="1" applyFont="1" applyFill="1" applyBorder="1" applyAlignment="1" applyProtection="1">
      <alignment horizontal="left" vertical="top" wrapText="1"/>
      <protection/>
    </xf>
    <xf numFmtId="172" fontId="0" fillId="0" borderId="15"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top" wrapText="1"/>
      <protection/>
    </xf>
    <xf numFmtId="1" fontId="0" fillId="0" borderId="15" xfId="0" applyNumberFormat="1" applyFont="1" applyFill="1" applyBorder="1" applyAlignment="1" applyProtection="1">
      <alignment horizontal="right" vertical="top" wrapText="1"/>
      <protection/>
    </xf>
    <xf numFmtId="174" fontId="0" fillId="0" borderId="15" xfId="0" applyNumberFormat="1" applyFont="1" applyFill="1" applyBorder="1" applyAlignment="1" applyProtection="1">
      <alignment horizontal="right" vertical="top"/>
      <protection locked="0"/>
    </xf>
    <xf numFmtId="174" fontId="0" fillId="0" borderId="15" xfId="0" applyNumberFormat="1" applyFont="1" applyFill="1" applyBorder="1" applyAlignment="1" applyProtection="1">
      <alignment horizontal="right" vertical="top" wrapText="1"/>
      <protection/>
    </xf>
    <xf numFmtId="173" fontId="0" fillId="0" borderId="15" xfId="0" applyNumberFormat="1" applyFont="1" applyFill="1" applyBorder="1" applyAlignment="1" applyProtection="1">
      <alignment horizontal="left" vertical="top" wrapText="1"/>
      <protection/>
    </xf>
    <xf numFmtId="1" fontId="0" fillId="0" borderId="15" xfId="0" applyNumberFormat="1" applyFont="1" applyFill="1" applyBorder="1" applyAlignment="1" applyProtection="1">
      <alignment horizontal="right" vertical="top"/>
      <protection/>
    </xf>
    <xf numFmtId="173" fontId="0" fillId="0" borderId="15" xfId="0" applyNumberFormat="1" applyFont="1" applyFill="1" applyBorder="1" applyAlignment="1" applyProtection="1">
      <alignment horizontal="right" vertical="top" wrapText="1"/>
      <protection/>
    </xf>
    <xf numFmtId="174" fontId="0" fillId="0" borderId="15" xfId="0" applyNumberFormat="1" applyFont="1" applyFill="1" applyBorder="1" applyAlignment="1" applyProtection="1">
      <alignment horizontal="right" vertical="top"/>
      <protection/>
    </xf>
    <xf numFmtId="0" fontId="15" fillId="0" borderId="29" xfId="0" applyFont="1" applyFill="1" applyBorder="1" applyAlignment="1">
      <alignment horizontal="center" vertical="top"/>
    </xf>
    <xf numFmtId="0" fontId="0" fillId="0" borderId="15" xfId="0" applyNumberFormat="1" applyFont="1" applyFill="1" applyBorder="1" applyAlignment="1" applyProtection="1">
      <alignment horizontal="right" vertical="top"/>
      <protection/>
    </xf>
    <xf numFmtId="173" fontId="4" fillId="0" borderId="15" xfId="0" applyNumberFormat="1" applyFont="1" applyFill="1" applyBorder="1" applyAlignment="1" applyProtection="1">
      <alignment horizontal="center" vertical="center" wrapText="1"/>
      <protection/>
    </xf>
    <xf numFmtId="172" fontId="4" fillId="0" borderId="15" xfId="0" applyNumberFormat="1" applyFont="1" applyFill="1" applyBorder="1" applyAlignment="1" applyProtection="1">
      <alignment vertical="center" wrapText="1"/>
      <protection/>
    </xf>
    <xf numFmtId="172" fontId="0" fillId="0" borderId="15" xfId="0" applyNumberFormat="1" applyFont="1" applyFill="1" applyBorder="1" applyAlignment="1" applyProtection="1">
      <alignment horizontal="centerContinuous" wrapText="1"/>
      <protection/>
    </xf>
    <xf numFmtId="172" fontId="0" fillId="0" borderId="15" xfId="0" applyNumberFormat="1" applyFont="1" applyFill="1" applyBorder="1" applyAlignment="1" applyProtection="1">
      <alignment horizontal="right" wrapText="1"/>
      <protection/>
    </xf>
    <xf numFmtId="0" fontId="0" fillId="0" borderId="15" xfId="0" applyNumberFormat="1" applyFont="1" applyFill="1" applyBorder="1" applyAlignment="1" applyProtection="1">
      <alignment horizontal="right" vertical="center"/>
      <protection/>
    </xf>
    <xf numFmtId="177" fontId="0" fillId="0" borderId="15" xfId="0" applyNumberFormat="1" applyFont="1" applyFill="1" applyBorder="1" applyAlignment="1" applyProtection="1">
      <alignment horizontal="right"/>
      <protection/>
    </xf>
    <xf numFmtId="2" fontId="0" fillId="0" borderId="15" xfId="0" applyNumberFormat="1" applyFont="1" applyFill="1" applyBorder="1" applyAlignment="1" applyProtection="1">
      <alignment horizontal="right" vertical="top" wrapText="1"/>
      <protection/>
    </xf>
    <xf numFmtId="173" fontId="26" fillId="0" borderId="28" xfId="0" applyNumberFormat="1" applyFont="1" applyFill="1" applyBorder="1" applyAlignment="1" applyProtection="1">
      <alignment horizontal="center" vertical="top"/>
      <protection/>
    </xf>
    <xf numFmtId="172" fontId="26" fillId="0" borderId="28" xfId="0" applyNumberFormat="1" applyFont="1" applyFill="1" applyBorder="1" applyAlignment="1" applyProtection="1">
      <alignment horizontal="left" vertical="top" wrapText="1"/>
      <protection/>
    </xf>
    <xf numFmtId="0" fontId="0" fillId="0" borderId="30" xfId="0" applyNumberFormat="1" applyFont="1" applyFill="1" applyBorder="1" applyAlignment="1" applyProtection="1">
      <alignment horizontal="center" vertical="top" wrapText="1"/>
      <protection/>
    </xf>
    <xf numFmtId="174" fontId="26" fillId="0" borderId="15" xfId="0" applyNumberFormat="1" applyFont="1" applyFill="1" applyBorder="1" applyAlignment="1" applyProtection="1">
      <alignment horizontal="right" vertical="top"/>
      <protection/>
    </xf>
    <xf numFmtId="174" fontId="0" fillId="0" borderId="15" xfId="0" applyNumberFormat="1" applyFont="1" applyFill="1" applyBorder="1" applyAlignment="1">
      <alignment horizontal="right" vertical="top"/>
    </xf>
    <xf numFmtId="0" fontId="7" fillId="34"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4" borderId="0" xfId="0" applyNumberFormat="1" applyFont="1" applyFill="1" applyBorder="1" applyAlignment="1" applyProtection="1">
      <alignment horizontal="left" vertical="top" wrapText="1"/>
      <protection/>
    </xf>
    <xf numFmtId="0" fontId="10" fillId="34"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1" fillId="34" borderId="0" xfId="0" applyNumberFormat="1" applyFont="1" applyFill="1" applyBorder="1" applyAlignment="1" applyProtection="1">
      <alignment horizontal="left" vertical="top" wrapText="1"/>
      <protection/>
    </xf>
    <xf numFmtId="0" fontId="12" fillId="2" borderId="0" xfId="0" applyNumberFormat="1" applyFont="1" applyAlignment="1" applyProtection="1">
      <alignment vertical="top" wrapText="1"/>
      <protection/>
    </xf>
    <xf numFmtId="1" fontId="3" fillId="0" borderId="73" xfId="0" applyNumberFormat="1" applyFont="1" applyFill="1" applyBorder="1" applyAlignment="1">
      <alignment horizontal="left" vertical="center" wrapText="1"/>
    </xf>
    <xf numFmtId="0" fontId="0" fillId="0" borderId="74" xfId="0" applyNumberFormat="1" applyFill="1" applyBorder="1" applyAlignment="1">
      <alignment vertical="center" wrapText="1"/>
    </xf>
    <xf numFmtId="0" fontId="0" fillId="0" borderId="75" xfId="0" applyNumberFormat="1" applyFill="1" applyBorder="1" applyAlignment="1">
      <alignment vertical="center" wrapText="1"/>
    </xf>
    <xf numFmtId="1" fontId="6" fillId="0" borderId="45" xfId="0" applyNumberFormat="1" applyFont="1" applyFill="1" applyBorder="1" applyAlignment="1">
      <alignment horizontal="left" vertical="center" wrapText="1"/>
    </xf>
    <xf numFmtId="0" fontId="0" fillId="0" borderId="76" xfId="0" applyNumberFormat="1" applyFill="1" applyBorder="1" applyAlignment="1">
      <alignment vertical="center" wrapText="1"/>
    </xf>
    <xf numFmtId="0" fontId="0" fillId="0" borderId="77" xfId="0" applyNumberFormat="1" applyFill="1" applyBorder="1" applyAlignment="1">
      <alignment vertical="center" wrapText="1"/>
    </xf>
    <xf numFmtId="1" fontId="6" fillId="0" borderId="78" xfId="0" applyNumberFormat="1" applyFont="1" applyFill="1" applyBorder="1" applyAlignment="1">
      <alignment horizontal="left" vertical="center" wrapText="1"/>
    </xf>
    <xf numFmtId="0" fontId="0" fillId="0" borderId="79" xfId="0" applyNumberFormat="1" applyFill="1" applyBorder="1" applyAlignment="1">
      <alignment vertical="center" wrapText="1"/>
    </xf>
    <xf numFmtId="0" fontId="0" fillId="0" borderId="80" xfId="0" applyNumberFormat="1" applyFill="1" applyBorder="1" applyAlignment="1">
      <alignment vertical="center" wrapText="1"/>
    </xf>
    <xf numFmtId="1" fontId="6" fillId="0" borderId="23" xfId="0" applyNumberFormat="1" applyFont="1" applyFill="1" applyBorder="1" applyAlignment="1">
      <alignment horizontal="left" vertical="center" wrapText="1"/>
    </xf>
    <xf numFmtId="0" fontId="0" fillId="0" borderId="23" xfId="0" applyNumberFormat="1" applyFont="1" applyFill="1" applyBorder="1" applyAlignment="1">
      <alignment vertical="center" wrapText="1"/>
    </xf>
    <xf numFmtId="1" fontId="6" fillId="0" borderId="20" xfId="0" applyNumberFormat="1" applyFont="1" applyFill="1" applyBorder="1" applyAlignment="1">
      <alignment horizontal="left" vertical="center" wrapText="1"/>
    </xf>
    <xf numFmtId="0" fontId="0" fillId="0" borderId="0" xfId="0" applyNumberFormat="1" applyFill="1" applyBorder="1" applyAlignment="1">
      <alignment vertical="center" wrapText="1"/>
    </xf>
    <xf numFmtId="0" fontId="0" fillId="0" borderId="24" xfId="0" applyNumberFormat="1" applyFill="1" applyBorder="1" applyAlignment="1">
      <alignment vertical="center" wrapText="1"/>
    </xf>
    <xf numFmtId="1" fontId="6" fillId="0" borderId="32" xfId="0" applyNumberFormat="1" applyFont="1" applyFill="1" applyBorder="1" applyAlignment="1">
      <alignment horizontal="left" vertical="center" wrapText="1"/>
    </xf>
    <xf numFmtId="0" fontId="0" fillId="0" borderId="81" xfId="0" applyNumberFormat="1" applyFill="1" applyBorder="1" applyAlignment="1">
      <alignment vertical="center" wrapText="1"/>
    </xf>
    <xf numFmtId="0" fontId="0" fillId="0" borderId="82" xfId="0" applyNumberFormat="1" applyFill="1" applyBorder="1" applyAlignment="1">
      <alignment vertical="center" wrapText="1"/>
    </xf>
    <xf numFmtId="0" fontId="0" fillId="0" borderId="46" xfId="0" applyNumberFormat="1" applyFill="1" applyBorder="1" applyAlignment="1">
      <alignment/>
    </xf>
    <xf numFmtId="0" fontId="0" fillId="0" borderId="83" xfId="0" applyNumberFormat="1" applyFill="1" applyBorder="1" applyAlignment="1">
      <alignment/>
    </xf>
    <xf numFmtId="1" fontId="3" fillId="0" borderId="32" xfId="0" applyNumberFormat="1" applyFont="1" applyFill="1" applyBorder="1" applyAlignment="1">
      <alignment horizontal="left" vertical="center" wrapText="1"/>
    </xf>
    <xf numFmtId="0" fontId="0" fillId="0" borderId="11" xfId="0" applyNumberFormat="1" applyFill="1" applyBorder="1" applyAlignment="1" quotePrefix="1">
      <alignment/>
    </xf>
    <xf numFmtId="0" fontId="0" fillId="0" borderId="0" xfId="0" applyNumberFormat="1" applyFill="1" applyBorder="1" applyAlignment="1">
      <alignment/>
    </xf>
    <xf numFmtId="0" fontId="0" fillId="0" borderId="55" xfId="0" applyNumberFormat="1" applyFill="1" applyBorder="1" applyAlignment="1">
      <alignment/>
    </xf>
    <xf numFmtId="1" fontId="3" fillId="0" borderId="33" xfId="0" applyNumberFormat="1" applyFont="1" applyFill="1" applyBorder="1" applyAlignment="1">
      <alignment horizontal="left" vertical="center" wrapText="1"/>
    </xf>
    <xf numFmtId="0" fontId="0" fillId="0" borderId="84" xfId="0" applyNumberFormat="1" applyFill="1" applyBorder="1" applyAlignment="1">
      <alignment vertical="center" wrapText="1"/>
    </xf>
    <xf numFmtId="0" fontId="0" fillId="0" borderId="85" xfId="0" applyNumberFormat="1" applyFill="1" applyBorder="1" applyAlignment="1">
      <alignment vertical="center" wrapText="1"/>
    </xf>
    <xf numFmtId="1" fontId="3" fillId="0" borderId="35" xfId="0" applyNumberFormat="1" applyFont="1" applyFill="1" applyBorder="1" applyAlignment="1">
      <alignment horizontal="left" vertical="center" wrapText="1"/>
    </xf>
    <xf numFmtId="0" fontId="0" fillId="0" borderId="86" xfId="0" applyNumberFormat="1" applyFill="1" applyBorder="1" applyAlignment="1">
      <alignment vertical="center" wrapText="1"/>
    </xf>
    <xf numFmtId="0" fontId="0" fillId="0" borderId="87" xfId="0" applyNumberFormat="1" applyFill="1" applyBorder="1" applyAlignment="1">
      <alignment vertical="center" wrapText="1"/>
    </xf>
    <xf numFmtId="7" fontId="4" fillId="0" borderId="88" xfId="0" applyNumberFormat="1" applyFont="1" applyFill="1" applyBorder="1" applyAlignment="1">
      <alignment horizontal="center"/>
    </xf>
    <xf numFmtId="0" fontId="4" fillId="0" borderId="89" xfId="0" applyNumberFormat="1" applyFont="1" applyFill="1" applyBorder="1" applyAlignment="1">
      <alignment/>
    </xf>
    <xf numFmtId="0" fontId="0" fillId="0" borderId="11" xfId="0" applyNumberFormat="1" applyFill="1" applyBorder="1" applyAlignment="1">
      <alignment/>
    </xf>
    <xf numFmtId="1" fontId="3" fillId="0" borderId="73" xfId="0" applyNumberFormat="1" applyFont="1" applyFill="1" applyBorder="1" applyAlignment="1">
      <alignment horizontal="left" vertical="center" wrapText="1"/>
    </xf>
    <xf numFmtId="0" fontId="9" fillId="0" borderId="36" xfId="0" applyNumberFormat="1" applyFont="1" applyFill="1" applyBorder="1" applyAlignment="1">
      <alignment vertical="top"/>
    </xf>
    <xf numFmtId="0" fontId="0" fillId="0" borderId="23" xfId="0" applyNumberFormat="1" applyFill="1" applyBorder="1" applyAlignment="1">
      <alignment/>
    </xf>
    <xf numFmtId="0" fontId="0" fillId="0" borderId="90" xfId="0" applyNumberFormat="1" applyFill="1" applyBorder="1" applyAlignment="1">
      <alignment/>
    </xf>
    <xf numFmtId="0" fontId="9" fillId="0" borderId="91" xfId="0" applyNumberFormat="1" applyFont="1" applyFill="1" applyBorder="1" applyAlignment="1">
      <alignment vertical="center"/>
    </xf>
    <xf numFmtId="0" fontId="0" fillId="0" borderId="21" xfId="0" applyNumberFormat="1" applyFill="1" applyBorder="1" applyAlignment="1">
      <alignment vertical="center"/>
    </xf>
    <xf numFmtId="0" fontId="9" fillId="0" borderId="92" xfId="0" applyNumberFormat="1" applyFont="1" applyFill="1" applyBorder="1" applyAlignment="1">
      <alignment vertical="center"/>
    </xf>
    <xf numFmtId="0" fontId="0" fillId="0" borderId="93" xfId="0" applyNumberFormat="1" applyFill="1" applyBorder="1" applyAlignment="1">
      <alignment vertical="center"/>
    </xf>
    <xf numFmtId="0" fontId="9" fillId="0" borderId="94" xfId="0" applyNumberFormat="1" applyFont="1" applyFill="1" applyBorder="1" applyAlignment="1">
      <alignment vertical="center"/>
    </xf>
    <xf numFmtId="0" fontId="9" fillId="0" borderId="76" xfId="0" applyNumberFormat="1" applyFont="1" applyFill="1" applyBorder="1" applyAlignment="1">
      <alignment vertical="center"/>
    </xf>
    <xf numFmtId="0" fontId="9" fillId="0" borderId="77" xfId="0" applyNumberFormat="1" applyFont="1" applyFill="1" applyBorder="1" applyAlignment="1">
      <alignment vertical="center"/>
    </xf>
    <xf numFmtId="1" fontId="6" fillId="0" borderId="22" xfId="0" applyNumberFormat="1" applyFont="1" applyFill="1" applyBorder="1" applyAlignment="1">
      <alignment horizontal="left" vertical="center" wrapText="1"/>
    </xf>
    <xf numFmtId="0" fontId="0" fillId="0" borderId="22" xfId="0" applyNumberFormat="1"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py of 218-2008_Form_B-Excel" xfId="55"/>
    <cellStyle name="Normal_Surface Works Pay Items" xfId="56"/>
    <cellStyle name="Note" xfId="57"/>
    <cellStyle name="Output" xfId="58"/>
    <cellStyle name="Percent" xfId="59"/>
    <cellStyle name="Title" xfId="60"/>
    <cellStyle name="Total" xfId="61"/>
    <cellStyle name="Warning Text" xfId="62"/>
  </cellStyles>
  <dxfs count="8">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4">
      <selection activeCell="B16" sqref="B16:I16"/>
    </sheetView>
  </sheetViews>
  <sheetFormatPr defaultColWidth="8.77734375" defaultRowHeight="15"/>
  <cols>
    <col min="1" max="1" width="3.99609375" style="1" customWidth="1"/>
    <col min="2" max="16384" width="8.77734375" style="1" customWidth="1"/>
  </cols>
  <sheetData>
    <row r="1" spans="1:9" ht="38.25" customHeight="1">
      <c r="A1" s="321" t="s">
        <v>25</v>
      </c>
      <c r="B1" s="322"/>
      <c r="C1" s="322"/>
      <c r="D1" s="322"/>
      <c r="E1" s="322"/>
      <c r="F1" s="322"/>
      <c r="G1" s="322"/>
      <c r="H1" s="322"/>
      <c r="I1" s="322"/>
    </row>
    <row r="2" spans="1:9" ht="20.25" customHeight="1">
      <c r="A2" s="2">
        <v>1</v>
      </c>
      <c r="B2" s="318" t="s">
        <v>35</v>
      </c>
      <c r="C2" s="318"/>
      <c r="D2" s="318"/>
      <c r="E2" s="318"/>
      <c r="F2" s="318"/>
      <c r="G2" s="318"/>
      <c r="H2" s="318"/>
      <c r="I2" s="318"/>
    </row>
    <row r="3" spans="1:9" ht="34.5" customHeight="1">
      <c r="A3" s="2">
        <v>2</v>
      </c>
      <c r="B3" s="318" t="s">
        <v>36</v>
      </c>
      <c r="C3" s="318"/>
      <c r="D3" s="318"/>
      <c r="E3" s="318"/>
      <c r="F3" s="318"/>
      <c r="G3" s="318"/>
      <c r="H3" s="318"/>
      <c r="I3" s="318"/>
    </row>
    <row r="4" spans="1:9" ht="34.5" customHeight="1">
      <c r="A4" s="2">
        <v>3</v>
      </c>
      <c r="B4" s="318" t="s">
        <v>30</v>
      </c>
      <c r="C4" s="318"/>
      <c r="D4" s="318"/>
      <c r="E4" s="318"/>
      <c r="F4" s="318"/>
      <c r="G4" s="318"/>
      <c r="H4" s="318"/>
      <c r="I4" s="318"/>
    </row>
    <row r="5" spans="1:9" ht="19.5" customHeight="1">
      <c r="A5" s="2">
        <v>4</v>
      </c>
      <c r="B5" s="320" t="s">
        <v>42</v>
      </c>
      <c r="C5" s="317"/>
      <c r="D5" s="317"/>
      <c r="E5" s="317"/>
      <c r="F5" s="317"/>
      <c r="G5" s="317"/>
      <c r="H5" s="317"/>
      <c r="I5" s="317"/>
    </row>
    <row r="6" spans="1:9" ht="19.5" customHeight="1">
      <c r="A6" s="2">
        <v>5</v>
      </c>
      <c r="B6" s="320" t="s">
        <v>31</v>
      </c>
      <c r="C6" s="317"/>
      <c r="D6" s="317"/>
      <c r="E6" s="317"/>
      <c r="F6" s="317"/>
      <c r="G6" s="317"/>
      <c r="H6" s="317"/>
      <c r="I6" s="317"/>
    </row>
    <row r="7" spans="1:9" ht="28.5" customHeight="1">
      <c r="A7" s="2">
        <v>6</v>
      </c>
      <c r="B7" s="320" t="s">
        <v>43</v>
      </c>
      <c r="C7" s="317"/>
      <c r="D7" s="317"/>
      <c r="E7" s="317"/>
      <c r="F7" s="317"/>
      <c r="G7" s="317"/>
      <c r="H7" s="317"/>
      <c r="I7" s="317"/>
    </row>
    <row r="8" spans="1:9" ht="19.5" customHeight="1">
      <c r="A8" s="2">
        <v>7</v>
      </c>
      <c r="B8" s="320" t="s">
        <v>32</v>
      </c>
      <c r="C8" s="317"/>
      <c r="D8" s="317"/>
      <c r="E8" s="317"/>
      <c r="F8" s="317"/>
      <c r="G8" s="317"/>
      <c r="H8" s="317"/>
      <c r="I8" s="317"/>
    </row>
    <row r="9" spans="1:9" ht="66" customHeight="1">
      <c r="A9" s="2"/>
      <c r="B9" s="326" t="s">
        <v>41</v>
      </c>
      <c r="C9" s="327"/>
      <c r="D9" s="327"/>
      <c r="E9" s="327"/>
      <c r="F9" s="327"/>
      <c r="G9" s="327"/>
      <c r="H9" s="327"/>
      <c r="I9" s="327"/>
    </row>
    <row r="10" spans="1:9" ht="31.5" customHeight="1">
      <c r="A10" s="2">
        <v>8</v>
      </c>
      <c r="B10" s="316" t="s">
        <v>44</v>
      </c>
      <c r="C10" s="317"/>
      <c r="D10" s="317"/>
      <c r="E10" s="317"/>
      <c r="F10" s="317"/>
      <c r="G10" s="317"/>
      <c r="H10" s="317"/>
      <c r="I10" s="317"/>
    </row>
    <row r="11" spans="1:9" ht="20.25" customHeight="1">
      <c r="A11" s="2">
        <v>9</v>
      </c>
      <c r="B11" s="316" t="s">
        <v>29</v>
      </c>
      <c r="C11" s="317"/>
      <c r="D11" s="317"/>
      <c r="E11" s="317"/>
      <c r="F11" s="317"/>
      <c r="G11" s="317"/>
      <c r="H11" s="317"/>
      <c r="I11" s="317"/>
    </row>
    <row r="12" spans="1:9" ht="45.75" customHeight="1">
      <c r="A12" s="2">
        <v>10</v>
      </c>
      <c r="B12" s="316" t="s">
        <v>45</v>
      </c>
      <c r="C12" s="317"/>
      <c r="D12" s="317"/>
      <c r="E12" s="317"/>
      <c r="F12" s="317"/>
      <c r="G12" s="317"/>
      <c r="H12" s="317"/>
      <c r="I12" s="317"/>
    </row>
    <row r="13" spans="1:9" ht="36" customHeight="1">
      <c r="A13" s="2">
        <v>11</v>
      </c>
      <c r="B13" s="316" t="s">
        <v>37</v>
      </c>
      <c r="C13" s="317"/>
      <c r="D13" s="317"/>
      <c r="E13" s="317"/>
      <c r="F13" s="317"/>
      <c r="G13" s="317"/>
      <c r="H13" s="317"/>
      <c r="I13" s="317"/>
    </row>
    <row r="14" spans="1:9" ht="19.5" customHeight="1">
      <c r="A14" s="2">
        <v>12</v>
      </c>
      <c r="B14" s="319" t="s">
        <v>28</v>
      </c>
      <c r="C14" s="317"/>
      <c r="D14" s="317"/>
      <c r="E14" s="317"/>
      <c r="F14" s="317"/>
      <c r="G14" s="317"/>
      <c r="H14" s="317"/>
      <c r="I14" s="317"/>
    </row>
    <row r="15" spans="1:9" ht="36" customHeight="1">
      <c r="A15" s="2">
        <v>13</v>
      </c>
      <c r="B15" s="319" t="s">
        <v>33</v>
      </c>
      <c r="C15" s="317"/>
      <c r="D15" s="317"/>
      <c r="E15" s="317"/>
      <c r="F15" s="317"/>
      <c r="G15" s="317"/>
      <c r="H15" s="317"/>
      <c r="I15" s="317"/>
    </row>
    <row r="16" spans="1:9" ht="19.5" customHeight="1">
      <c r="A16" s="2">
        <v>14</v>
      </c>
      <c r="B16" s="316" t="s">
        <v>178</v>
      </c>
      <c r="C16" s="317"/>
      <c r="D16" s="317"/>
      <c r="E16" s="317"/>
      <c r="F16" s="317"/>
      <c r="G16" s="317"/>
      <c r="H16" s="317"/>
      <c r="I16" s="317"/>
    </row>
    <row r="17" spans="1:9" ht="19.5" customHeight="1">
      <c r="A17" s="2">
        <v>15</v>
      </c>
      <c r="B17" s="316" t="s">
        <v>27</v>
      </c>
      <c r="C17" s="317"/>
      <c r="D17" s="317"/>
      <c r="E17" s="317"/>
      <c r="F17" s="317"/>
      <c r="G17" s="317"/>
      <c r="H17" s="317"/>
      <c r="I17" s="317"/>
    </row>
    <row r="18" spans="1:9" ht="28.5" customHeight="1">
      <c r="A18" s="2">
        <v>16</v>
      </c>
      <c r="B18" s="316" t="s">
        <v>179</v>
      </c>
      <c r="C18" s="323"/>
      <c r="D18" s="323"/>
      <c r="E18" s="323"/>
      <c r="F18" s="323"/>
      <c r="G18" s="323"/>
      <c r="H18" s="323"/>
      <c r="I18" s="323"/>
    </row>
    <row r="19" spans="1:9" ht="31.5" customHeight="1">
      <c r="A19" s="2">
        <v>17</v>
      </c>
      <c r="B19" s="316" t="s">
        <v>177</v>
      </c>
      <c r="C19" s="317"/>
      <c r="D19" s="317"/>
      <c r="E19" s="317"/>
      <c r="F19" s="317"/>
      <c r="G19" s="317"/>
      <c r="H19" s="317"/>
      <c r="I19" s="317"/>
    </row>
    <row r="20" spans="1:9" ht="39.75" customHeight="1">
      <c r="A20" s="2">
        <v>18</v>
      </c>
      <c r="B20" s="324" t="s">
        <v>34</v>
      </c>
      <c r="C20" s="325"/>
      <c r="D20" s="325"/>
      <c r="E20" s="325"/>
      <c r="F20" s="325"/>
      <c r="G20" s="325"/>
      <c r="H20" s="325"/>
      <c r="I20" s="325"/>
    </row>
  </sheetData>
  <sheetProtection/>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V478"/>
  <sheetViews>
    <sheetView showZeros="0" tabSelected="1" showOutlineSymbols="0" view="pageBreakPreview" zoomScale="75" zoomScaleSheetLayoutView="75" workbookViewId="0" topLeftCell="B13">
      <selection activeCell="G20" sqref="G20"/>
    </sheetView>
  </sheetViews>
  <sheetFormatPr defaultColWidth="10.5546875" defaultRowHeight="15"/>
  <cols>
    <col min="1" max="1" width="6.4453125" style="137" hidden="1" customWidth="1"/>
    <col min="2" max="2" width="4.99609375" style="64" bestFit="1" customWidth="1"/>
    <col min="3" max="3" width="37.5546875" style="60" customWidth="1"/>
    <col min="4" max="4" width="19.21484375" style="62" customWidth="1"/>
    <col min="5" max="5" width="6.3359375" style="62" bestFit="1" customWidth="1"/>
    <col min="6" max="6" width="9.5546875" style="62" bestFit="1" customWidth="1"/>
    <col min="7" max="7" width="11.10546875" style="62" bestFit="1" customWidth="1"/>
    <col min="8" max="8" width="13.3359375" style="62" bestFit="1" customWidth="1"/>
    <col min="9" max="9" width="13.3359375" style="62" customWidth="1"/>
    <col min="10" max="10" width="8.4453125" style="57" bestFit="1" customWidth="1"/>
    <col min="11" max="11" width="54.4453125" style="57" customWidth="1"/>
    <col min="12" max="12" width="4.88671875" style="57" bestFit="1" customWidth="1"/>
    <col min="13" max="13" width="3.10546875" style="57" bestFit="1" customWidth="1"/>
    <col min="14" max="15" width="3.3359375" style="57" bestFit="1" customWidth="1"/>
    <col min="16" max="16" width="2.77734375" style="57" bestFit="1" customWidth="1"/>
    <col min="17" max="16384" width="10.5546875" style="57" customWidth="1"/>
  </cols>
  <sheetData>
    <row r="1" spans="1:9" ht="15.75">
      <c r="A1" s="51"/>
      <c r="B1" s="52"/>
      <c r="C1" s="53"/>
      <c r="D1" s="54" t="s">
        <v>0</v>
      </c>
      <c r="E1" s="55"/>
      <c r="F1" s="55"/>
      <c r="G1" s="56"/>
      <c r="H1" s="55"/>
      <c r="I1" s="55"/>
    </row>
    <row r="2" spans="1:7" ht="15">
      <c r="A2" s="58"/>
      <c r="B2" s="59"/>
      <c r="D2" s="61" t="s">
        <v>26</v>
      </c>
      <c r="G2" s="63"/>
    </row>
    <row r="3" spans="1:8" ht="15">
      <c r="A3" s="279"/>
      <c r="B3" s="280" t="s">
        <v>1</v>
      </c>
      <c r="C3" s="215"/>
      <c r="D3" s="215"/>
      <c r="E3" s="215"/>
      <c r="F3" s="215"/>
      <c r="G3" s="281"/>
      <c r="H3" s="282"/>
    </row>
    <row r="4" spans="1:14" ht="15">
      <c r="A4" s="65" t="s">
        <v>24</v>
      </c>
      <c r="B4" s="66" t="s">
        <v>3</v>
      </c>
      <c r="C4" s="67" t="s">
        <v>4</v>
      </c>
      <c r="D4" s="68" t="s">
        <v>5</v>
      </c>
      <c r="E4" s="69" t="s">
        <v>6</v>
      </c>
      <c r="F4" s="69" t="s">
        <v>7</v>
      </c>
      <c r="G4" s="70" t="s">
        <v>8</v>
      </c>
      <c r="H4" s="69" t="s">
        <v>9</v>
      </c>
      <c r="I4" s="283"/>
      <c r="J4" s="284"/>
      <c r="K4" s="285"/>
      <c r="L4" s="283"/>
      <c r="M4" s="286"/>
      <c r="N4" s="283"/>
    </row>
    <row r="5" spans="1:14" ht="15">
      <c r="A5" s="71"/>
      <c r="B5" s="274"/>
      <c r="C5" s="133"/>
      <c r="D5" s="275" t="s">
        <v>10</v>
      </c>
      <c r="E5" s="276"/>
      <c r="F5" s="276" t="s">
        <v>11</v>
      </c>
      <c r="G5" s="277"/>
      <c r="H5" s="276"/>
      <c r="I5" s="191"/>
      <c r="J5" s="192"/>
      <c r="K5" s="193"/>
      <c r="L5" s="194"/>
      <c r="M5" s="194"/>
      <c r="N5" s="194"/>
    </row>
    <row r="6" spans="1:14" ht="30" customHeight="1" thickBot="1">
      <c r="A6" s="162"/>
      <c r="B6" s="361" t="s">
        <v>454</v>
      </c>
      <c r="C6" s="362"/>
      <c r="D6" s="362"/>
      <c r="E6" s="362"/>
      <c r="F6" s="363"/>
      <c r="G6" s="165"/>
      <c r="H6" s="166"/>
      <c r="I6" s="191"/>
      <c r="J6" s="192"/>
      <c r="K6" s="193"/>
      <c r="L6" s="194"/>
      <c r="M6" s="194"/>
      <c r="N6" s="194"/>
    </row>
    <row r="7" spans="1:15" s="75" customFormat="1" ht="39" customHeight="1" thickBot="1" thickTop="1">
      <c r="A7" s="72"/>
      <c r="B7" s="167" t="s">
        <v>12</v>
      </c>
      <c r="C7" s="339" t="s">
        <v>406</v>
      </c>
      <c r="D7" s="340"/>
      <c r="E7" s="340"/>
      <c r="F7" s="341"/>
      <c r="G7" s="74"/>
      <c r="H7" s="168" t="s">
        <v>2</v>
      </c>
      <c r="I7" s="191"/>
      <c r="J7" s="192"/>
      <c r="K7" s="193"/>
      <c r="L7" s="194"/>
      <c r="M7" s="194"/>
      <c r="N7" s="194"/>
      <c r="O7" s="57"/>
    </row>
    <row r="8" spans="1:22" s="20" customFormat="1" ht="38.25" customHeight="1" thickTop="1">
      <c r="A8" s="163"/>
      <c r="B8" s="21"/>
      <c r="C8" s="22" t="s">
        <v>19</v>
      </c>
      <c r="D8" s="76"/>
      <c r="E8" s="229"/>
      <c r="F8" s="76"/>
      <c r="G8" s="23"/>
      <c r="H8" s="24"/>
      <c r="I8" s="191"/>
      <c r="J8" s="192"/>
      <c r="K8" s="193"/>
      <c r="L8" s="194"/>
      <c r="M8" s="194"/>
      <c r="N8" s="194"/>
      <c r="O8" s="57"/>
      <c r="Q8" s="77"/>
      <c r="R8" s="78"/>
      <c r="S8" s="79"/>
      <c r="T8" s="77"/>
      <c r="U8" s="80"/>
      <c r="V8" s="77"/>
    </row>
    <row r="9" spans="1:22" s="19" customFormat="1" ht="30" customHeight="1">
      <c r="A9" s="16" t="s">
        <v>180</v>
      </c>
      <c r="B9" s="81" t="s">
        <v>46</v>
      </c>
      <c r="C9" s="4" t="s">
        <v>182</v>
      </c>
      <c r="D9" s="5" t="s">
        <v>183</v>
      </c>
      <c r="E9" s="6" t="s">
        <v>47</v>
      </c>
      <c r="F9" s="7">
        <v>1727</v>
      </c>
      <c r="G9" s="216"/>
      <c r="H9" s="217">
        <f>ROUND(G9,2)*F9</f>
        <v>0</v>
      </c>
      <c r="I9" s="191"/>
      <c r="J9" s="192"/>
      <c r="K9" s="193"/>
      <c r="L9" s="194"/>
      <c r="M9" s="194"/>
      <c r="N9" s="194"/>
      <c r="O9" s="57"/>
      <c r="Q9" s="17"/>
      <c r="R9" s="82"/>
      <c r="S9" s="83"/>
      <c r="T9" s="18"/>
      <c r="U9" s="18"/>
      <c r="V9" s="18"/>
    </row>
    <row r="10" spans="1:22" s="19" customFormat="1" ht="30" customHeight="1">
      <c r="A10" s="164" t="s">
        <v>184</v>
      </c>
      <c r="B10" s="81" t="s">
        <v>48</v>
      </c>
      <c r="C10" s="4" t="s">
        <v>186</v>
      </c>
      <c r="D10" s="5" t="s">
        <v>183</v>
      </c>
      <c r="E10" s="6" t="s">
        <v>49</v>
      </c>
      <c r="F10" s="7">
        <v>2534</v>
      </c>
      <c r="G10" s="216"/>
      <c r="H10" s="217">
        <f>ROUND(G10,2)*F10</f>
        <v>0</v>
      </c>
      <c r="I10" s="191"/>
      <c r="J10" s="192"/>
      <c r="K10" s="193"/>
      <c r="L10" s="194"/>
      <c r="M10" s="194"/>
      <c r="N10" s="194"/>
      <c r="O10" s="57"/>
      <c r="Q10" s="17"/>
      <c r="R10" s="82"/>
      <c r="S10" s="83"/>
      <c r="T10" s="18"/>
      <c r="U10" s="18"/>
      <c r="V10" s="18"/>
    </row>
    <row r="11" spans="1:22" s="19" customFormat="1" ht="30" customHeight="1">
      <c r="A11" s="164" t="s">
        <v>187</v>
      </c>
      <c r="B11" s="81" t="s">
        <v>181</v>
      </c>
      <c r="C11" s="4" t="s">
        <v>189</v>
      </c>
      <c r="D11" s="5" t="s">
        <v>183</v>
      </c>
      <c r="E11" s="6"/>
      <c r="F11" s="7"/>
      <c r="G11" s="218"/>
      <c r="H11" s="217"/>
      <c r="I11" s="191"/>
      <c r="J11" s="192"/>
      <c r="K11" s="193"/>
      <c r="L11" s="194"/>
      <c r="M11" s="194"/>
      <c r="N11" s="194"/>
      <c r="O11" s="57"/>
      <c r="Q11" s="17"/>
      <c r="T11" s="18"/>
      <c r="U11" s="18"/>
      <c r="V11" s="18"/>
    </row>
    <row r="12" spans="1:22" s="19" customFormat="1" ht="30" customHeight="1">
      <c r="A12" s="16" t="s">
        <v>190</v>
      </c>
      <c r="B12" s="3" t="s">
        <v>50</v>
      </c>
      <c r="C12" s="4" t="s">
        <v>191</v>
      </c>
      <c r="D12" s="5" t="s">
        <v>2</v>
      </c>
      <c r="E12" s="6" t="s">
        <v>51</v>
      </c>
      <c r="F12" s="7">
        <v>125</v>
      </c>
      <c r="G12" s="216"/>
      <c r="H12" s="217">
        <f aca="true" t="shared" si="0" ref="H12:H17">ROUND(G12,2)*F12</f>
        <v>0</v>
      </c>
      <c r="I12" s="191"/>
      <c r="J12" s="192"/>
      <c r="K12" s="193"/>
      <c r="L12" s="194"/>
      <c r="M12" s="194"/>
      <c r="N12" s="194"/>
      <c r="O12" s="57"/>
      <c r="Q12" s="17"/>
      <c r="T12" s="18"/>
      <c r="U12" s="18"/>
      <c r="V12" s="18"/>
    </row>
    <row r="13" spans="1:16" s="19" customFormat="1" ht="43.5" customHeight="1">
      <c r="A13" s="164" t="s">
        <v>192</v>
      </c>
      <c r="B13" s="81" t="s">
        <v>185</v>
      </c>
      <c r="C13" s="4" t="s">
        <v>193</v>
      </c>
      <c r="D13" s="5" t="s">
        <v>473</v>
      </c>
      <c r="E13" s="6" t="s">
        <v>51</v>
      </c>
      <c r="F13" s="7">
        <v>1596</v>
      </c>
      <c r="G13" s="216"/>
      <c r="H13" s="217">
        <f t="shared" si="0"/>
        <v>0</v>
      </c>
      <c r="I13" s="191"/>
      <c r="J13" s="192"/>
      <c r="K13" s="193"/>
      <c r="L13" s="194"/>
      <c r="M13" s="194"/>
      <c r="N13" s="194"/>
      <c r="O13" s="57"/>
      <c r="P13" s="18"/>
    </row>
    <row r="14" spans="1:22" s="19" customFormat="1" ht="37.5" customHeight="1">
      <c r="A14" s="164" t="s">
        <v>52</v>
      </c>
      <c r="B14" s="81" t="s">
        <v>312</v>
      </c>
      <c r="C14" s="4" t="s">
        <v>53</v>
      </c>
      <c r="D14" s="5" t="s">
        <v>471</v>
      </c>
      <c r="E14" s="6" t="s">
        <v>47</v>
      </c>
      <c r="F14" s="7">
        <v>190</v>
      </c>
      <c r="G14" s="216"/>
      <c r="H14" s="217">
        <f t="shared" si="0"/>
        <v>0</v>
      </c>
      <c r="I14" s="191"/>
      <c r="J14" s="192"/>
      <c r="K14" s="193"/>
      <c r="L14" s="194"/>
      <c r="M14" s="194"/>
      <c r="N14" s="194"/>
      <c r="O14" s="57"/>
      <c r="Q14" s="17"/>
      <c r="T14" s="18"/>
      <c r="U14" s="18"/>
      <c r="V14" s="18"/>
    </row>
    <row r="15" spans="1:22" s="19" customFormat="1" ht="30" customHeight="1">
      <c r="A15" s="16" t="s">
        <v>54</v>
      </c>
      <c r="B15" s="81" t="s">
        <v>309</v>
      </c>
      <c r="C15" s="4" t="s">
        <v>55</v>
      </c>
      <c r="D15" s="5" t="s">
        <v>183</v>
      </c>
      <c r="E15" s="6" t="s">
        <v>49</v>
      </c>
      <c r="F15" s="7">
        <v>1400</v>
      </c>
      <c r="G15" s="216"/>
      <c r="H15" s="217">
        <f t="shared" si="0"/>
        <v>0</v>
      </c>
      <c r="I15" s="191"/>
      <c r="J15" s="192"/>
      <c r="K15" s="193"/>
      <c r="L15" s="194"/>
      <c r="M15" s="194"/>
      <c r="N15" s="194"/>
      <c r="O15" s="57"/>
      <c r="Q15" s="17"/>
      <c r="T15" s="18"/>
      <c r="U15" s="18"/>
      <c r="V15" s="18"/>
    </row>
    <row r="16" spans="1:22" s="19" customFormat="1" ht="43.5" customHeight="1">
      <c r="A16" s="164" t="s">
        <v>527</v>
      </c>
      <c r="B16" s="81" t="s">
        <v>188</v>
      </c>
      <c r="C16" s="4" t="s">
        <v>196</v>
      </c>
      <c r="D16" s="5" t="s">
        <v>197</v>
      </c>
      <c r="E16" s="6" t="s">
        <v>49</v>
      </c>
      <c r="F16" s="7">
        <v>2414</v>
      </c>
      <c r="G16" s="216"/>
      <c r="H16" s="217">
        <f t="shared" si="0"/>
        <v>0</v>
      </c>
      <c r="I16" s="191"/>
      <c r="J16" s="192"/>
      <c r="K16" s="193"/>
      <c r="L16" s="194"/>
      <c r="M16" s="194"/>
      <c r="N16" s="194"/>
      <c r="O16" s="57"/>
      <c r="Q16" s="17"/>
      <c r="T16" s="18"/>
      <c r="U16" s="18"/>
      <c r="V16" s="18"/>
    </row>
    <row r="17" spans="1:22" s="19" customFormat="1" ht="30.75" customHeight="1">
      <c r="A17" s="84" t="s">
        <v>198</v>
      </c>
      <c r="B17" s="81" t="s">
        <v>194</v>
      </c>
      <c r="C17" s="4" t="s">
        <v>199</v>
      </c>
      <c r="D17" s="5" t="s">
        <v>200</v>
      </c>
      <c r="E17" s="6" t="s">
        <v>49</v>
      </c>
      <c r="F17" s="7">
        <v>1414</v>
      </c>
      <c r="G17" s="216"/>
      <c r="H17" s="217">
        <f t="shared" si="0"/>
        <v>0</v>
      </c>
      <c r="I17" s="191"/>
      <c r="J17" s="192"/>
      <c r="K17" s="193"/>
      <c r="L17" s="194"/>
      <c r="M17" s="194"/>
      <c r="N17" s="194"/>
      <c r="O17" s="57"/>
      <c r="Q17" s="17"/>
      <c r="T17" s="18"/>
      <c r="U17" s="18"/>
      <c r="V17" s="18"/>
    </row>
    <row r="18" spans="1:22" s="20" customFormat="1" ht="43.5" customHeight="1">
      <c r="A18" s="104"/>
      <c r="B18" s="85"/>
      <c r="C18" s="10" t="s">
        <v>201</v>
      </c>
      <c r="D18" s="86"/>
      <c r="E18" s="88"/>
      <c r="F18" s="219"/>
      <c r="G18" s="220"/>
      <c r="H18" s="221"/>
      <c r="I18" s="191"/>
      <c r="J18" s="192"/>
      <c r="K18" s="193"/>
      <c r="L18" s="194"/>
      <c r="M18" s="194"/>
      <c r="N18" s="194"/>
      <c r="O18" s="57"/>
      <c r="Q18" s="17"/>
      <c r="T18" s="18"/>
      <c r="U18" s="18"/>
      <c r="V18" s="18"/>
    </row>
    <row r="19" spans="1:22" s="19" customFormat="1" ht="30" customHeight="1">
      <c r="A19" s="96" t="s">
        <v>117</v>
      </c>
      <c r="B19" s="81" t="s">
        <v>310</v>
      </c>
      <c r="C19" s="4" t="s">
        <v>119</v>
      </c>
      <c r="D19" s="5" t="s">
        <v>183</v>
      </c>
      <c r="E19" s="6"/>
      <c r="F19" s="7"/>
      <c r="G19" s="218"/>
      <c r="H19" s="217"/>
      <c r="I19" s="191"/>
      <c r="J19" s="192"/>
      <c r="K19" s="193"/>
      <c r="L19" s="194"/>
      <c r="M19" s="194"/>
      <c r="N19" s="194"/>
      <c r="O19" s="57"/>
      <c r="Q19" s="17"/>
      <c r="T19" s="18"/>
      <c r="U19" s="18"/>
      <c r="V19" s="18"/>
    </row>
    <row r="20" spans="1:22" s="19" customFormat="1" ht="30" customHeight="1">
      <c r="A20" s="96" t="s">
        <v>120</v>
      </c>
      <c r="B20" s="3" t="s">
        <v>50</v>
      </c>
      <c r="C20" s="4" t="s">
        <v>121</v>
      </c>
      <c r="D20" s="5" t="s">
        <v>2</v>
      </c>
      <c r="E20" s="6" t="s">
        <v>49</v>
      </c>
      <c r="F20" s="7">
        <v>2041</v>
      </c>
      <c r="G20" s="216"/>
      <c r="H20" s="217">
        <f>ROUND(G20,2)*F20</f>
        <v>0</v>
      </c>
      <c r="I20" s="191"/>
      <c r="J20" s="192"/>
      <c r="K20" s="193"/>
      <c r="L20" s="194"/>
      <c r="M20" s="194"/>
      <c r="N20" s="194"/>
      <c r="O20" s="57"/>
      <c r="Q20" s="17"/>
      <c r="T20" s="18"/>
      <c r="U20" s="18"/>
      <c r="V20" s="18"/>
    </row>
    <row r="21" spans="1:22" s="19" customFormat="1" ht="30.75" customHeight="1">
      <c r="A21" s="96" t="s">
        <v>72</v>
      </c>
      <c r="B21" s="81" t="s">
        <v>456</v>
      </c>
      <c r="C21" s="4" t="s">
        <v>73</v>
      </c>
      <c r="D21" s="5" t="s">
        <v>220</v>
      </c>
      <c r="E21" s="6"/>
      <c r="F21" s="7"/>
      <c r="G21" s="218"/>
      <c r="H21" s="217"/>
      <c r="I21" s="191"/>
      <c r="J21" s="192"/>
      <c r="K21" s="193"/>
      <c r="L21" s="194"/>
      <c r="M21" s="194"/>
      <c r="N21" s="194"/>
      <c r="O21" s="57"/>
      <c r="Q21" s="17"/>
      <c r="T21" s="18"/>
      <c r="U21" s="18"/>
      <c r="V21" s="18"/>
    </row>
    <row r="22" spans="1:22" s="19" customFormat="1" ht="30" customHeight="1">
      <c r="A22" s="96" t="s">
        <v>74</v>
      </c>
      <c r="B22" s="3" t="s">
        <v>404</v>
      </c>
      <c r="C22" s="4" t="s">
        <v>75</v>
      </c>
      <c r="D22" s="5" t="s">
        <v>76</v>
      </c>
      <c r="E22" s="6"/>
      <c r="F22" s="7"/>
      <c r="G22" s="218"/>
      <c r="H22" s="217"/>
      <c r="I22" s="191"/>
      <c r="J22" s="192"/>
      <c r="K22" s="193"/>
      <c r="L22" s="194"/>
      <c r="M22" s="194"/>
      <c r="N22" s="194"/>
      <c r="O22" s="57"/>
      <c r="Q22" s="17"/>
      <c r="T22" s="18"/>
      <c r="U22" s="18"/>
      <c r="V22" s="18"/>
    </row>
    <row r="23" spans="1:22" s="19" customFormat="1" ht="30" customHeight="1">
      <c r="A23" s="96" t="s">
        <v>126</v>
      </c>
      <c r="B23" s="11" t="s">
        <v>221</v>
      </c>
      <c r="C23" s="4" t="s">
        <v>222</v>
      </c>
      <c r="D23" s="5"/>
      <c r="E23" s="6" t="s">
        <v>49</v>
      </c>
      <c r="F23" s="7">
        <v>21</v>
      </c>
      <c r="G23" s="216"/>
      <c r="H23" s="217">
        <f>ROUND(G23,2)*F23</f>
        <v>0</v>
      </c>
      <c r="I23" s="191"/>
      <c r="J23" s="192"/>
      <c r="K23" s="193"/>
      <c r="L23" s="194"/>
      <c r="M23" s="194"/>
      <c r="N23" s="194"/>
      <c r="O23" s="57"/>
      <c r="Q23" s="17"/>
      <c r="T23" s="18"/>
      <c r="U23" s="18"/>
      <c r="V23" s="18"/>
    </row>
    <row r="24" spans="1:22" s="19" customFormat="1" ht="30" customHeight="1">
      <c r="A24" s="96" t="s">
        <v>77</v>
      </c>
      <c r="B24" s="11" t="s">
        <v>223</v>
      </c>
      <c r="C24" s="4" t="s">
        <v>224</v>
      </c>
      <c r="D24" s="5"/>
      <c r="E24" s="6" t="s">
        <v>49</v>
      </c>
      <c r="F24" s="7">
        <v>80</v>
      </c>
      <c r="G24" s="216"/>
      <c r="H24" s="217">
        <f>ROUND(G24,2)*F24</f>
        <v>0</v>
      </c>
      <c r="I24" s="191"/>
      <c r="J24" s="192"/>
      <c r="K24" s="193"/>
      <c r="L24" s="194"/>
      <c r="M24" s="194"/>
      <c r="N24" s="194"/>
      <c r="O24" s="57"/>
      <c r="Q24" s="17"/>
      <c r="T24" s="18"/>
      <c r="U24" s="18"/>
      <c r="V24" s="18"/>
    </row>
    <row r="25" spans="1:22" s="19" customFormat="1" ht="30" customHeight="1">
      <c r="A25" s="96" t="s">
        <v>78</v>
      </c>
      <c r="B25" s="11" t="s">
        <v>225</v>
      </c>
      <c r="C25" s="4" t="s">
        <v>226</v>
      </c>
      <c r="D25" s="5" t="s">
        <v>2</v>
      </c>
      <c r="E25" s="6" t="s">
        <v>49</v>
      </c>
      <c r="F25" s="7">
        <v>161</v>
      </c>
      <c r="G25" s="216"/>
      <c r="H25" s="217">
        <f>ROUND(G25,2)*F25</f>
        <v>0</v>
      </c>
      <c r="I25" s="191"/>
      <c r="J25" s="192"/>
      <c r="K25" s="193"/>
      <c r="L25" s="194"/>
      <c r="M25" s="194"/>
      <c r="N25" s="194"/>
      <c r="O25" s="57"/>
      <c r="Q25" s="17"/>
      <c r="T25" s="18"/>
      <c r="U25" s="18"/>
      <c r="V25" s="18"/>
    </row>
    <row r="26" spans="1:22" s="19" customFormat="1" ht="32.25" customHeight="1">
      <c r="A26" s="96" t="s">
        <v>227</v>
      </c>
      <c r="B26" s="81" t="s">
        <v>457</v>
      </c>
      <c r="C26" s="4" t="s">
        <v>228</v>
      </c>
      <c r="D26" s="5" t="s">
        <v>220</v>
      </c>
      <c r="E26" s="6" t="s">
        <v>49</v>
      </c>
      <c r="F26" s="12">
        <v>6</v>
      </c>
      <c r="G26" s="216"/>
      <c r="H26" s="217">
        <f>ROUND(G26,2)*F26</f>
        <v>0</v>
      </c>
      <c r="I26" s="191"/>
      <c r="J26" s="192"/>
      <c r="K26" s="193"/>
      <c r="L26" s="194"/>
      <c r="M26" s="194"/>
      <c r="N26" s="194"/>
      <c r="O26" s="57"/>
      <c r="Q26" s="17"/>
      <c r="T26" s="18"/>
      <c r="U26" s="18"/>
      <c r="V26" s="18"/>
    </row>
    <row r="27" spans="1:22" s="20" customFormat="1" ht="36.75" customHeight="1">
      <c r="A27" s="104"/>
      <c r="B27" s="9"/>
      <c r="C27" s="14" t="s">
        <v>297</v>
      </c>
      <c r="D27" s="86"/>
      <c r="E27" s="88"/>
      <c r="F27" s="219"/>
      <c r="G27" s="220"/>
      <c r="H27" s="221"/>
      <c r="I27" s="191"/>
      <c r="J27" s="192"/>
      <c r="K27" s="193"/>
      <c r="L27" s="194"/>
      <c r="M27" s="194"/>
      <c r="N27" s="194"/>
      <c r="O27" s="57"/>
      <c r="Q27" s="17"/>
      <c r="T27" s="18"/>
      <c r="U27" s="18"/>
      <c r="V27" s="18"/>
    </row>
    <row r="28" spans="1:22" s="20" customFormat="1" ht="43.5" customHeight="1">
      <c r="A28" s="16" t="s">
        <v>94</v>
      </c>
      <c r="B28" s="81" t="s">
        <v>504</v>
      </c>
      <c r="C28" s="4" t="s">
        <v>95</v>
      </c>
      <c r="D28" s="5" t="s">
        <v>254</v>
      </c>
      <c r="E28" s="6"/>
      <c r="F28" s="12"/>
      <c r="G28" s="220"/>
      <c r="H28" s="222"/>
      <c r="I28" s="191"/>
      <c r="J28" s="192"/>
      <c r="K28" s="193"/>
      <c r="L28" s="194"/>
      <c r="M28" s="194"/>
      <c r="N28" s="194"/>
      <c r="O28" s="57"/>
      <c r="Q28" s="17"/>
      <c r="T28" s="18"/>
      <c r="U28" s="18"/>
      <c r="V28" s="18"/>
    </row>
    <row r="29" spans="1:22" s="20" customFormat="1" ht="38.25" customHeight="1">
      <c r="A29" s="16" t="s">
        <v>144</v>
      </c>
      <c r="B29" s="3" t="s">
        <v>50</v>
      </c>
      <c r="C29" s="4" t="s">
        <v>145</v>
      </c>
      <c r="D29" s="5" t="s">
        <v>2</v>
      </c>
      <c r="E29" s="6" t="s">
        <v>49</v>
      </c>
      <c r="F29" s="12">
        <v>2200</v>
      </c>
      <c r="G29" s="216"/>
      <c r="H29" s="222">
        <f>ROUND(G29,2)*F29</f>
        <v>0</v>
      </c>
      <c r="I29" s="191"/>
      <c r="J29" s="192"/>
      <c r="K29" s="193"/>
      <c r="L29" s="194"/>
      <c r="M29" s="194"/>
      <c r="N29" s="194"/>
      <c r="O29" s="57"/>
      <c r="Q29" s="17"/>
      <c r="T29" s="18"/>
      <c r="U29" s="18"/>
      <c r="V29" s="18"/>
    </row>
    <row r="30" spans="1:22" s="20" customFormat="1" ht="43.5" customHeight="1">
      <c r="A30" s="206" t="s">
        <v>422</v>
      </c>
      <c r="B30" s="291" t="s">
        <v>61</v>
      </c>
      <c r="C30" s="292" t="s">
        <v>423</v>
      </c>
      <c r="D30" s="293" t="s">
        <v>2</v>
      </c>
      <c r="E30" s="294" t="s">
        <v>49</v>
      </c>
      <c r="F30" s="295">
        <v>95</v>
      </c>
      <c r="G30" s="296"/>
      <c r="H30" s="297">
        <f>ROUND(G30,2)*F30</f>
        <v>0</v>
      </c>
      <c r="I30" s="191"/>
      <c r="J30" s="192"/>
      <c r="K30" s="193"/>
      <c r="L30" s="194"/>
      <c r="M30" s="194"/>
      <c r="N30" s="194"/>
      <c r="O30" s="57"/>
      <c r="Q30" s="17"/>
      <c r="T30" s="18"/>
      <c r="U30" s="18"/>
      <c r="V30" s="18"/>
    </row>
    <row r="31" spans="1:22" s="204" customFormat="1" ht="43.5" customHeight="1">
      <c r="A31" s="195" t="s">
        <v>481</v>
      </c>
      <c r="B31" s="196" t="s">
        <v>458</v>
      </c>
      <c r="C31" s="197" t="s">
        <v>482</v>
      </c>
      <c r="D31" s="198" t="s">
        <v>254</v>
      </c>
      <c r="E31" s="199"/>
      <c r="F31" s="200"/>
      <c r="G31" s="223"/>
      <c r="H31" s="224"/>
      <c r="I31" s="191"/>
      <c r="J31" s="192"/>
      <c r="K31" s="193"/>
      <c r="L31" s="194"/>
      <c r="M31" s="194"/>
      <c r="N31" s="194"/>
      <c r="O31" s="57"/>
      <c r="Q31" s="203"/>
      <c r="T31" s="205"/>
      <c r="U31" s="205"/>
      <c r="V31" s="205"/>
    </row>
    <row r="32" spans="1:22" s="100" customFormat="1" ht="28.5" customHeight="1">
      <c r="A32" s="206" t="s">
        <v>483</v>
      </c>
      <c r="B32" s="3" t="s">
        <v>50</v>
      </c>
      <c r="C32" s="4" t="s">
        <v>490</v>
      </c>
      <c r="D32" s="5" t="s">
        <v>85</v>
      </c>
      <c r="E32" s="6" t="s">
        <v>79</v>
      </c>
      <c r="F32" s="7">
        <v>492</v>
      </c>
      <c r="G32" s="216"/>
      <c r="H32" s="222">
        <f>ROUND(G32,2)*F32</f>
        <v>0</v>
      </c>
      <c r="I32" s="191"/>
      <c r="J32" s="192"/>
      <c r="K32" s="193"/>
      <c r="L32" s="194"/>
      <c r="M32" s="194"/>
      <c r="N32" s="194"/>
      <c r="O32" s="57"/>
      <c r="Q32" s="17"/>
      <c r="T32" s="18"/>
      <c r="U32" s="18"/>
      <c r="V32" s="18"/>
    </row>
    <row r="33" spans="1:22" s="100" customFormat="1" ht="35.25" customHeight="1">
      <c r="A33" s="206" t="s">
        <v>484</v>
      </c>
      <c r="B33" s="3" t="s">
        <v>61</v>
      </c>
      <c r="C33" s="4" t="s">
        <v>491</v>
      </c>
      <c r="D33" s="5" t="s">
        <v>239</v>
      </c>
      <c r="E33" s="6" t="s">
        <v>79</v>
      </c>
      <c r="F33" s="7">
        <v>98</v>
      </c>
      <c r="G33" s="216"/>
      <c r="H33" s="222">
        <f>ROUND(G33,2)*F33</f>
        <v>0</v>
      </c>
      <c r="I33" s="191"/>
      <c r="J33" s="192"/>
      <c r="K33" s="193"/>
      <c r="L33" s="194"/>
      <c r="M33" s="194"/>
      <c r="N33" s="194"/>
      <c r="O33" s="57"/>
      <c r="Q33" s="17"/>
      <c r="T33" s="18"/>
      <c r="U33" s="18"/>
      <c r="V33" s="18"/>
    </row>
    <row r="34" spans="1:22" s="100" customFormat="1" ht="29.25" customHeight="1">
      <c r="A34" s="206" t="s">
        <v>485</v>
      </c>
      <c r="B34" s="3" t="s">
        <v>80</v>
      </c>
      <c r="C34" s="4" t="s">
        <v>486</v>
      </c>
      <c r="D34" s="5" t="s">
        <v>419</v>
      </c>
      <c r="E34" s="6" t="s">
        <v>79</v>
      </c>
      <c r="F34" s="7">
        <v>43</v>
      </c>
      <c r="G34" s="216"/>
      <c r="H34" s="222">
        <f>ROUND(G34,2)*F34</f>
        <v>0</v>
      </c>
      <c r="I34" s="191"/>
      <c r="J34" s="192"/>
      <c r="K34" s="193"/>
      <c r="L34" s="194"/>
      <c r="M34" s="194"/>
      <c r="N34" s="194"/>
      <c r="O34" s="57"/>
      <c r="Q34" s="17"/>
      <c r="T34" s="18"/>
      <c r="U34" s="18"/>
      <c r="V34" s="18"/>
    </row>
    <row r="35" spans="1:22" s="100" customFormat="1" ht="43.5" customHeight="1">
      <c r="A35" s="206" t="s">
        <v>487</v>
      </c>
      <c r="B35" s="3" t="s">
        <v>105</v>
      </c>
      <c r="C35" s="4" t="s">
        <v>488</v>
      </c>
      <c r="D35" s="5" t="s">
        <v>489</v>
      </c>
      <c r="E35" s="6" t="s">
        <v>79</v>
      </c>
      <c r="F35" s="7">
        <v>20</v>
      </c>
      <c r="G35" s="216"/>
      <c r="H35" s="222">
        <f>ROUND(G35,2)*F35</f>
        <v>0</v>
      </c>
      <c r="I35" s="191"/>
      <c r="J35" s="192"/>
      <c r="K35" s="193"/>
      <c r="L35" s="194"/>
      <c r="M35" s="194"/>
      <c r="N35" s="194"/>
      <c r="O35" s="57"/>
      <c r="Q35" s="17"/>
      <c r="T35" s="18"/>
      <c r="U35" s="18"/>
      <c r="V35" s="18"/>
    </row>
    <row r="36" spans="1:22" s="212" customFormat="1" ht="43.5" customHeight="1">
      <c r="A36" s="195" t="s">
        <v>298</v>
      </c>
      <c r="B36" s="196" t="s">
        <v>459</v>
      </c>
      <c r="C36" s="197" t="s">
        <v>300</v>
      </c>
      <c r="D36" s="198" t="s">
        <v>255</v>
      </c>
      <c r="E36" s="259"/>
      <c r="F36" s="260"/>
      <c r="G36" s="207"/>
      <c r="H36" s="201"/>
      <c r="I36" s="191"/>
      <c r="J36" s="192"/>
      <c r="K36" s="193"/>
      <c r="L36" s="194"/>
      <c r="M36" s="194"/>
      <c r="N36" s="194"/>
      <c r="O36" s="57"/>
      <c r="Q36" s="203"/>
      <c r="T36" s="205"/>
      <c r="U36" s="205"/>
      <c r="V36" s="205"/>
    </row>
    <row r="37" spans="1:22" s="100" customFormat="1" ht="30" customHeight="1">
      <c r="A37" s="206" t="s">
        <v>303</v>
      </c>
      <c r="B37" s="3" t="s">
        <v>50</v>
      </c>
      <c r="C37" s="4" t="s">
        <v>130</v>
      </c>
      <c r="D37" s="5"/>
      <c r="E37" s="6"/>
      <c r="F37" s="7"/>
      <c r="G37" s="87"/>
      <c r="H37" s="15"/>
      <c r="I37" s="191"/>
      <c r="J37" s="192"/>
      <c r="K37" s="193"/>
      <c r="L37" s="194"/>
      <c r="M37" s="194"/>
      <c r="N37" s="194"/>
      <c r="O37" s="57"/>
      <c r="Q37" s="17"/>
      <c r="T37" s="18"/>
      <c r="U37" s="18"/>
      <c r="V37" s="18"/>
    </row>
    <row r="38" spans="1:22" s="100" customFormat="1" ht="30" customHeight="1">
      <c r="A38" s="206" t="s">
        <v>304</v>
      </c>
      <c r="B38" s="11" t="s">
        <v>221</v>
      </c>
      <c r="C38" s="4" t="s">
        <v>256</v>
      </c>
      <c r="D38" s="5"/>
      <c r="E38" s="6" t="s">
        <v>51</v>
      </c>
      <c r="F38" s="7">
        <v>4</v>
      </c>
      <c r="G38" s="8"/>
      <c r="H38" s="15">
        <f>ROUND(G38,2)*F38</f>
        <v>0</v>
      </c>
      <c r="I38" s="191"/>
      <c r="J38" s="192"/>
      <c r="K38" s="193"/>
      <c r="L38" s="194"/>
      <c r="M38" s="194"/>
      <c r="N38" s="194"/>
      <c r="O38" s="57"/>
      <c r="Q38" s="17"/>
      <c r="T38" s="18"/>
      <c r="U38" s="18"/>
      <c r="V38" s="18"/>
    </row>
    <row r="39" spans="1:22" s="20" customFormat="1" ht="39" customHeight="1">
      <c r="A39" s="104"/>
      <c r="B39" s="9"/>
      <c r="C39" s="10" t="s">
        <v>21</v>
      </c>
      <c r="D39" s="86"/>
      <c r="E39" s="88"/>
      <c r="F39" s="219"/>
      <c r="G39" s="220"/>
      <c r="H39" s="221"/>
      <c r="I39" s="191"/>
      <c r="J39" s="192"/>
      <c r="K39" s="193"/>
      <c r="L39" s="194"/>
      <c r="M39" s="194"/>
      <c r="N39" s="194"/>
      <c r="O39" s="57"/>
      <c r="Q39" s="17"/>
      <c r="T39" s="18"/>
      <c r="U39" s="18"/>
      <c r="V39" s="18"/>
    </row>
    <row r="40" spans="1:22" s="20" customFormat="1" ht="30" customHeight="1">
      <c r="A40" s="16" t="s">
        <v>409</v>
      </c>
      <c r="B40" s="81" t="s">
        <v>315</v>
      </c>
      <c r="C40" s="4" t="s">
        <v>410</v>
      </c>
      <c r="D40" s="5" t="s">
        <v>262</v>
      </c>
      <c r="E40" s="6"/>
      <c r="F40" s="12"/>
      <c r="G40" s="220"/>
      <c r="H40" s="222"/>
      <c r="I40" s="191"/>
      <c r="J40" s="192"/>
      <c r="K40" s="193"/>
      <c r="L40" s="194"/>
      <c r="M40" s="194"/>
      <c r="N40" s="194"/>
      <c r="O40" s="57"/>
      <c r="P40" s="89"/>
      <c r="Q40" s="17"/>
      <c r="T40" s="18"/>
      <c r="U40" s="18"/>
      <c r="V40" s="18"/>
    </row>
    <row r="41" spans="1:22" s="19" customFormat="1" ht="30" customHeight="1">
      <c r="A41" s="16" t="s">
        <v>411</v>
      </c>
      <c r="B41" s="3" t="s">
        <v>50</v>
      </c>
      <c r="C41" s="4" t="s">
        <v>412</v>
      </c>
      <c r="D41" s="5"/>
      <c r="E41" s="6" t="s">
        <v>56</v>
      </c>
      <c r="F41" s="12">
        <v>3</v>
      </c>
      <c r="G41" s="216"/>
      <c r="H41" s="222">
        <f>ROUND(G41,2)*F41</f>
        <v>0</v>
      </c>
      <c r="I41" s="191"/>
      <c r="J41" s="192"/>
      <c r="K41" s="193"/>
      <c r="L41" s="194"/>
      <c r="M41" s="194"/>
      <c r="N41" s="194"/>
      <c r="O41" s="57"/>
      <c r="Q41" s="17"/>
      <c r="T41" s="18"/>
      <c r="U41" s="18"/>
      <c r="V41" s="18"/>
    </row>
    <row r="42" spans="1:22" s="20" customFormat="1" ht="30" customHeight="1">
      <c r="A42" s="16" t="s">
        <v>415</v>
      </c>
      <c r="B42" s="81" t="s">
        <v>311</v>
      </c>
      <c r="C42" s="4" t="s">
        <v>416</v>
      </c>
      <c r="D42" s="5" t="s">
        <v>262</v>
      </c>
      <c r="E42" s="6"/>
      <c r="F42" s="12"/>
      <c r="G42" s="220"/>
      <c r="H42" s="222"/>
      <c r="I42" s="191"/>
      <c r="J42" s="192"/>
      <c r="K42" s="193"/>
      <c r="L42" s="194"/>
      <c r="M42" s="194"/>
      <c r="N42" s="194"/>
      <c r="O42" s="57"/>
      <c r="P42" s="89"/>
      <c r="Q42" s="17"/>
      <c r="T42" s="18"/>
      <c r="U42" s="18"/>
      <c r="V42" s="18"/>
    </row>
    <row r="43" spans="1:22" s="20" customFormat="1" ht="30" customHeight="1">
      <c r="A43" s="16" t="s">
        <v>417</v>
      </c>
      <c r="B43" s="3" t="s">
        <v>50</v>
      </c>
      <c r="C43" s="4" t="s">
        <v>418</v>
      </c>
      <c r="D43" s="5"/>
      <c r="E43" s="6" t="s">
        <v>56</v>
      </c>
      <c r="F43" s="12">
        <v>3</v>
      </c>
      <c r="G43" s="216"/>
      <c r="H43" s="222">
        <f aca="true" t="shared" si="1" ref="H43:H48">ROUND(G43,2)*F43</f>
        <v>0</v>
      </c>
      <c r="I43" s="191"/>
      <c r="J43" s="192"/>
      <c r="K43" s="193"/>
      <c r="L43" s="194"/>
      <c r="M43" s="194"/>
      <c r="N43" s="194"/>
      <c r="O43" s="57"/>
      <c r="Q43" s="17"/>
      <c r="T43" s="18"/>
      <c r="U43" s="18"/>
      <c r="V43" s="18"/>
    </row>
    <row r="44" spans="1:22" s="90" customFormat="1" ht="30" customHeight="1">
      <c r="A44" s="16" t="s">
        <v>413</v>
      </c>
      <c r="B44" s="81" t="s">
        <v>460</v>
      </c>
      <c r="C44" s="4" t="s">
        <v>414</v>
      </c>
      <c r="D44" s="5" t="s">
        <v>262</v>
      </c>
      <c r="E44" s="6" t="s">
        <v>79</v>
      </c>
      <c r="F44" s="12">
        <v>22</v>
      </c>
      <c r="G44" s="216"/>
      <c r="H44" s="222">
        <f t="shared" si="1"/>
        <v>0</v>
      </c>
      <c r="I44" s="191"/>
      <c r="J44" s="192"/>
      <c r="K44" s="193"/>
      <c r="L44" s="194"/>
      <c r="M44" s="194"/>
      <c r="N44" s="194"/>
      <c r="O44" s="57"/>
      <c r="P44" s="89"/>
      <c r="Q44" s="17"/>
      <c r="T44" s="18"/>
      <c r="U44" s="18"/>
      <c r="V44" s="18"/>
    </row>
    <row r="45" spans="1:22" s="20" customFormat="1" ht="30" customHeight="1">
      <c r="A45" s="16" t="s">
        <v>420</v>
      </c>
      <c r="B45" s="81" t="s">
        <v>195</v>
      </c>
      <c r="C45" s="4" t="s">
        <v>421</v>
      </c>
      <c r="D45" s="5" t="s">
        <v>262</v>
      </c>
      <c r="E45" s="6" t="s">
        <v>56</v>
      </c>
      <c r="F45" s="12">
        <v>2</v>
      </c>
      <c r="G45" s="216"/>
      <c r="H45" s="222">
        <f t="shared" si="1"/>
        <v>0</v>
      </c>
      <c r="I45" s="191"/>
      <c r="J45" s="192"/>
      <c r="K45" s="193"/>
      <c r="L45" s="194"/>
      <c r="M45" s="194"/>
      <c r="N45" s="194"/>
      <c r="O45" s="57"/>
      <c r="P45" s="89"/>
      <c r="Q45" s="17"/>
      <c r="T45" s="18"/>
      <c r="U45" s="18"/>
      <c r="V45" s="18"/>
    </row>
    <row r="46" spans="1:22" s="204" customFormat="1" ht="30" customHeight="1">
      <c r="A46" s="195" t="s">
        <v>495</v>
      </c>
      <c r="B46" s="196" t="s">
        <v>461</v>
      </c>
      <c r="C46" s="197" t="s">
        <v>496</v>
      </c>
      <c r="D46" s="198" t="s">
        <v>262</v>
      </c>
      <c r="E46" s="199" t="s">
        <v>56</v>
      </c>
      <c r="F46" s="200">
        <v>1</v>
      </c>
      <c r="G46" s="225"/>
      <c r="H46" s="224">
        <f t="shared" si="1"/>
        <v>0</v>
      </c>
      <c r="I46" s="191"/>
      <c r="J46" s="192"/>
      <c r="K46" s="193"/>
      <c r="L46" s="194"/>
      <c r="M46" s="194"/>
      <c r="N46" s="194"/>
      <c r="O46" s="57"/>
      <c r="P46" s="202"/>
      <c r="Q46" s="203"/>
      <c r="T46" s="205"/>
      <c r="U46" s="205"/>
      <c r="V46" s="205"/>
    </row>
    <row r="47" spans="1:22" s="212" customFormat="1" ht="39.75" customHeight="1">
      <c r="A47" s="195" t="s">
        <v>493</v>
      </c>
      <c r="B47" s="196" t="s">
        <v>462</v>
      </c>
      <c r="C47" s="197" t="s">
        <v>494</v>
      </c>
      <c r="D47" s="198" t="s">
        <v>262</v>
      </c>
      <c r="E47" s="199" t="s">
        <v>56</v>
      </c>
      <c r="F47" s="200">
        <v>1</v>
      </c>
      <c r="G47" s="225"/>
      <c r="H47" s="224">
        <f t="shared" si="1"/>
        <v>0</v>
      </c>
      <c r="I47" s="191"/>
      <c r="J47" s="192"/>
      <c r="K47" s="193"/>
      <c r="L47" s="194"/>
      <c r="M47" s="194"/>
      <c r="N47" s="194"/>
      <c r="O47" s="57"/>
      <c r="P47" s="202"/>
      <c r="Q47" s="203"/>
      <c r="T47" s="205"/>
      <c r="U47" s="205"/>
      <c r="V47" s="205"/>
    </row>
    <row r="48" spans="1:22" s="19" customFormat="1" ht="30" customHeight="1">
      <c r="A48" s="93" t="s">
        <v>263</v>
      </c>
      <c r="B48" s="81" t="s">
        <v>463</v>
      </c>
      <c r="C48" s="4" t="s">
        <v>265</v>
      </c>
      <c r="D48" s="5" t="s">
        <v>266</v>
      </c>
      <c r="E48" s="6" t="s">
        <v>79</v>
      </c>
      <c r="F48" s="12">
        <v>144</v>
      </c>
      <c r="G48" s="216"/>
      <c r="H48" s="222">
        <f t="shared" si="1"/>
        <v>0</v>
      </c>
      <c r="I48" s="191"/>
      <c r="J48" s="192"/>
      <c r="K48" s="193"/>
      <c r="L48" s="194"/>
      <c r="M48" s="194"/>
      <c r="N48" s="194"/>
      <c r="O48" s="57"/>
      <c r="Q48" s="17"/>
      <c r="T48" s="18"/>
      <c r="U48" s="18"/>
      <c r="V48" s="18"/>
    </row>
    <row r="49" spans="1:22" s="20" customFormat="1" ht="35.25" customHeight="1">
      <c r="A49" s="104"/>
      <c r="B49" s="9"/>
      <c r="C49" s="10" t="s">
        <v>22</v>
      </c>
      <c r="D49" s="86"/>
      <c r="E49" s="88"/>
      <c r="F49" s="219"/>
      <c r="G49" s="220"/>
      <c r="H49" s="221"/>
      <c r="I49" s="191"/>
      <c r="J49" s="192"/>
      <c r="K49" s="193"/>
      <c r="L49" s="194"/>
      <c r="M49" s="194"/>
      <c r="N49" s="194"/>
      <c r="O49" s="57"/>
      <c r="Q49" s="17"/>
      <c r="T49" s="18"/>
      <c r="U49" s="18"/>
      <c r="V49" s="18"/>
    </row>
    <row r="50" spans="1:22" s="19" customFormat="1" ht="43.5" customHeight="1">
      <c r="A50" s="16" t="s">
        <v>101</v>
      </c>
      <c r="B50" s="81" t="s">
        <v>464</v>
      </c>
      <c r="C50" s="4" t="s">
        <v>163</v>
      </c>
      <c r="D50" s="5" t="s">
        <v>267</v>
      </c>
      <c r="E50" s="6" t="s">
        <v>56</v>
      </c>
      <c r="F50" s="12">
        <v>1</v>
      </c>
      <c r="G50" s="216"/>
      <c r="H50" s="222">
        <f>ROUND(G50,2)*F50</f>
        <v>0</v>
      </c>
      <c r="I50" s="191"/>
      <c r="J50" s="192"/>
      <c r="K50" s="193"/>
      <c r="L50" s="194"/>
      <c r="M50" s="194"/>
      <c r="N50" s="194"/>
      <c r="O50" s="57"/>
      <c r="Q50" s="17"/>
      <c r="T50" s="18"/>
      <c r="U50" s="18"/>
      <c r="V50" s="18"/>
    </row>
    <row r="51" spans="1:22" s="19" customFormat="1" ht="30" customHeight="1">
      <c r="A51" s="16" t="s">
        <v>132</v>
      </c>
      <c r="B51" s="81" t="s">
        <v>465</v>
      </c>
      <c r="C51" s="4" t="s">
        <v>165</v>
      </c>
      <c r="D51" s="5" t="s">
        <v>262</v>
      </c>
      <c r="E51" s="6"/>
      <c r="F51" s="12"/>
      <c r="G51" s="217"/>
      <c r="H51" s="222"/>
      <c r="I51" s="191"/>
      <c r="J51" s="192"/>
      <c r="K51" s="193"/>
      <c r="L51" s="194"/>
      <c r="M51" s="194"/>
      <c r="N51" s="194"/>
      <c r="O51" s="57"/>
      <c r="P51" s="92"/>
      <c r="Q51" s="17"/>
      <c r="T51" s="18"/>
      <c r="U51" s="18"/>
      <c r="V51" s="18"/>
    </row>
    <row r="52" spans="1:22" s="19" customFormat="1" ht="30" customHeight="1">
      <c r="A52" s="16" t="s">
        <v>166</v>
      </c>
      <c r="B52" s="3" t="s">
        <v>50</v>
      </c>
      <c r="C52" s="4" t="s">
        <v>268</v>
      </c>
      <c r="D52" s="5"/>
      <c r="E52" s="6" t="s">
        <v>133</v>
      </c>
      <c r="F52" s="226">
        <v>0.2</v>
      </c>
      <c r="G52" s="216"/>
      <c r="H52" s="222">
        <f>ROUND(G52,2)*F52</f>
        <v>0</v>
      </c>
      <c r="I52" s="191"/>
      <c r="J52" s="192"/>
      <c r="K52" s="193"/>
      <c r="L52" s="194"/>
      <c r="M52" s="194"/>
      <c r="N52" s="194"/>
      <c r="O52" s="57"/>
      <c r="P52" s="92"/>
      <c r="Q52" s="17"/>
      <c r="T52" s="18"/>
      <c r="U52" s="18"/>
      <c r="V52" s="18"/>
    </row>
    <row r="53" spans="1:22" s="19" customFormat="1" ht="30" customHeight="1">
      <c r="A53" s="16" t="s">
        <v>134</v>
      </c>
      <c r="B53" s="298" t="s">
        <v>523</v>
      </c>
      <c r="C53" s="292" t="s">
        <v>170</v>
      </c>
      <c r="D53" s="293" t="s">
        <v>267</v>
      </c>
      <c r="E53" s="294" t="s">
        <v>56</v>
      </c>
      <c r="F53" s="295">
        <v>1</v>
      </c>
      <c r="G53" s="296"/>
      <c r="H53" s="297">
        <f>ROUND(G53,2)*F53</f>
        <v>0</v>
      </c>
      <c r="I53" s="191"/>
      <c r="J53" s="192"/>
      <c r="K53" s="193"/>
      <c r="L53" s="194"/>
      <c r="M53" s="194"/>
      <c r="N53" s="194"/>
      <c r="O53" s="57"/>
      <c r="Q53" s="17"/>
      <c r="T53" s="18"/>
      <c r="U53" s="18"/>
      <c r="V53" s="18"/>
    </row>
    <row r="54" spans="1:22" s="20" customFormat="1" ht="33.75" customHeight="1">
      <c r="A54" s="104"/>
      <c r="B54" s="9"/>
      <c r="C54" s="10" t="s">
        <v>23</v>
      </c>
      <c r="D54" s="86"/>
      <c r="E54" s="88"/>
      <c r="F54" s="219"/>
      <c r="G54" s="220"/>
      <c r="H54" s="221"/>
      <c r="I54" s="191"/>
      <c r="J54" s="192"/>
      <c r="K54" s="193"/>
      <c r="L54" s="194"/>
      <c r="M54" s="194"/>
      <c r="N54" s="194"/>
      <c r="O54" s="57"/>
      <c r="Q54" s="17"/>
      <c r="T54" s="18"/>
      <c r="U54" s="18"/>
      <c r="V54" s="18"/>
    </row>
    <row r="55" spans="1:22" s="19" customFormat="1" ht="30" customHeight="1">
      <c r="A55" s="96" t="s">
        <v>106</v>
      </c>
      <c r="B55" s="81" t="s">
        <v>524</v>
      </c>
      <c r="C55" s="4" t="s">
        <v>107</v>
      </c>
      <c r="D55" s="5" t="s">
        <v>272</v>
      </c>
      <c r="E55" s="6"/>
      <c r="F55" s="7"/>
      <c r="G55" s="218"/>
      <c r="H55" s="217"/>
      <c r="I55" s="191"/>
      <c r="J55" s="192"/>
      <c r="K55" s="193"/>
      <c r="L55" s="194"/>
      <c r="M55" s="194"/>
      <c r="N55" s="194"/>
      <c r="O55" s="57"/>
      <c r="Q55" s="17"/>
      <c r="T55" s="18"/>
      <c r="U55" s="18"/>
      <c r="V55" s="18"/>
    </row>
    <row r="56" spans="1:22" s="19" customFormat="1" ht="30" customHeight="1">
      <c r="A56" s="96" t="s">
        <v>108</v>
      </c>
      <c r="B56" s="3" t="s">
        <v>50</v>
      </c>
      <c r="C56" s="4" t="s">
        <v>109</v>
      </c>
      <c r="D56" s="5"/>
      <c r="E56" s="6" t="s">
        <v>49</v>
      </c>
      <c r="F56" s="7">
        <v>1400</v>
      </c>
      <c r="G56" s="216"/>
      <c r="H56" s="217">
        <f>ROUND(G56,2)*F56</f>
        <v>0</v>
      </c>
      <c r="I56" s="191"/>
      <c r="J56" s="192"/>
      <c r="K56" s="193"/>
      <c r="L56" s="194"/>
      <c r="M56" s="194"/>
      <c r="N56" s="194"/>
      <c r="O56" s="57"/>
      <c r="Q56" s="17"/>
      <c r="T56" s="18"/>
      <c r="U56" s="18"/>
      <c r="V56" s="18"/>
    </row>
    <row r="57" spans="1:16" ht="30" customHeight="1" thickBot="1">
      <c r="A57" s="144"/>
      <c r="B57" s="169" t="str">
        <f>B7</f>
        <v>A</v>
      </c>
      <c r="C57" s="342" t="str">
        <f>C7</f>
        <v>BURROWS AVENUE WEST BOUND                                                                                   
(FROM McPHILLIPS STREET   TO  SGT. TOMMY PRINCE STREET ) </v>
      </c>
      <c r="D57" s="343"/>
      <c r="E57" s="343"/>
      <c r="F57" s="344"/>
      <c r="G57" s="227" t="s">
        <v>17</v>
      </c>
      <c r="H57" s="228">
        <f>SUM(H7:H56)</f>
        <v>0</v>
      </c>
      <c r="I57" s="191"/>
      <c r="J57" s="192"/>
      <c r="K57" s="193"/>
      <c r="L57" s="194"/>
      <c r="M57" s="194"/>
      <c r="N57" s="194"/>
      <c r="P57" s="20"/>
    </row>
    <row r="58" spans="1:15" s="75" customFormat="1" ht="30" customHeight="1" thickBot="1" thickTop="1">
      <c r="A58" s="94"/>
      <c r="B58" s="170" t="s">
        <v>13</v>
      </c>
      <c r="C58" s="339" t="s">
        <v>276</v>
      </c>
      <c r="D58" s="340"/>
      <c r="E58" s="340"/>
      <c r="F58" s="341"/>
      <c r="G58" s="74"/>
      <c r="H58" s="168"/>
      <c r="I58" s="191"/>
      <c r="J58" s="192"/>
      <c r="K58" s="193"/>
      <c r="L58" s="194"/>
      <c r="M58" s="194"/>
      <c r="N58" s="194"/>
      <c r="O58" s="57"/>
    </row>
    <row r="59" spans="1:22" s="20" customFormat="1" ht="39.75" customHeight="1" thickTop="1">
      <c r="A59" s="163"/>
      <c r="B59" s="21"/>
      <c r="C59" s="22" t="s">
        <v>19</v>
      </c>
      <c r="D59" s="76"/>
      <c r="E59" s="76"/>
      <c r="F59" s="76"/>
      <c r="G59" s="23"/>
      <c r="H59" s="24"/>
      <c r="I59" s="191"/>
      <c r="J59" s="192"/>
      <c r="K59" s="193"/>
      <c r="L59" s="194"/>
      <c r="M59" s="194"/>
      <c r="N59" s="194"/>
      <c r="O59" s="57"/>
      <c r="Q59" s="77"/>
      <c r="R59" s="78"/>
      <c r="S59" s="79"/>
      <c r="T59" s="77"/>
      <c r="U59" s="80"/>
      <c r="V59" s="77"/>
    </row>
    <row r="60" spans="1:22" s="19" customFormat="1" ht="30" customHeight="1">
      <c r="A60" s="16" t="s">
        <v>180</v>
      </c>
      <c r="B60" s="81" t="s">
        <v>111</v>
      </c>
      <c r="C60" s="4" t="s">
        <v>182</v>
      </c>
      <c r="D60" s="5" t="s">
        <v>183</v>
      </c>
      <c r="E60" s="6" t="s">
        <v>47</v>
      </c>
      <c r="F60" s="7">
        <v>957</v>
      </c>
      <c r="G60" s="216"/>
      <c r="H60" s="217">
        <f aca="true" t="shared" si="2" ref="H60:H66">ROUND(G60,2)*F60</f>
        <v>0</v>
      </c>
      <c r="I60" s="191"/>
      <c r="J60" s="192"/>
      <c r="K60" s="193"/>
      <c r="L60" s="194"/>
      <c r="M60" s="194"/>
      <c r="N60" s="194"/>
      <c r="O60" s="57"/>
      <c r="Q60" s="17"/>
      <c r="R60" s="82"/>
      <c r="S60" s="83"/>
      <c r="T60" s="18"/>
      <c r="U60" s="18"/>
      <c r="V60" s="18"/>
    </row>
    <row r="61" spans="1:22" s="19" customFormat="1" ht="30" customHeight="1">
      <c r="A61" s="164" t="s">
        <v>184</v>
      </c>
      <c r="B61" s="81" t="s">
        <v>112</v>
      </c>
      <c r="C61" s="4" t="s">
        <v>186</v>
      </c>
      <c r="D61" s="5" t="s">
        <v>183</v>
      </c>
      <c r="E61" s="6" t="s">
        <v>49</v>
      </c>
      <c r="F61" s="7">
        <v>1850</v>
      </c>
      <c r="G61" s="216"/>
      <c r="H61" s="217">
        <f t="shared" si="2"/>
        <v>0</v>
      </c>
      <c r="I61" s="191"/>
      <c r="J61" s="192"/>
      <c r="K61" s="193"/>
      <c r="L61" s="194"/>
      <c r="M61" s="194"/>
      <c r="N61" s="194"/>
      <c r="O61" s="57"/>
      <c r="Q61" s="17"/>
      <c r="R61" s="82"/>
      <c r="S61" s="83"/>
      <c r="T61" s="18"/>
      <c r="U61" s="18"/>
      <c r="V61" s="18"/>
    </row>
    <row r="62" spans="1:16" s="19" customFormat="1" ht="43.5" customHeight="1">
      <c r="A62" s="164" t="s">
        <v>192</v>
      </c>
      <c r="B62" s="81" t="s">
        <v>113</v>
      </c>
      <c r="C62" s="4" t="s">
        <v>193</v>
      </c>
      <c r="D62" s="5" t="s">
        <v>473</v>
      </c>
      <c r="E62" s="6" t="s">
        <v>51</v>
      </c>
      <c r="F62" s="7">
        <v>700</v>
      </c>
      <c r="G62" s="216"/>
      <c r="H62" s="217">
        <f t="shared" si="2"/>
        <v>0</v>
      </c>
      <c r="I62" s="191"/>
      <c r="J62" s="192"/>
      <c r="K62" s="193"/>
      <c r="L62" s="194"/>
      <c r="M62" s="194"/>
      <c r="N62" s="194"/>
      <c r="O62" s="57"/>
      <c r="P62" s="18"/>
    </row>
    <row r="63" spans="1:22" s="19" customFormat="1" ht="35.25" customHeight="1">
      <c r="A63" s="164" t="s">
        <v>52</v>
      </c>
      <c r="B63" s="81" t="s">
        <v>114</v>
      </c>
      <c r="C63" s="4" t="s">
        <v>53</v>
      </c>
      <c r="D63" s="5" t="s">
        <v>471</v>
      </c>
      <c r="E63" s="6" t="s">
        <v>47</v>
      </c>
      <c r="F63" s="7">
        <v>150</v>
      </c>
      <c r="G63" s="216"/>
      <c r="H63" s="217">
        <f t="shared" si="2"/>
        <v>0</v>
      </c>
      <c r="I63" s="191"/>
      <c r="J63" s="192"/>
      <c r="K63" s="193"/>
      <c r="L63" s="194"/>
      <c r="M63" s="194"/>
      <c r="N63" s="194"/>
      <c r="O63" s="57"/>
      <c r="Q63" s="17"/>
      <c r="T63" s="18"/>
      <c r="U63" s="18"/>
      <c r="V63" s="18"/>
    </row>
    <row r="64" spans="1:22" s="19" customFormat="1" ht="30" customHeight="1">
      <c r="A64" s="16" t="s">
        <v>54</v>
      </c>
      <c r="B64" s="81" t="s">
        <v>115</v>
      </c>
      <c r="C64" s="4" t="s">
        <v>55</v>
      </c>
      <c r="D64" s="5" t="s">
        <v>183</v>
      </c>
      <c r="E64" s="6" t="s">
        <v>49</v>
      </c>
      <c r="F64" s="7">
        <v>1350</v>
      </c>
      <c r="G64" s="216"/>
      <c r="H64" s="217">
        <f t="shared" si="2"/>
        <v>0</v>
      </c>
      <c r="I64" s="191"/>
      <c r="J64" s="192"/>
      <c r="K64" s="193"/>
      <c r="L64" s="194"/>
      <c r="M64" s="194"/>
      <c r="N64" s="194"/>
      <c r="O64" s="57"/>
      <c r="Q64" s="17"/>
      <c r="T64" s="18"/>
      <c r="U64" s="18"/>
      <c r="V64" s="18"/>
    </row>
    <row r="65" spans="1:22" s="19" customFormat="1" ht="36.75" customHeight="1">
      <c r="A65" s="84" t="s">
        <v>527</v>
      </c>
      <c r="B65" s="81" t="s">
        <v>116</v>
      </c>
      <c r="C65" s="4" t="s">
        <v>196</v>
      </c>
      <c r="D65" s="5" t="s">
        <v>197</v>
      </c>
      <c r="E65" s="6" t="s">
        <v>49</v>
      </c>
      <c r="F65" s="7">
        <v>1850</v>
      </c>
      <c r="G65" s="216"/>
      <c r="H65" s="217">
        <f t="shared" si="2"/>
        <v>0</v>
      </c>
      <c r="I65" s="191"/>
      <c r="J65" s="192"/>
      <c r="K65" s="193"/>
      <c r="L65" s="194"/>
      <c r="M65" s="194"/>
      <c r="N65" s="194"/>
      <c r="O65" s="57"/>
      <c r="Q65" s="17"/>
      <c r="T65" s="18"/>
      <c r="U65" s="18"/>
      <c r="V65" s="18"/>
    </row>
    <row r="66" spans="1:22" s="19" customFormat="1" ht="34.5" customHeight="1">
      <c r="A66" s="84" t="s">
        <v>198</v>
      </c>
      <c r="B66" s="81" t="s">
        <v>118</v>
      </c>
      <c r="C66" s="4" t="s">
        <v>199</v>
      </c>
      <c r="D66" s="5" t="s">
        <v>200</v>
      </c>
      <c r="E66" s="6" t="s">
        <v>49</v>
      </c>
      <c r="F66" s="7">
        <v>1850</v>
      </c>
      <c r="G66" s="216"/>
      <c r="H66" s="217">
        <f t="shared" si="2"/>
        <v>0</v>
      </c>
      <c r="I66" s="191"/>
      <c r="J66" s="192"/>
      <c r="K66" s="193"/>
      <c r="L66" s="194"/>
      <c r="M66" s="194"/>
      <c r="N66" s="194"/>
      <c r="O66" s="57"/>
      <c r="Q66" s="17"/>
      <c r="T66" s="18"/>
      <c r="U66" s="18"/>
      <c r="V66" s="18"/>
    </row>
    <row r="67" spans="1:22" s="20" customFormat="1" ht="38.25" customHeight="1">
      <c r="A67" s="104"/>
      <c r="B67" s="85"/>
      <c r="C67" s="10" t="s">
        <v>201</v>
      </c>
      <c r="D67" s="86"/>
      <c r="E67" s="86"/>
      <c r="F67" s="219"/>
      <c r="G67" s="220"/>
      <c r="H67" s="221"/>
      <c r="I67" s="191"/>
      <c r="J67" s="192"/>
      <c r="K67" s="193"/>
      <c r="L67" s="194"/>
      <c r="M67" s="194"/>
      <c r="N67" s="194"/>
      <c r="O67" s="57"/>
      <c r="Q67" s="17"/>
      <c r="T67" s="18"/>
      <c r="U67" s="18"/>
      <c r="V67" s="18"/>
    </row>
    <row r="68" spans="1:22" s="19" customFormat="1" ht="30" customHeight="1">
      <c r="A68" s="96" t="s">
        <v>117</v>
      </c>
      <c r="B68" s="81" t="s">
        <v>122</v>
      </c>
      <c r="C68" s="4" t="s">
        <v>119</v>
      </c>
      <c r="D68" s="5" t="s">
        <v>183</v>
      </c>
      <c r="E68" s="6"/>
      <c r="F68" s="7"/>
      <c r="G68" s="218"/>
      <c r="H68" s="217"/>
      <c r="I68" s="191"/>
      <c r="J68" s="192"/>
      <c r="K68" s="193"/>
      <c r="L68" s="194"/>
      <c r="M68" s="194"/>
      <c r="N68" s="194"/>
      <c r="O68" s="57"/>
      <c r="Q68" s="17"/>
      <c r="T68" s="18"/>
      <c r="U68" s="18"/>
      <c r="V68" s="18"/>
    </row>
    <row r="69" spans="1:22" s="19" customFormat="1" ht="30" customHeight="1">
      <c r="A69" s="96" t="s">
        <v>120</v>
      </c>
      <c r="B69" s="3" t="s">
        <v>50</v>
      </c>
      <c r="C69" s="4" t="s">
        <v>121</v>
      </c>
      <c r="D69" s="5" t="s">
        <v>2</v>
      </c>
      <c r="E69" s="6" t="s">
        <v>49</v>
      </c>
      <c r="F69" s="7">
        <v>1500</v>
      </c>
      <c r="G69" s="216"/>
      <c r="H69" s="217">
        <f>ROUND(G69,2)*F69</f>
        <v>0</v>
      </c>
      <c r="I69" s="191"/>
      <c r="J69" s="192"/>
      <c r="K69" s="193"/>
      <c r="L69" s="194"/>
      <c r="M69" s="194"/>
      <c r="N69" s="194"/>
      <c r="O69" s="57"/>
      <c r="Q69" s="17"/>
      <c r="T69" s="18"/>
      <c r="U69" s="18"/>
      <c r="V69" s="18"/>
    </row>
    <row r="70" spans="1:22" s="19" customFormat="1" ht="43.5" customHeight="1">
      <c r="A70" s="96" t="s">
        <v>72</v>
      </c>
      <c r="B70" s="81" t="s">
        <v>123</v>
      </c>
      <c r="C70" s="4" t="s">
        <v>73</v>
      </c>
      <c r="D70" s="5" t="s">
        <v>220</v>
      </c>
      <c r="E70" s="6"/>
      <c r="F70" s="7"/>
      <c r="G70" s="218"/>
      <c r="H70" s="217"/>
      <c r="I70" s="191"/>
      <c r="J70" s="192"/>
      <c r="K70" s="193"/>
      <c r="L70" s="194"/>
      <c r="M70" s="194"/>
      <c r="N70" s="194"/>
      <c r="O70" s="57"/>
      <c r="Q70" s="17"/>
      <c r="T70" s="18"/>
      <c r="U70" s="18"/>
      <c r="V70" s="18"/>
    </row>
    <row r="71" spans="1:22" s="19" customFormat="1" ht="30" customHeight="1">
      <c r="A71" s="96" t="s">
        <v>74</v>
      </c>
      <c r="B71" s="3" t="s">
        <v>404</v>
      </c>
      <c r="C71" s="4" t="s">
        <v>75</v>
      </c>
      <c r="D71" s="5" t="s">
        <v>76</v>
      </c>
      <c r="E71" s="6"/>
      <c r="F71" s="7"/>
      <c r="G71" s="218"/>
      <c r="H71" s="217"/>
      <c r="I71" s="191"/>
      <c r="J71" s="192"/>
      <c r="K71" s="193"/>
      <c r="L71" s="194"/>
      <c r="M71" s="194"/>
      <c r="N71" s="194"/>
      <c r="O71" s="57"/>
      <c r="Q71" s="17"/>
      <c r="T71" s="18"/>
      <c r="U71" s="18"/>
      <c r="V71" s="18"/>
    </row>
    <row r="72" spans="1:22" s="19" customFormat="1" ht="30" customHeight="1">
      <c r="A72" s="96" t="s">
        <v>77</v>
      </c>
      <c r="B72" s="11" t="s">
        <v>221</v>
      </c>
      <c r="C72" s="4" t="s">
        <v>224</v>
      </c>
      <c r="D72" s="5"/>
      <c r="E72" s="6" t="s">
        <v>49</v>
      </c>
      <c r="F72" s="7">
        <v>26</v>
      </c>
      <c r="G72" s="216"/>
      <c r="H72" s="217">
        <f>ROUND(G72,2)*F72</f>
        <v>0</v>
      </c>
      <c r="I72" s="191"/>
      <c r="J72" s="192"/>
      <c r="K72" s="193"/>
      <c r="L72" s="194"/>
      <c r="M72" s="194"/>
      <c r="N72" s="194"/>
      <c r="O72" s="57"/>
      <c r="Q72" s="17"/>
      <c r="T72" s="18"/>
      <c r="U72" s="18"/>
      <c r="V72" s="18"/>
    </row>
    <row r="73" spans="1:22" s="19" customFormat="1" ht="30" customHeight="1">
      <c r="A73" s="96" t="s">
        <v>78</v>
      </c>
      <c r="B73" s="11" t="s">
        <v>223</v>
      </c>
      <c r="C73" s="4" t="s">
        <v>226</v>
      </c>
      <c r="D73" s="5" t="s">
        <v>2</v>
      </c>
      <c r="E73" s="6" t="s">
        <v>49</v>
      </c>
      <c r="F73" s="7">
        <v>370</v>
      </c>
      <c r="G73" s="216"/>
      <c r="H73" s="217">
        <f>ROUND(G73,2)*F73</f>
        <v>0</v>
      </c>
      <c r="I73" s="191"/>
      <c r="J73" s="192"/>
      <c r="K73" s="193"/>
      <c r="L73" s="194"/>
      <c r="M73" s="194"/>
      <c r="N73" s="194"/>
      <c r="O73" s="57"/>
      <c r="Q73" s="17"/>
      <c r="T73" s="18"/>
      <c r="U73" s="18"/>
      <c r="V73" s="18"/>
    </row>
    <row r="74" spans="1:22" s="19" customFormat="1" ht="27.75" customHeight="1">
      <c r="A74" s="96" t="s">
        <v>227</v>
      </c>
      <c r="B74" s="81" t="s">
        <v>124</v>
      </c>
      <c r="C74" s="4" t="s">
        <v>228</v>
      </c>
      <c r="D74" s="5" t="s">
        <v>220</v>
      </c>
      <c r="E74" s="6" t="s">
        <v>49</v>
      </c>
      <c r="F74" s="12">
        <v>6</v>
      </c>
      <c r="G74" s="216"/>
      <c r="H74" s="217">
        <f>ROUND(G74,2)*F74</f>
        <v>0</v>
      </c>
      <c r="I74" s="191"/>
      <c r="J74" s="192"/>
      <c r="K74" s="193"/>
      <c r="L74" s="194"/>
      <c r="M74" s="194"/>
      <c r="N74" s="194"/>
      <c r="O74" s="57"/>
      <c r="Q74" s="17"/>
      <c r="T74" s="18"/>
      <c r="U74" s="18"/>
      <c r="V74" s="18"/>
    </row>
    <row r="75" spans="1:22" s="20" customFormat="1" ht="38.25" customHeight="1">
      <c r="A75" s="102"/>
      <c r="B75" s="9"/>
      <c r="C75" s="14" t="s">
        <v>297</v>
      </c>
      <c r="D75" s="86"/>
      <c r="E75" s="86"/>
      <c r="F75" s="230"/>
      <c r="G75" s="220"/>
      <c r="H75" s="221"/>
      <c r="I75" s="191"/>
      <c r="J75" s="192"/>
      <c r="K75" s="193"/>
      <c r="L75" s="194"/>
      <c r="M75" s="194"/>
      <c r="N75" s="194"/>
      <c r="O75" s="57"/>
      <c r="Q75" s="17"/>
      <c r="T75" s="18"/>
      <c r="U75" s="18"/>
      <c r="V75" s="18"/>
    </row>
    <row r="76" spans="1:22" s="20" customFormat="1" ht="43.5" customHeight="1">
      <c r="A76" s="93" t="s">
        <v>94</v>
      </c>
      <c r="B76" s="81" t="s">
        <v>125</v>
      </c>
      <c r="C76" s="4" t="s">
        <v>95</v>
      </c>
      <c r="D76" s="5" t="s">
        <v>254</v>
      </c>
      <c r="E76" s="6"/>
      <c r="F76" s="231"/>
      <c r="G76" s="220"/>
      <c r="H76" s="222"/>
      <c r="I76" s="191"/>
      <c r="J76" s="192"/>
      <c r="K76" s="193"/>
      <c r="L76" s="194"/>
      <c r="M76" s="194"/>
      <c r="N76" s="194"/>
      <c r="O76" s="57"/>
      <c r="Q76" s="17"/>
      <c r="T76" s="18"/>
      <c r="U76" s="18"/>
      <c r="V76" s="18"/>
    </row>
    <row r="77" spans="1:22" s="20" customFormat="1" ht="43.5" customHeight="1">
      <c r="A77" s="93" t="s">
        <v>422</v>
      </c>
      <c r="B77" s="3" t="s">
        <v>50</v>
      </c>
      <c r="C77" s="4" t="s">
        <v>423</v>
      </c>
      <c r="D77" s="5"/>
      <c r="E77" s="6" t="s">
        <v>49</v>
      </c>
      <c r="F77" s="12">
        <v>1567</v>
      </c>
      <c r="G77" s="216"/>
      <c r="H77" s="222">
        <f>ROUND(G77,2)*F77</f>
        <v>0</v>
      </c>
      <c r="I77" s="191"/>
      <c r="J77" s="192"/>
      <c r="K77" s="193"/>
      <c r="L77" s="194"/>
      <c r="M77" s="194"/>
      <c r="N77" s="194"/>
      <c r="O77" s="57"/>
      <c r="Q77" s="17"/>
      <c r="T77" s="18"/>
      <c r="U77" s="18"/>
      <c r="V77" s="18"/>
    </row>
    <row r="78" spans="1:22" s="204" customFormat="1" ht="43.5" customHeight="1">
      <c r="A78" s="195" t="s">
        <v>481</v>
      </c>
      <c r="B78" s="196" t="s">
        <v>505</v>
      </c>
      <c r="C78" s="197" t="s">
        <v>482</v>
      </c>
      <c r="D78" s="198" t="s">
        <v>254</v>
      </c>
      <c r="E78" s="199"/>
      <c r="F78" s="200"/>
      <c r="G78" s="223"/>
      <c r="H78" s="224"/>
      <c r="I78" s="191"/>
      <c r="J78" s="192"/>
      <c r="K78" s="193"/>
      <c r="L78" s="194"/>
      <c r="M78" s="194"/>
      <c r="N78" s="194"/>
      <c r="O78" s="57"/>
      <c r="Q78" s="203"/>
      <c r="T78" s="205"/>
      <c r="U78" s="205"/>
      <c r="V78" s="205"/>
    </row>
    <row r="79" spans="1:22" s="100" customFormat="1" ht="43.5" customHeight="1">
      <c r="A79" s="206" t="s">
        <v>483</v>
      </c>
      <c r="B79" s="3" t="s">
        <v>50</v>
      </c>
      <c r="C79" s="4" t="s">
        <v>490</v>
      </c>
      <c r="D79" s="5" t="s">
        <v>85</v>
      </c>
      <c r="E79" s="6" t="s">
        <v>79</v>
      </c>
      <c r="F79" s="7">
        <v>339</v>
      </c>
      <c r="G79" s="216"/>
      <c r="H79" s="222">
        <f>ROUND(G79,2)*F79</f>
        <v>0</v>
      </c>
      <c r="I79" s="191"/>
      <c r="J79" s="192"/>
      <c r="K79" s="193"/>
      <c r="L79" s="194"/>
      <c r="M79" s="194"/>
      <c r="N79" s="194"/>
      <c r="O79" s="57"/>
      <c r="Q79" s="17"/>
      <c r="T79" s="18"/>
      <c r="U79" s="18"/>
      <c r="V79" s="18"/>
    </row>
    <row r="80" spans="1:22" s="100" customFormat="1" ht="43.5" customHeight="1">
      <c r="A80" s="206" t="s">
        <v>484</v>
      </c>
      <c r="B80" s="291" t="s">
        <v>61</v>
      </c>
      <c r="C80" s="292" t="s">
        <v>491</v>
      </c>
      <c r="D80" s="293" t="s">
        <v>239</v>
      </c>
      <c r="E80" s="294" t="s">
        <v>79</v>
      </c>
      <c r="F80" s="299">
        <v>57</v>
      </c>
      <c r="G80" s="296"/>
      <c r="H80" s="297">
        <f>ROUND(G80,2)*F80</f>
        <v>0</v>
      </c>
      <c r="I80" s="191"/>
      <c r="J80" s="192"/>
      <c r="K80" s="193"/>
      <c r="L80" s="194"/>
      <c r="M80" s="194"/>
      <c r="N80" s="194"/>
      <c r="O80" s="57"/>
      <c r="Q80" s="17"/>
      <c r="T80" s="18"/>
      <c r="U80" s="18"/>
      <c r="V80" s="18"/>
    </row>
    <row r="81" spans="1:22" s="100" customFormat="1" ht="43.5" customHeight="1">
      <c r="A81" s="206" t="s">
        <v>485</v>
      </c>
      <c r="B81" s="3" t="s">
        <v>80</v>
      </c>
      <c r="C81" s="4" t="s">
        <v>486</v>
      </c>
      <c r="D81" s="5" t="s">
        <v>419</v>
      </c>
      <c r="E81" s="6" t="s">
        <v>79</v>
      </c>
      <c r="F81" s="7">
        <v>10</v>
      </c>
      <c r="G81" s="216"/>
      <c r="H81" s="222">
        <f>ROUND(G81,2)*F81</f>
        <v>0</v>
      </c>
      <c r="I81" s="191"/>
      <c r="J81" s="192"/>
      <c r="K81" s="193"/>
      <c r="L81" s="194"/>
      <c r="M81" s="194"/>
      <c r="N81" s="194"/>
      <c r="O81" s="57"/>
      <c r="Q81" s="17"/>
      <c r="T81" s="18"/>
      <c r="U81" s="18"/>
      <c r="V81" s="18"/>
    </row>
    <row r="82" spans="1:22" s="100" customFormat="1" ht="43.5" customHeight="1">
      <c r="A82" s="206" t="s">
        <v>487</v>
      </c>
      <c r="B82" s="3" t="s">
        <v>105</v>
      </c>
      <c r="C82" s="4" t="s">
        <v>488</v>
      </c>
      <c r="D82" s="5" t="s">
        <v>489</v>
      </c>
      <c r="E82" s="6" t="s">
        <v>79</v>
      </c>
      <c r="F82" s="7">
        <v>16</v>
      </c>
      <c r="G82" s="216"/>
      <c r="H82" s="222">
        <f>ROUND(G82,2)*F82</f>
        <v>0</v>
      </c>
      <c r="I82" s="191"/>
      <c r="J82" s="192"/>
      <c r="K82" s="193"/>
      <c r="L82" s="194"/>
      <c r="M82" s="194"/>
      <c r="N82" s="194"/>
      <c r="O82" s="57"/>
      <c r="Q82" s="17"/>
      <c r="T82" s="18"/>
      <c r="U82" s="18"/>
      <c r="V82" s="18"/>
    </row>
    <row r="83" spans="1:22" s="212" customFormat="1" ht="43.5" customHeight="1">
      <c r="A83" s="195" t="s">
        <v>298</v>
      </c>
      <c r="B83" s="196" t="s">
        <v>127</v>
      </c>
      <c r="C83" s="197" t="s">
        <v>300</v>
      </c>
      <c r="D83" s="198" t="s">
        <v>255</v>
      </c>
      <c r="E83" s="259"/>
      <c r="F83" s="260"/>
      <c r="G83" s="207"/>
      <c r="H83" s="201"/>
      <c r="I83" s="191"/>
      <c r="J83" s="192"/>
      <c r="K83" s="193"/>
      <c r="L83" s="194"/>
      <c r="M83" s="194"/>
      <c r="N83" s="194"/>
      <c r="O83" s="57"/>
      <c r="Q83" s="203"/>
      <c r="T83" s="205"/>
      <c r="U83" s="205"/>
      <c r="V83" s="205"/>
    </row>
    <row r="84" spans="1:22" s="100" customFormat="1" ht="30" customHeight="1">
      <c r="A84" s="206" t="s">
        <v>303</v>
      </c>
      <c r="B84" s="3" t="s">
        <v>50</v>
      </c>
      <c r="C84" s="4" t="s">
        <v>130</v>
      </c>
      <c r="D84" s="5"/>
      <c r="E84" s="6"/>
      <c r="F84" s="7"/>
      <c r="G84" s="87"/>
      <c r="H84" s="15"/>
      <c r="I84" s="191"/>
      <c r="J84" s="192"/>
      <c r="K84" s="193"/>
      <c r="L84" s="194"/>
      <c r="M84" s="194"/>
      <c r="N84" s="194"/>
      <c r="O84" s="57"/>
      <c r="Q84" s="17"/>
      <c r="T84" s="18"/>
      <c r="U84" s="18"/>
      <c r="V84" s="18"/>
    </row>
    <row r="85" spans="1:22" s="100" customFormat="1" ht="30" customHeight="1">
      <c r="A85" s="206" t="s">
        <v>304</v>
      </c>
      <c r="B85" s="11" t="s">
        <v>221</v>
      </c>
      <c r="C85" s="4" t="s">
        <v>256</v>
      </c>
      <c r="D85" s="5"/>
      <c r="E85" s="6" t="s">
        <v>51</v>
      </c>
      <c r="F85" s="7">
        <v>2</v>
      </c>
      <c r="G85" s="8"/>
      <c r="H85" s="15">
        <f>ROUND(G85,2)*F85</f>
        <v>0</v>
      </c>
      <c r="I85" s="191"/>
      <c r="J85" s="192"/>
      <c r="K85" s="193"/>
      <c r="L85" s="194"/>
      <c r="M85" s="194"/>
      <c r="N85" s="194"/>
      <c r="O85" s="57"/>
      <c r="Q85" s="17"/>
      <c r="T85" s="18"/>
      <c r="U85" s="18"/>
      <c r="V85" s="18"/>
    </row>
    <row r="86" spans="1:22" s="20" customFormat="1" ht="41.25" customHeight="1">
      <c r="A86" s="104"/>
      <c r="B86" s="9"/>
      <c r="C86" s="10" t="s">
        <v>21</v>
      </c>
      <c r="D86" s="86"/>
      <c r="E86" s="86"/>
      <c r="F86" s="219"/>
      <c r="G86" s="220"/>
      <c r="H86" s="221"/>
      <c r="I86" s="191"/>
      <c r="J86" s="192"/>
      <c r="K86" s="193"/>
      <c r="L86" s="194"/>
      <c r="M86" s="194"/>
      <c r="N86" s="194"/>
      <c r="O86" s="57"/>
      <c r="Q86" s="17"/>
      <c r="T86" s="18"/>
      <c r="U86" s="18"/>
      <c r="V86" s="18"/>
    </row>
    <row r="87" spans="1:22" s="204" customFormat="1" ht="30" customHeight="1">
      <c r="A87" s="195" t="s">
        <v>409</v>
      </c>
      <c r="B87" s="196" t="s">
        <v>506</v>
      </c>
      <c r="C87" s="197" t="s">
        <v>410</v>
      </c>
      <c r="D87" s="198" t="s">
        <v>262</v>
      </c>
      <c r="E87" s="199"/>
      <c r="F87" s="200"/>
      <c r="G87" s="223"/>
      <c r="H87" s="224"/>
      <c r="I87" s="191"/>
      <c r="J87" s="192"/>
      <c r="K87" s="193"/>
      <c r="L87" s="194"/>
      <c r="M87" s="194"/>
      <c r="N87" s="194"/>
      <c r="O87" s="57"/>
      <c r="P87" s="202"/>
      <c r="Q87" s="203"/>
      <c r="T87" s="205"/>
      <c r="U87" s="205"/>
      <c r="V87" s="205"/>
    </row>
    <row r="88" spans="1:22" s="19" customFormat="1" ht="30" customHeight="1">
      <c r="A88" s="16" t="s">
        <v>411</v>
      </c>
      <c r="B88" s="3" t="s">
        <v>50</v>
      </c>
      <c r="C88" s="4" t="s">
        <v>412</v>
      </c>
      <c r="D88" s="5"/>
      <c r="E88" s="6" t="s">
        <v>56</v>
      </c>
      <c r="F88" s="12">
        <v>4</v>
      </c>
      <c r="G88" s="216"/>
      <c r="H88" s="222">
        <f>ROUND(G88,2)*F88</f>
        <v>0</v>
      </c>
      <c r="I88" s="191"/>
      <c r="J88" s="192"/>
      <c r="K88" s="193"/>
      <c r="L88" s="194"/>
      <c r="M88" s="194"/>
      <c r="N88" s="194"/>
      <c r="O88" s="57"/>
      <c r="Q88" s="17"/>
      <c r="T88" s="18"/>
      <c r="U88" s="18"/>
      <c r="V88" s="18"/>
    </row>
    <row r="89" spans="1:22" s="95" customFormat="1" ht="30" customHeight="1">
      <c r="A89" s="16" t="s">
        <v>413</v>
      </c>
      <c r="B89" s="81" t="s">
        <v>316</v>
      </c>
      <c r="C89" s="4" t="s">
        <v>414</v>
      </c>
      <c r="D89" s="5" t="s">
        <v>262</v>
      </c>
      <c r="E89" s="6" t="s">
        <v>79</v>
      </c>
      <c r="F89" s="12">
        <v>14</v>
      </c>
      <c r="G89" s="216"/>
      <c r="H89" s="222">
        <f>ROUND(G89,2)*F89</f>
        <v>0</v>
      </c>
      <c r="I89" s="191"/>
      <c r="J89" s="192"/>
      <c r="K89" s="193"/>
      <c r="L89" s="194"/>
      <c r="M89" s="194"/>
      <c r="N89" s="194"/>
      <c r="O89" s="57"/>
      <c r="P89" s="92"/>
      <c r="Q89" s="17"/>
      <c r="T89" s="18"/>
      <c r="U89" s="18"/>
      <c r="V89" s="18"/>
    </row>
    <row r="90" spans="1:22" s="19" customFormat="1" ht="43.5" customHeight="1">
      <c r="A90" s="16" t="s">
        <v>151</v>
      </c>
      <c r="B90" s="81" t="s">
        <v>229</v>
      </c>
      <c r="C90" s="4" t="s">
        <v>153</v>
      </c>
      <c r="D90" s="5" t="s">
        <v>262</v>
      </c>
      <c r="E90" s="6"/>
      <c r="F90" s="12"/>
      <c r="G90" s="218"/>
      <c r="H90" s="222"/>
      <c r="I90" s="191"/>
      <c r="J90" s="192"/>
      <c r="K90" s="193"/>
      <c r="L90" s="194"/>
      <c r="M90" s="194"/>
      <c r="N90" s="194"/>
      <c r="O90" s="57"/>
      <c r="P90" s="91"/>
      <c r="Q90" s="17"/>
      <c r="T90" s="18"/>
      <c r="U90" s="18"/>
      <c r="V90" s="18"/>
    </row>
    <row r="91" spans="1:22" s="20" customFormat="1" ht="30" customHeight="1">
      <c r="A91" s="16" t="s">
        <v>420</v>
      </c>
      <c r="B91" s="81" t="s">
        <v>233</v>
      </c>
      <c r="C91" s="4" t="s">
        <v>421</v>
      </c>
      <c r="D91" s="5" t="s">
        <v>262</v>
      </c>
      <c r="E91" s="6" t="s">
        <v>56</v>
      </c>
      <c r="F91" s="12">
        <v>4</v>
      </c>
      <c r="G91" s="216"/>
      <c r="H91" s="222">
        <f>ROUND(G91,2)*F91</f>
        <v>0</v>
      </c>
      <c r="I91" s="191"/>
      <c r="J91" s="192"/>
      <c r="K91" s="193"/>
      <c r="L91" s="194"/>
      <c r="M91" s="194"/>
      <c r="N91" s="194"/>
      <c r="O91" s="57"/>
      <c r="P91" s="89"/>
      <c r="Q91" s="17"/>
      <c r="T91" s="18"/>
      <c r="U91" s="18"/>
      <c r="V91" s="18"/>
    </row>
    <row r="92" spans="1:22" s="19" customFormat="1" ht="30" customHeight="1">
      <c r="A92" s="93" t="s">
        <v>263</v>
      </c>
      <c r="B92" s="81" t="s">
        <v>240</v>
      </c>
      <c r="C92" s="4" t="s">
        <v>265</v>
      </c>
      <c r="D92" s="5" t="s">
        <v>266</v>
      </c>
      <c r="E92" s="6" t="s">
        <v>79</v>
      </c>
      <c r="F92" s="12">
        <v>96</v>
      </c>
      <c r="G92" s="216"/>
      <c r="H92" s="222">
        <f>ROUND(G92,2)*F92</f>
        <v>0</v>
      </c>
      <c r="I92" s="191"/>
      <c r="J92" s="192"/>
      <c r="K92" s="193"/>
      <c r="L92" s="194"/>
      <c r="M92" s="194"/>
      <c r="N92" s="194"/>
      <c r="O92" s="57"/>
      <c r="Q92" s="17"/>
      <c r="T92" s="18"/>
      <c r="U92" s="18"/>
      <c r="V92" s="18"/>
    </row>
    <row r="93" spans="1:22" s="20" customFormat="1" ht="34.5" customHeight="1">
      <c r="A93" s="104"/>
      <c r="B93" s="9"/>
      <c r="C93" s="10" t="s">
        <v>22</v>
      </c>
      <c r="D93" s="86"/>
      <c r="E93" s="86"/>
      <c r="F93" s="219"/>
      <c r="G93" s="220"/>
      <c r="H93" s="221"/>
      <c r="I93" s="191"/>
      <c r="J93" s="192"/>
      <c r="K93" s="193"/>
      <c r="L93" s="194"/>
      <c r="M93" s="194"/>
      <c r="N93" s="194"/>
      <c r="O93" s="57"/>
      <c r="Q93" s="17"/>
      <c r="T93" s="18"/>
      <c r="U93" s="18"/>
      <c r="V93" s="18"/>
    </row>
    <row r="94" spans="1:22" s="19" customFormat="1" ht="43.5" customHeight="1">
      <c r="A94" s="16" t="s">
        <v>101</v>
      </c>
      <c r="B94" s="81" t="s">
        <v>253</v>
      </c>
      <c r="C94" s="4" t="s">
        <v>163</v>
      </c>
      <c r="D94" s="5" t="s">
        <v>267</v>
      </c>
      <c r="E94" s="6" t="s">
        <v>56</v>
      </c>
      <c r="F94" s="12">
        <v>2</v>
      </c>
      <c r="G94" s="216"/>
      <c r="H94" s="222">
        <f>ROUND(G94,2)*F94</f>
        <v>0</v>
      </c>
      <c r="I94" s="191"/>
      <c r="J94" s="192"/>
      <c r="K94" s="193"/>
      <c r="L94" s="194"/>
      <c r="M94" s="194"/>
      <c r="N94" s="194"/>
      <c r="O94" s="57"/>
      <c r="Q94" s="17"/>
      <c r="T94" s="18"/>
      <c r="U94" s="18"/>
      <c r="V94" s="18"/>
    </row>
    <row r="95" spans="1:22" s="19" customFormat="1" ht="30" customHeight="1">
      <c r="A95" s="16" t="s">
        <v>132</v>
      </c>
      <c r="B95" s="81" t="s">
        <v>466</v>
      </c>
      <c r="C95" s="4" t="s">
        <v>165</v>
      </c>
      <c r="D95" s="5" t="s">
        <v>262</v>
      </c>
      <c r="E95" s="6"/>
      <c r="F95" s="12"/>
      <c r="G95" s="217"/>
      <c r="H95" s="222"/>
      <c r="I95" s="191"/>
      <c r="J95" s="192"/>
      <c r="K95" s="193"/>
      <c r="L95" s="194"/>
      <c r="M95" s="194"/>
      <c r="N95" s="194"/>
      <c r="O95" s="57"/>
      <c r="P95" s="92"/>
      <c r="Q95" s="17"/>
      <c r="T95" s="18"/>
      <c r="U95" s="18"/>
      <c r="V95" s="18"/>
    </row>
    <row r="96" spans="1:22" s="19" customFormat="1" ht="30" customHeight="1">
      <c r="A96" s="16" t="s">
        <v>166</v>
      </c>
      <c r="B96" s="3" t="s">
        <v>50</v>
      </c>
      <c r="C96" s="4" t="s">
        <v>268</v>
      </c>
      <c r="D96" s="5"/>
      <c r="E96" s="6" t="s">
        <v>133</v>
      </c>
      <c r="F96" s="226">
        <v>0.15</v>
      </c>
      <c r="G96" s="216"/>
      <c r="H96" s="222">
        <f>ROUND(G96,2)*F96</f>
        <v>0</v>
      </c>
      <c r="I96" s="191"/>
      <c r="J96" s="192"/>
      <c r="K96" s="193"/>
      <c r="L96" s="194"/>
      <c r="M96" s="194"/>
      <c r="N96" s="194"/>
      <c r="O96" s="57"/>
      <c r="P96" s="92"/>
      <c r="Q96" s="17"/>
      <c r="T96" s="18"/>
      <c r="U96" s="18"/>
      <c r="V96" s="18"/>
    </row>
    <row r="97" spans="1:22" s="19" customFormat="1" ht="30" customHeight="1">
      <c r="A97" s="16" t="s">
        <v>134</v>
      </c>
      <c r="B97" s="81" t="s">
        <v>467</v>
      </c>
      <c r="C97" s="4" t="s">
        <v>170</v>
      </c>
      <c r="D97" s="5" t="s">
        <v>267</v>
      </c>
      <c r="E97" s="6" t="s">
        <v>56</v>
      </c>
      <c r="F97" s="12">
        <v>2</v>
      </c>
      <c r="G97" s="216"/>
      <c r="H97" s="222">
        <f>ROUND(G97,2)*F97</f>
        <v>0</v>
      </c>
      <c r="I97" s="191"/>
      <c r="J97" s="192"/>
      <c r="K97" s="193"/>
      <c r="L97" s="194"/>
      <c r="M97" s="194"/>
      <c r="N97" s="194"/>
      <c r="O97" s="57"/>
      <c r="Q97" s="17"/>
      <c r="T97" s="18"/>
      <c r="U97" s="18"/>
      <c r="V97" s="18"/>
    </row>
    <row r="98" spans="1:22" s="19" customFormat="1" ht="30" customHeight="1">
      <c r="A98" s="16" t="s">
        <v>135</v>
      </c>
      <c r="B98" s="81" t="s">
        <v>507</v>
      </c>
      <c r="C98" s="4" t="s">
        <v>172</v>
      </c>
      <c r="D98" s="5" t="s">
        <v>267</v>
      </c>
      <c r="E98" s="6" t="s">
        <v>56</v>
      </c>
      <c r="F98" s="12">
        <v>1</v>
      </c>
      <c r="G98" s="216"/>
      <c r="H98" s="222">
        <f>ROUND(G98,2)*F98</f>
        <v>0</v>
      </c>
      <c r="I98" s="191"/>
      <c r="J98" s="192"/>
      <c r="K98" s="193"/>
      <c r="L98" s="194"/>
      <c r="M98" s="194"/>
      <c r="N98" s="194"/>
      <c r="O98" s="57"/>
      <c r="Q98" s="17"/>
      <c r="T98" s="18"/>
      <c r="U98" s="18"/>
      <c r="V98" s="18"/>
    </row>
    <row r="99" spans="1:22" s="212" customFormat="1" ht="30" customHeight="1">
      <c r="A99" s="195" t="s">
        <v>306</v>
      </c>
      <c r="B99" s="196" t="s">
        <v>525</v>
      </c>
      <c r="C99" s="197" t="s">
        <v>308</v>
      </c>
      <c r="D99" s="198" t="s">
        <v>528</v>
      </c>
      <c r="E99" s="199" t="s">
        <v>56</v>
      </c>
      <c r="F99" s="200">
        <v>1</v>
      </c>
      <c r="G99" s="225"/>
      <c r="H99" s="224">
        <f>ROUND(G99,2)*F99</f>
        <v>0</v>
      </c>
      <c r="I99" s="191"/>
      <c r="J99" s="192"/>
      <c r="K99" s="193"/>
      <c r="L99" s="194"/>
      <c r="M99" s="194"/>
      <c r="N99" s="194"/>
      <c r="O99" s="57"/>
      <c r="P99" s="214"/>
      <c r="Q99" s="203"/>
      <c r="T99" s="205"/>
      <c r="U99" s="205"/>
      <c r="V99" s="205"/>
    </row>
    <row r="100" spans="1:22" s="20" customFormat="1" ht="33.75" customHeight="1">
      <c r="A100" s="104"/>
      <c r="B100" s="9"/>
      <c r="C100" s="10" t="s">
        <v>23</v>
      </c>
      <c r="D100" s="86"/>
      <c r="E100" s="86"/>
      <c r="F100" s="219"/>
      <c r="G100" s="220"/>
      <c r="H100" s="221"/>
      <c r="I100" s="191"/>
      <c r="J100" s="192"/>
      <c r="K100" s="193"/>
      <c r="L100" s="194"/>
      <c r="M100" s="194"/>
      <c r="N100" s="194"/>
      <c r="O100" s="57"/>
      <c r="Q100" s="17"/>
      <c r="T100" s="18"/>
      <c r="U100" s="18"/>
      <c r="V100" s="18"/>
    </row>
    <row r="101" spans="1:22" s="19" customFormat="1" ht="30" customHeight="1">
      <c r="A101" s="96" t="s">
        <v>106</v>
      </c>
      <c r="B101" s="81" t="s">
        <v>508</v>
      </c>
      <c r="C101" s="4" t="s">
        <v>107</v>
      </c>
      <c r="D101" s="5" t="s">
        <v>272</v>
      </c>
      <c r="E101" s="6"/>
      <c r="F101" s="7"/>
      <c r="G101" s="218"/>
      <c r="H101" s="217"/>
      <c r="I101" s="191"/>
      <c r="J101" s="192"/>
      <c r="K101" s="193"/>
      <c r="L101" s="194"/>
      <c r="M101" s="194"/>
      <c r="N101" s="194"/>
      <c r="O101" s="57"/>
      <c r="Q101" s="17"/>
      <c r="T101" s="18"/>
      <c r="U101" s="18"/>
      <c r="V101" s="18"/>
    </row>
    <row r="102" spans="1:22" s="19" customFormat="1" ht="30" customHeight="1">
      <c r="A102" s="96" t="s">
        <v>108</v>
      </c>
      <c r="B102" s="3" t="s">
        <v>50</v>
      </c>
      <c r="C102" s="4" t="s">
        <v>109</v>
      </c>
      <c r="D102" s="5"/>
      <c r="E102" s="6" t="s">
        <v>49</v>
      </c>
      <c r="F102" s="7">
        <v>1350</v>
      </c>
      <c r="G102" s="216"/>
      <c r="H102" s="217">
        <f>ROUND(G102,2)*F102</f>
        <v>0</v>
      </c>
      <c r="I102" s="191"/>
      <c r="J102" s="192"/>
      <c r="K102" s="193"/>
      <c r="L102" s="194"/>
      <c r="M102" s="194"/>
      <c r="N102" s="194"/>
      <c r="O102" s="57"/>
      <c r="Q102" s="17"/>
      <c r="T102" s="18"/>
      <c r="U102" s="18"/>
      <c r="V102" s="18"/>
    </row>
    <row r="103" spans="1:15" s="75" customFormat="1" ht="30" customHeight="1" thickBot="1">
      <c r="A103" s="144"/>
      <c r="B103" s="155" t="str">
        <f>B58</f>
        <v>B</v>
      </c>
      <c r="C103" s="342" t="str">
        <f>C58</f>
        <v>MAGNUS AVENUE  (FROM ARLINGTON STREET   TO  PARR STREET) </v>
      </c>
      <c r="D103" s="343"/>
      <c r="E103" s="343"/>
      <c r="F103" s="344"/>
      <c r="G103" s="227" t="s">
        <v>17</v>
      </c>
      <c r="H103" s="228">
        <f>SUM(H58:H102)</f>
        <v>0</v>
      </c>
      <c r="I103" s="191"/>
      <c r="J103" s="192"/>
      <c r="K103" s="193"/>
      <c r="L103" s="194"/>
      <c r="M103" s="194"/>
      <c r="N103" s="194"/>
      <c r="O103" s="57"/>
    </row>
    <row r="104" spans="1:15" s="75" customFormat="1" ht="30" customHeight="1" thickBot="1" thickTop="1">
      <c r="A104" s="94"/>
      <c r="B104" s="170" t="s">
        <v>14</v>
      </c>
      <c r="C104" s="339" t="s">
        <v>275</v>
      </c>
      <c r="D104" s="340"/>
      <c r="E104" s="340"/>
      <c r="F104" s="341"/>
      <c r="G104" s="74"/>
      <c r="H104" s="168"/>
      <c r="I104" s="191"/>
      <c r="J104" s="192"/>
      <c r="K104" s="193"/>
      <c r="L104" s="194"/>
      <c r="M104" s="194"/>
      <c r="N104" s="194"/>
      <c r="O104" s="57"/>
    </row>
    <row r="105" spans="1:22" s="20" customFormat="1" ht="38.25" customHeight="1" thickTop="1">
      <c r="A105" s="163"/>
      <c r="B105" s="21"/>
      <c r="C105" s="22" t="s">
        <v>19</v>
      </c>
      <c r="D105" s="76"/>
      <c r="E105" s="76"/>
      <c r="F105" s="76"/>
      <c r="G105" s="23"/>
      <c r="H105" s="24"/>
      <c r="I105" s="191"/>
      <c r="J105" s="192"/>
      <c r="K105" s="193"/>
      <c r="L105" s="194"/>
      <c r="M105" s="194"/>
      <c r="N105" s="194"/>
      <c r="O105" s="57"/>
      <c r="Q105" s="77"/>
      <c r="R105" s="78"/>
      <c r="S105" s="79"/>
      <c r="T105" s="77"/>
      <c r="U105" s="80"/>
      <c r="V105" s="77"/>
    </row>
    <row r="106" spans="1:22" s="19" customFormat="1" ht="30" customHeight="1">
      <c r="A106" s="16" t="s">
        <v>180</v>
      </c>
      <c r="B106" s="81" t="s">
        <v>143</v>
      </c>
      <c r="C106" s="4" t="s">
        <v>182</v>
      </c>
      <c r="D106" s="5" t="s">
        <v>183</v>
      </c>
      <c r="E106" s="6" t="s">
        <v>47</v>
      </c>
      <c r="F106" s="7">
        <v>512</v>
      </c>
      <c r="G106" s="216"/>
      <c r="H106" s="217">
        <f aca="true" t="shared" si="3" ref="H106:H113">ROUND(G106,2)*F106</f>
        <v>0</v>
      </c>
      <c r="I106" s="191"/>
      <c r="J106" s="192"/>
      <c r="K106" s="193"/>
      <c r="L106" s="194"/>
      <c r="M106" s="194"/>
      <c r="N106" s="194"/>
      <c r="O106" s="57"/>
      <c r="Q106" s="17"/>
      <c r="R106" s="82"/>
      <c r="S106" s="83"/>
      <c r="T106" s="18"/>
      <c r="U106" s="18"/>
      <c r="V106" s="18"/>
    </row>
    <row r="107" spans="1:22" s="19" customFormat="1" ht="30" customHeight="1">
      <c r="A107" s="164" t="s">
        <v>184</v>
      </c>
      <c r="B107" s="81" t="s">
        <v>146</v>
      </c>
      <c r="C107" s="4" t="s">
        <v>186</v>
      </c>
      <c r="D107" s="5" t="s">
        <v>183</v>
      </c>
      <c r="E107" s="6" t="s">
        <v>49</v>
      </c>
      <c r="F107" s="7">
        <v>2200</v>
      </c>
      <c r="G107" s="216"/>
      <c r="H107" s="217">
        <f t="shared" si="3"/>
        <v>0</v>
      </c>
      <c r="I107" s="191"/>
      <c r="J107" s="192"/>
      <c r="K107" s="193"/>
      <c r="L107" s="194"/>
      <c r="M107" s="194"/>
      <c r="N107" s="194"/>
      <c r="O107" s="57"/>
      <c r="Q107" s="17"/>
      <c r="R107" s="82"/>
      <c r="S107" s="83"/>
      <c r="T107" s="18"/>
      <c r="U107" s="18"/>
      <c r="V107" s="18"/>
    </row>
    <row r="108" spans="1:22" s="19" customFormat="1" ht="30" customHeight="1">
      <c r="A108" s="164" t="s">
        <v>187</v>
      </c>
      <c r="B108" s="81" t="s">
        <v>147</v>
      </c>
      <c r="C108" s="4" t="s">
        <v>189</v>
      </c>
      <c r="D108" s="5" t="s">
        <v>183</v>
      </c>
      <c r="E108" s="6"/>
      <c r="F108" s="7"/>
      <c r="G108" s="218"/>
      <c r="H108" s="217"/>
      <c r="I108" s="191"/>
      <c r="J108" s="192"/>
      <c r="K108" s="193"/>
      <c r="L108" s="194"/>
      <c r="M108" s="194"/>
      <c r="N108" s="194"/>
      <c r="O108" s="57"/>
      <c r="Q108" s="17"/>
      <c r="T108" s="18"/>
      <c r="U108" s="18"/>
      <c r="V108" s="18"/>
    </row>
    <row r="109" spans="1:22" s="19" customFormat="1" ht="30" customHeight="1">
      <c r="A109" s="16" t="s">
        <v>190</v>
      </c>
      <c r="B109" s="3" t="s">
        <v>50</v>
      </c>
      <c r="C109" s="4" t="s">
        <v>191</v>
      </c>
      <c r="D109" s="5" t="s">
        <v>2</v>
      </c>
      <c r="E109" s="6" t="s">
        <v>51</v>
      </c>
      <c r="F109" s="7">
        <v>311</v>
      </c>
      <c r="G109" s="216"/>
      <c r="H109" s="217">
        <f>ROUND(G109,2)*F109</f>
        <v>0</v>
      </c>
      <c r="I109" s="191"/>
      <c r="J109" s="192"/>
      <c r="K109" s="193"/>
      <c r="L109" s="194"/>
      <c r="M109" s="194"/>
      <c r="N109" s="194"/>
      <c r="O109" s="57"/>
      <c r="Q109" s="17"/>
      <c r="T109" s="18"/>
      <c r="U109" s="18"/>
      <c r="V109" s="18"/>
    </row>
    <row r="110" spans="1:22" s="19" customFormat="1" ht="33.75" customHeight="1">
      <c r="A110" s="164" t="s">
        <v>52</v>
      </c>
      <c r="B110" s="81" t="s">
        <v>148</v>
      </c>
      <c r="C110" s="4" t="s">
        <v>53</v>
      </c>
      <c r="D110" s="5" t="s">
        <v>471</v>
      </c>
      <c r="E110" s="6" t="s">
        <v>47</v>
      </c>
      <c r="F110" s="7">
        <v>151</v>
      </c>
      <c r="G110" s="216"/>
      <c r="H110" s="217">
        <f t="shared" si="3"/>
        <v>0</v>
      </c>
      <c r="I110" s="191"/>
      <c r="J110" s="192"/>
      <c r="K110" s="193"/>
      <c r="L110" s="194"/>
      <c r="M110" s="194"/>
      <c r="N110" s="194"/>
      <c r="O110" s="57"/>
      <c r="Q110" s="17"/>
      <c r="T110" s="18"/>
      <c r="U110" s="18"/>
      <c r="V110" s="18"/>
    </row>
    <row r="111" spans="1:22" s="19" customFormat="1" ht="30" customHeight="1">
      <c r="A111" s="16" t="s">
        <v>54</v>
      </c>
      <c r="B111" s="81" t="s">
        <v>317</v>
      </c>
      <c r="C111" s="4" t="s">
        <v>55</v>
      </c>
      <c r="D111" s="5" t="s">
        <v>183</v>
      </c>
      <c r="E111" s="6" t="s">
        <v>49</v>
      </c>
      <c r="F111" s="7">
        <v>1084</v>
      </c>
      <c r="G111" s="216"/>
      <c r="H111" s="217">
        <f t="shared" si="3"/>
        <v>0</v>
      </c>
      <c r="I111" s="191"/>
      <c r="J111" s="192"/>
      <c r="K111" s="193"/>
      <c r="L111" s="194"/>
      <c r="M111" s="194"/>
      <c r="N111" s="194"/>
      <c r="O111" s="57"/>
      <c r="Q111" s="17"/>
      <c r="T111" s="18"/>
      <c r="U111" s="18"/>
      <c r="V111" s="18"/>
    </row>
    <row r="112" spans="1:22" s="19" customFormat="1" ht="36.75" customHeight="1">
      <c r="A112" s="164" t="s">
        <v>527</v>
      </c>
      <c r="B112" s="81" t="s">
        <v>318</v>
      </c>
      <c r="C112" s="4" t="s">
        <v>196</v>
      </c>
      <c r="D112" s="5" t="s">
        <v>197</v>
      </c>
      <c r="E112" s="6" t="s">
        <v>49</v>
      </c>
      <c r="F112" s="7">
        <v>2190</v>
      </c>
      <c r="G112" s="216"/>
      <c r="H112" s="217">
        <f t="shared" si="3"/>
        <v>0</v>
      </c>
      <c r="I112" s="191"/>
      <c r="J112" s="192"/>
      <c r="K112" s="193"/>
      <c r="L112" s="194"/>
      <c r="M112" s="194"/>
      <c r="N112" s="194"/>
      <c r="O112" s="57"/>
      <c r="Q112" s="17"/>
      <c r="T112" s="18"/>
      <c r="U112" s="18"/>
      <c r="V112" s="18"/>
    </row>
    <row r="113" spans="1:22" s="19" customFormat="1" ht="31.5" customHeight="1">
      <c r="A113" s="84" t="s">
        <v>198</v>
      </c>
      <c r="B113" s="81" t="s">
        <v>319</v>
      </c>
      <c r="C113" s="4" t="s">
        <v>199</v>
      </c>
      <c r="D113" s="5" t="s">
        <v>200</v>
      </c>
      <c r="E113" s="6" t="s">
        <v>49</v>
      </c>
      <c r="F113" s="7">
        <v>910</v>
      </c>
      <c r="G113" s="216"/>
      <c r="H113" s="217">
        <f t="shared" si="3"/>
        <v>0</v>
      </c>
      <c r="I113" s="191"/>
      <c r="J113" s="192"/>
      <c r="K113" s="193"/>
      <c r="L113" s="194"/>
      <c r="M113" s="194"/>
      <c r="N113" s="194"/>
      <c r="O113" s="57"/>
      <c r="Q113" s="17"/>
      <c r="T113" s="18"/>
      <c r="U113" s="18"/>
      <c r="V113" s="18"/>
    </row>
    <row r="114" spans="1:22" s="20" customFormat="1" ht="43.5" customHeight="1">
      <c r="A114" s="104"/>
      <c r="B114" s="85"/>
      <c r="C114" s="10" t="s">
        <v>201</v>
      </c>
      <c r="D114" s="86"/>
      <c r="E114" s="86"/>
      <c r="F114" s="219"/>
      <c r="G114" s="220"/>
      <c r="H114" s="221"/>
      <c r="I114" s="191"/>
      <c r="J114" s="192"/>
      <c r="K114" s="193"/>
      <c r="L114" s="194"/>
      <c r="M114" s="194"/>
      <c r="N114" s="194"/>
      <c r="O114" s="57"/>
      <c r="Q114" s="17"/>
      <c r="T114" s="18"/>
      <c r="U114" s="18"/>
      <c r="V114" s="18"/>
    </row>
    <row r="115" spans="1:22" s="19" customFormat="1" ht="30" customHeight="1">
      <c r="A115" s="96" t="s">
        <v>117</v>
      </c>
      <c r="B115" s="81" t="s">
        <v>320</v>
      </c>
      <c r="C115" s="4" t="s">
        <v>119</v>
      </c>
      <c r="D115" s="5" t="s">
        <v>183</v>
      </c>
      <c r="E115" s="6"/>
      <c r="F115" s="7"/>
      <c r="G115" s="218"/>
      <c r="H115" s="217"/>
      <c r="I115" s="191"/>
      <c r="J115" s="192"/>
      <c r="K115" s="193"/>
      <c r="L115" s="194"/>
      <c r="M115" s="194"/>
      <c r="N115" s="194"/>
      <c r="O115" s="57"/>
      <c r="Q115" s="17"/>
      <c r="T115" s="18"/>
      <c r="U115" s="18"/>
      <c r="V115" s="18"/>
    </row>
    <row r="116" spans="1:22" s="19" customFormat="1" ht="30" customHeight="1">
      <c r="A116" s="96" t="s">
        <v>136</v>
      </c>
      <c r="B116" s="3" t="s">
        <v>50</v>
      </c>
      <c r="C116" s="4" t="s">
        <v>137</v>
      </c>
      <c r="D116" s="5" t="s">
        <v>2</v>
      </c>
      <c r="E116" s="6" t="s">
        <v>49</v>
      </c>
      <c r="F116" s="7">
        <v>1841</v>
      </c>
      <c r="G116" s="216"/>
      <c r="H116" s="217">
        <f>ROUND(G116,2)*F116</f>
        <v>0</v>
      </c>
      <c r="I116" s="191"/>
      <c r="J116" s="192"/>
      <c r="K116" s="193"/>
      <c r="L116" s="194"/>
      <c r="M116" s="194"/>
      <c r="N116" s="194"/>
      <c r="O116" s="57"/>
      <c r="Q116" s="17"/>
      <c r="T116" s="18"/>
      <c r="U116" s="18"/>
      <c r="V116" s="18"/>
    </row>
    <row r="117" spans="1:22" s="19" customFormat="1" ht="30" customHeight="1">
      <c r="A117" s="96" t="s">
        <v>57</v>
      </c>
      <c r="B117" s="81" t="s">
        <v>321</v>
      </c>
      <c r="C117" s="4" t="s">
        <v>58</v>
      </c>
      <c r="D117" s="5" t="s">
        <v>202</v>
      </c>
      <c r="E117" s="6"/>
      <c r="F117" s="7"/>
      <c r="G117" s="218"/>
      <c r="H117" s="217"/>
      <c r="I117" s="191"/>
      <c r="J117" s="192"/>
      <c r="K117" s="193"/>
      <c r="L117" s="194"/>
      <c r="M117" s="194"/>
      <c r="N117" s="194"/>
      <c r="O117" s="57"/>
      <c r="Q117" s="17"/>
      <c r="T117" s="18"/>
      <c r="U117" s="18"/>
      <c r="V117" s="18"/>
    </row>
    <row r="118" spans="1:22" s="19" customFormat="1" ht="29.25" customHeight="1">
      <c r="A118" s="96" t="s">
        <v>290</v>
      </c>
      <c r="B118" s="3" t="s">
        <v>50</v>
      </c>
      <c r="C118" s="4" t="s">
        <v>218</v>
      </c>
      <c r="D118" s="5" t="s">
        <v>2</v>
      </c>
      <c r="E118" s="6" t="s">
        <v>49</v>
      </c>
      <c r="F118" s="7">
        <v>55</v>
      </c>
      <c r="G118" s="216"/>
      <c r="H118" s="217">
        <f>ROUND(G118,2)*F118</f>
        <v>0</v>
      </c>
      <c r="I118" s="191"/>
      <c r="J118" s="192"/>
      <c r="K118" s="193"/>
      <c r="L118" s="194"/>
      <c r="M118" s="194"/>
      <c r="N118" s="194"/>
      <c r="O118" s="57"/>
      <c r="Q118" s="17"/>
      <c r="T118" s="18"/>
      <c r="U118" s="18"/>
      <c r="V118" s="18"/>
    </row>
    <row r="119" spans="1:22" s="19" customFormat="1" ht="32.25" customHeight="1">
      <c r="A119" s="96" t="s">
        <v>72</v>
      </c>
      <c r="B119" s="81" t="s">
        <v>299</v>
      </c>
      <c r="C119" s="4" t="s">
        <v>73</v>
      </c>
      <c r="D119" s="5" t="s">
        <v>220</v>
      </c>
      <c r="E119" s="6"/>
      <c r="F119" s="7"/>
      <c r="G119" s="218"/>
      <c r="H119" s="217"/>
      <c r="I119" s="191"/>
      <c r="J119" s="192"/>
      <c r="K119" s="193"/>
      <c r="L119" s="194"/>
      <c r="M119" s="194"/>
      <c r="N119" s="194"/>
      <c r="O119" s="57"/>
      <c r="Q119" s="17"/>
      <c r="T119" s="18"/>
      <c r="U119" s="18"/>
      <c r="V119" s="18"/>
    </row>
    <row r="120" spans="1:22" s="19" customFormat="1" ht="30" customHeight="1">
      <c r="A120" s="96" t="s">
        <v>74</v>
      </c>
      <c r="B120" s="3" t="s">
        <v>404</v>
      </c>
      <c r="C120" s="4" t="s">
        <v>75</v>
      </c>
      <c r="D120" s="5" t="s">
        <v>76</v>
      </c>
      <c r="E120" s="6"/>
      <c r="F120" s="7"/>
      <c r="G120" s="218"/>
      <c r="H120" s="217"/>
      <c r="I120" s="191"/>
      <c r="J120" s="192"/>
      <c r="K120" s="193"/>
      <c r="L120" s="194"/>
      <c r="M120" s="194"/>
      <c r="N120" s="194"/>
      <c r="O120" s="57"/>
      <c r="Q120" s="17"/>
      <c r="T120" s="18"/>
      <c r="U120" s="18"/>
      <c r="V120" s="18"/>
    </row>
    <row r="121" spans="1:22" s="19" customFormat="1" ht="30" customHeight="1">
      <c r="A121" s="96" t="s">
        <v>77</v>
      </c>
      <c r="B121" s="11" t="s">
        <v>221</v>
      </c>
      <c r="C121" s="4" t="s">
        <v>224</v>
      </c>
      <c r="D121" s="5"/>
      <c r="E121" s="6" t="s">
        <v>49</v>
      </c>
      <c r="F121" s="7">
        <v>115</v>
      </c>
      <c r="G121" s="216"/>
      <c r="H121" s="217">
        <f>ROUND(G121,2)*F121</f>
        <v>0</v>
      </c>
      <c r="I121" s="191"/>
      <c r="J121" s="192"/>
      <c r="K121" s="193"/>
      <c r="L121" s="194"/>
      <c r="M121" s="194"/>
      <c r="N121" s="194"/>
      <c r="O121" s="57"/>
      <c r="Q121" s="17"/>
      <c r="T121" s="18"/>
      <c r="U121" s="18"/>
      <c r="V121" s="18"/>
    </row>
    <row r="122" spans="1:22" s="19" customFormat="1" ht="30" customHeight="1">
      <c r="A122" s="96" t="s">
        <v>78</v>
      </c>
      <c r="B122" s="11" t="s">
        <v>223</v>
      </c>
      <c r="C122" s="4" t="s">
        <v>226</v>
      </c>
      <c r="D122" s="5" t="s">
        <v>2</v>
      </c>
      <c r="E122" s="6" t="s">
        <v>49</v>
      </c>
      <c r="F122" s="7">
        <v>498</v>
      </c>
      <c r="G122" s="216"/>
      <c r="H122" s="217">
        <f>ROUND(G122,2)*F122</f>
        <v>0</v>
      </c>
      <c r="I122" s="191"/>
      <c r="J122" s="192"/>
      <c r="K122" s="193"/>
      <c r="L122" s="194"/>
      <c r="M122" s="194"/>
      <c r="N122" s="194"/>
      <c r="O122" s="57"/>
      <c r="Q122" s="17"/>
      <c r="T122" s="18"/>
      <c r="U122" s="18"/>
      <c r="V122" s="18"/>
    </row>
    <row r="123" spans="1:22" s="19" customFormat="1" ht="43.5" customHeight="1">
      <c r="A123" s="96" t="s">
        <v>227</v>
      </c>
      <c r="B123" s="81" t="s">
        <v>322</v>
      </c>
      <c r="C123" s="4" t="s">
        <v>228</v>
      </c>
      <c r="D123" s="5" t="s">
        <v>220</v>
      </c>
      <c r="E123" s="6" t="s">
        <v>49</v>
      </c>
      <c r="F123" s="12">
        <v>7</v>
      </c>
      <c r="G123" s="216"/>
      <c r="H123" s="217">
        <f>ROUND(G123,2)*F123</f>
        <v>0</v>
      </c>
      <c r="I123" s="191"/>
      <c r="J123" s="192"/>
      <c r="K123" s="193"/>
      <c r="L123" s="194"/>
      <c r="M123" s="194"/>
      <c r="N123" s="194"/>
      <c r="O123" s="57"/>
      <c r="Q123" s="17"/>
      <c r="T123" s="18"/>
      <c r="U123" s="18"/>
      <c r="V123" s="18"/>
    </row>
    <row r="124" spans="1:22" s="19" customFormat="1" ht="30" customHeight="1">
      <c r="A124" s="96" t="s">
        <v>81</v>
      </c>
      <c r="B124" s="81" t="s">
        <v>323</v>
      </c>
      <c r="C124" s="4" t="s">
        <v>82</v>
      </c>
      <c r="D124" s="5" t="s">
        <v>231</v>
      </c>
      <c r="E124" s="6"/>
      <c r="F124" s="7"/>
      <c r="G124" s="218"/>
      <c r="H124" s="217"/>
      <c r="I124" s="191"/>
      <c r="J124" s="192"/>
      <c r="K124" s="193"/>
      <c r="L124" s="194"/>
      <c r="M124" s="194"/>
      <c r="N124" s="194"/>
      <c r="O124" s="57"/>
      <c r="Q124" s="17"/>
      <c r="T124" s="18"/>
      <c r="U124" s="18"/>
      <c r="V124" s="18"/>
    </row>
    <row r="125" spans="1:22" s="19" customFormat="1" ht="30" customHeight="1">
      <c r="A125" s="96" t="s">
        <v>83</v>
      </c>
      <c r="B125" s="3" t="s">
        <v>50</v>
      </c>
      <c r="C125" s="4" t="s">
        <v>281</v>
      </c>
      <c r="D125" s="5" t="s">
        <v>241</v>
      </c>
      <c r="E125" s="6"/>
      <c r="F125" s="7"/>
      <c r="G125" s="217"/>
      <c r="H125" s="217"/>
      <c r="I125" s="191"/>
      <c r="J125" s="192"/>
      <c r="K125" s="193"/>
      <c r="L125" s="194"/>
      <c r="M125" s="194"/>
      <c r="N125" s="194"/>
      <c r="O125" s="57"/>
      <c r="Q125" s="17"/>
      <c r="T125" s="18"/>
      <c r="U125" s="18"/>
      <c r="V125" s="18"/>
    </row>
    <row r="126" spans="1:22" s="19" customFormat="1" ht="30" customHeight="1">
      <c r="A126" s="96" t="s">
        <v>84</v>
      </c>
      <c r="B126" s="11" t="s">
        <v>221</v>
      </c>
      <c r="C126" s="4" t="s">
        <v>243</v>
      </c>
      <c r="D126" s="5"/>
      <c r="E126" s="6" t="s">
        <v>79</v>
      </c>
      <c r="F126" s="7">
        <v>11</v>
      </c>
      <c r="G126" s="216"/>
      <c r="H126" s="217">
        <f>ROUND(G126,2)*F126</f>
        <v>0</v>
      </c>
      <c r="I126" s="191"/>
      <c r="J126" s="192"/>
      <c r="K126" s="193"/>
      <c r="L126" s="194"/>
      <c r="M126" s="194"/>
      <c r="N126" s="194"/>
      <c r="O126" s="57"/>
      <c r="Q126" s="17"/>
      <c r="T126" s="18"/>
      <c r="U126" s="18"/>
      <c r="V126" s="18"/>
    </row>
    <row r="127" spans="1:22" s="19" customFormat="1" ht="54" customHeight="1">
      <c r="A127" s="96" t="s">
        <v>140</v>
      </c>
      <c r="B127" s="3" t="s">
        <v>61</v>
      </c>
      <c r="C127" s="4" t="s">
        <v>501</v>
      </c>
      <c r="D127" s="5" t="s">
        <v>141</v>
      </c>
      <c r="E127" s="6"/>
      <c r="F127" s="12"/>
      <c r="G127" s="218"/>
      <c r="H127" s="217"/>
      <c r="I127" s="191"/>
      <c r="J127" s="192"/>
      <c r="K127" s="193"/>
      <c r="L127" s="194"/>
      <c r="M127" s="194"/>
      <c r="N127" s="194"/>
      <c r="O127" s="57"/>
      <c r="Q127" s="17"/>
      <c r="T127" s="18"/>
      <c r="U127" s="18"/>
      <c r="V127" s="18"/>
    </row>
    <row r="128" spans="1:22" s="19" customFormat="1" ht="30" customHeight="1">
      <c r="A128" s="96" t="s">
        <v>142</v>
      </c>
      <c r="B128" s="11" t="s">
        <v>221</v>
      </c>
      <c r="C128" s="4" t="s">
        <v>243</v>
      </c>
      <c r="D128" s="5"/>
      <c r="E128" s="6" t="s">
        <v>79</v>
      </c>
      <c r="F128" s="7">
        <v>177</v>
      </c>
      <c r="G128" s="216"/>
      <c r="H128" s="217">
        <f>ROUND(G128,2)*F128</f>
        <v>0</v>
      </c>
      <c r="I128" s="191"/>
      <c r="J128" s="192"/>
      <c r="K128" s="193"/>
      <c r="L128" s="194"/>
      <c r="M128" s="194"/>
      <c r="N128" s="194"/>
      <c r="O128" s="57"/>
      <c r="Q128" s="17"/>
      <c r="T128" s="18"/>
      <c r="U128" s="18"/>
      <c r="V128" s="18"/>
    </row>
    <row r="129" spans="1:22" s="19" customFormat="1" ht="30" customHeight="1">
      <c r="A129" s="96" t="s">
        <v>286</v>
      </c>
      <c r="B129" s="300" t="s">
        <v>405</v>
      </c>
      <c r="C129" s="292" t="s">
        <v>287</v>
      </c>
      <c r="D129" s="293" t="s">
        <v>2</v>
      </c>
      <c r="E129" s="294" t="s">
        <v>79</v>
      </c>
      <c r="F129" s="299">
        <v>84</v>
      </c>
      <c r="G129" s="296"/>
      <c r="H129" s="301">
        <f>ROUND(G129,2)*F129</f>
        <v>0</v>
      </c>
      <c r="I129" s="191"/>
      <c r="J129" s="192"/>
      <c r="K129" s="193"/>
      <c r="L129" s="194"/>
      <c r="M129" s="194"/>
      <c r="N129" s="194"/>
      <c r="O129" s="57"/>
      <c r="Q129" s="17"/>
      <c r="T129" s="18"/>
      <c r="U129" s="18"/>
      <c r="V129" s="18"/>
    </row>
    <row r="130" spans="1:22" s="19" customFormat="1" ht="54" customHeight="1">
      <c r="A130" s="96" t="s">
        <v>285</v>
      </c>
      <c r="B130" s="3" t="s">
        <v>80</v>
      </c>
      <c r="C130" s="4" t="s">
        <v>502</v>
      </c>
      <c r="D130" s="5" t="s">
        <v>500</v>
      </c>
      <c r="E130" s="6"/>
      <c r="F130" s="12"/>
      <c r="G130" s="218"/>
      <c r="H130" s="217"/>
      <c r="I130" s="191"/>
      <c r="J130" s="192"/>
      <c r="K130" s="193"/>
      <c r="L130" s="194"/>
      <c r="M130" s="194"/>
      <c r="N130" s="194"/>
      <c r="O130" s="57"/>
      <c r="Q130" s="17"/>
      <c r="T130" s="18"/>
      <c r="U130" s="18"/>
      <c r="V130" s="18"/>
    </row>
    <row r="131" spans="1:22" s="19" customFormat="1" ht="30" customHeight="1">
      <c r="A131" s="96" t="s">
        <v>294</v>
      </c>
      <c r="B131" s="11" t="s">
        <v>221</v>
      </c>
      <c r="C131" s="4" t="s">
        <v>243</v>
      </c>
      <c r="D131" s="5"/>
      <c r="E131" s="6" t="s">
        <v>79</v>
      </c>
      <c r="F131" s="7">
        <v>33</v>
      </c>
      <c r="G131" s="216"/>
      <c r="H131" s="217">
        <f>ROUND(G131,2)*F131</f>
        <v>0</v>
      </c>
      <c r="I131" s="191"/>
      <c r="J131" s="192"/>
      <c r="K131" s="193"/>
      <c r="L131" s="194"/>
      <c r="M131" s="194"/>
      <c r="N131" s="194"/>
      <c r="O131" s="57"/>
      <c r="Q131" s="17"/>
      <c r="T131" s="18"/>
      <c r="U131" s="18"/>
      <c r="V131" s="18"/>
    </row>
    <row r="132" spans="1:22" s="19" customFormat="1" ht="54" customHeight="1">
      <c r="A132" s="96" t="s">
        <v>295</v>
      </c>
      <c r="B132" s="3" t="s">
        <v>105</v>
      </c>
      <c r="C132" s="4" t="s">
        <v>305</v>
      </c>
      <c r="D132" s="5" t="s">
        <v>141</v>
      </c>
      <c r="E132" s="6"/>
      <c r="F132" s="12"/>
      <c r="G132" s="218"/>
      <c r="H132" s="217"/>
      <c r="I132" s="191"/>
      <c r="J132" s="192"/>
      <c r="K132" s="193"/>
      <c r="L132" s="194"/>
      <c r="M132" s="194"/>
      <c r="N132" s="194"/>
      <c r="O132" s="57"/>
      <c r="Q132" s="17"/>
      <c r="T132" s="18"/>
      <c r="U132" s="18"/>
      <c r="V132" s="18"/>
    </row>
    <row r="133" spans="1:22" s="19" customFormat="1" ht="30" customHeight="1">
      <c r="A133" s="96" t="s">
        <v>296</v>
      </c>
      <c r="B133" s="11" t="s">
        <v>221</v>
      </c>
      <c r="C133" s="4" t="s">
        <v>243</v>
      </c>
      <c r="D133" s="5"/>
      <c r="E133" s="6" t="s">
        <v>79</v>
      </c>
      <c r="F133" s="7">
        <v>83</v>
      </c>
      <c r="G133" s="216"/>
      <c r="H133" s="217">
        <f>ROUND(G133,2)*F133</f>
        <v>0</v>
      </c>
      <c r="I133" s="191"/>
      <c r="J133" s="192"/>
      <c r="K133" s="193"/>
      <c r="L133" s="194"/>
      <c r="M133" s="194"/>
      <c r="N133" s="194"/>
      <c r="O133" s="57"/>
      <c r="Q133" s="17"/>
      <c r="T133" s="18"/>
      <c r="U133" s="18"/>
      <c r="V133" s="18"/>
    </row>
    <row r="134" spans="1:22" s="19" customFormat="1" ht="30" customHeight="1">
      <c r="A134" s="96" t="s">
        <v>86</v>
      </c>
      <c r="B134" s="3" t="s">
        <v>110</v>
      </c>
      <c r="C134" s="4" t="s">
        <v>251</v>
      </c>
      <c r="D134" s="5" t="s">
        <v>252</v>
      </c>
      <c r="E134" s="6" t="s">
        <v>79</v>
      </c>
      <c r="F134" s="7">
        <v>19</v>
      </c>
      <c r="G134" s="216"/>
      <c r="H134" s="217">
        <f>ROUND(G134,2)*F134</f>
        <v>0</v>
      </c>
      <c r="I134" s="191"/>
      <c r="J134" s="192"/>
      <c r="K134" s="193"/>
      <c r="L134" s="194"/>
      <c r="M134" s="194"/>
      <c r="N134" s="194"/>
      <c r="O134" s="57"/>
      <c r="Q134" s="17"/>
      <c r="T134" s="18"/>
      <c r="U134" s="18"/>
      <c r="V134" s="18"/>
    </row>
    <row r="135" spans="1:22" s="19" customFormat="1" ht="43.5" customHeight="1" thickBot="1">
      <c r="A135" s="96" t="s">
        <v>87</v>
      </c>
      <c r="B135" s="81" t="s">
        <v>324</v>
      </c>
      <c r="C135" s="4" t="s">
        <v>88</v>
      </c>
      <c r="D135" s="5" t="s">
        <v>291</v>
      </c>
      <c r="E135" s="6" t="s">
        <v>49</v>
      </c>
      <c r="F135" s="7">
        <v>19</v>
      </c>
      <c r="G135" s="216"/>
      <c r="H135" s="217">
        <f>ROUND(G135,2)*F135</f>
        <v>0</v>
      </c>
      <c r="I135" s="191"/>
      <c r="J135" s="192"/>
      <c r="K135" s="193"/>
      <c r="L135" s="194"/>
      <c r="M135" s="194"/>
      <c r="N135" s="194"/>
      <c r="O135" s="57"/>
      <c r="Q135" s="17"/>
      <c r="T135" s="18"/>
      <c r="U135" s="18"/>
      <c r="V135" s="18"/>
    </row>
    <row r="136" spans="1:22" s="20" customFormat="1" ht="32.25" customHeight="1" thickTop="1">
      <c r="A136" s="163"/>
      <c r="B136" s="97"/>
      <c r="C136" s="98" t="s">
        <v>297</v>
      </c>
      <c r="D136" s="86"/>
      <c r="E136" s="88"/>
      <c r="F136" s="219"/>
      <c r="G136" s="232"/>
      <c r="H136" s="221"/>
      <c r="I136" s="191"/>
      <c r="J136" s="192"/>
      <c r="K136" s="193"/>
      <c r="L136" s="194"/>
      <c r="M136" s="194"/>
      <c r="N136" s="194"/>
      <c r="O136" s="57"/>
      <c r="Q136" s="17"/>
      <c r="T136" s="18"/>
      <c r="U136" s="18"/>
      <c r="V136" s="18"/>
    </row>
    <row r="137" spans="1:22" s="19" customFormat="1" ht="43.5" customHeight="1">
      <c r="A137" s="16" t="s">
        <v>298</v>
      </c>
      <c r="B137" s="81" t="s">
        <v>325</v>
      </c>
      <c r="C137" s="4" t="s">
        <v>300</v>
      </c>
      <c r="D137" s="5" t="s">
        <v>255</v>
      </c>
      <c r="E137" s="171"/>
      <c r="F137" s="7"/>
      <c r="G137" s="218"/>
      <c r="H137" s="222"/>
      <c r="I137" s="191"/>
      <c r="J137" s="192"/>
      <c r="K137" s="193"/>
      <c r="L137" s="194"/>
      <c r="M137" s="194"/>
      <c r="N137" s="194"/>
      <c r="O137" s="57"/>
      <c r="Q137" s="17"/>
      <c r="T137" s="18"/>
      <c r="U137" s="18"/>
      <c r="V137" s="18"/>
    </row>
    <row r="138" spans="1:22" s="19" customFormat="1" ht="30" customHeight="1">
      <c r="A138" s="16" t="s">
        <v>301</v>
      </c>
      <c r="B138" s="3" t="s">
        <v>50</v>
      </c>
      <c r="C138" s="4" t="s">
        <v>92</v>
      </c>
      <c r="D138" s="5"/>
      <c r="E138" s="6"/>
      <c r="F138" s="7"/>
      <c r="G138" s="218"/>
      <c r="H138" s="222"/>
      <c r="I138" s="191"/>
      <c r="J138" s="192"/>
      <c r="K138" s="193"/>
      <c r="L138" s="194"/>
      <c r="M138" s="194"/>
      <c r="N138" s="194"/>
      <c r="O138" s="57"/>
      <c r="Q138" s="17"/>
      <c r="T138" s="18"/>
      <c r="U138" s="18"/>
      <c r="V138" s="18"/>
    </row>
    <row r="139" spans="1:22" s="19" customFormat="1" ht="30" customHeight="1">
      <c r="A139" s="16" t="s">
        <v>302</v>
      </c>
      <c r="B139" s="11" t="s">
        <v>221</v>
      </c>
      <c r="C139" s="4" t="s">
        <v>256</v>
      </c>
      <c r="D139" s="5"/>
      <c r="E139" s="6" t="s">
        <v>51</v>
      </c>
      <c r="F139" s="7">
        <v>486</v>
      </c>
      <c r="G139" s="216"/>
      <c r="H139" s="222">
        <f>ROUND(G139,2)*F139</f>
        <v>0</v>
      </c>
      <c r="I139" s="191"/>
      <c r="J139" s="192"/>
      <c r="K139" s="193"/>
      <c r="L139" s="194"/>
      <c r="M139" s="194"/>
      <c r="N139" s="194"/>
      <c r="O139" s="57"/>
      <c r="Q139" s="17"/>
      <c r="T139" s="18"/>
      <c r="U139" s="18"/>
      <c r="V139" s="18"/>
    </row>
    <row r="140" spans="1:22" s="19" customFormat="1" ht="30" customHeight="1">
      <c r="A140" s="16" t="s">
        <v>303</v>
      </c>
      <c r="B140" s="3" t="s">
        <v>61</v>
      </c>
      <c r="C140" s="4" t="s">
        <v>130</v>
      </c>
      <c r="D140" s="5"/>
      <c r="E140" s="6"/>
      <c r="F140" s="7"/>
      <c r="G140" s="218"/>
      <c r="H140" s="222"/>
      <c r="I140" s="191"/>
      <c r="J140" s="192"/>
      <c r="K140" s="193"/>
      <c r="L140" s="194"/>
      <c r="M140" s="194"/>
      <c r="N140" s="194"/>
      <c r="O140" s="57"/>
      <c r="Q140" s="17"/>
      <c r="T140" s="18"/>
      <c r="U140" s="18"/>
      <c r="V140" s="18"/>
    </row>
    <row r="141" spans="1:22" s="19" customFormat="1" ht="30" customHeight="1">
      <c r="A141" s="93" t="s">
        <v>304</v>
      </c>
      <c r="B141" s="11" t="s">
        <v>221</v>
      </c>
      <c r="C141" s="4" t="s">
        <v>256</v>
      </c>
      <c r="D141" s="5"/>
      <c r="E141" s="6" t="s">
        <v>51</v>
      </c>
      <c r="F141" s="7">
        <v>33</v>
      </c>
      <c r="G141" s="216"/>
      <c r="H141" s="222">
        <f>ROUND(G141,2)*F141</f>
        <v>0</v>
      </c>
      <c r="I141" s="191"/>
      <c r="J141" s="192"/>
      <c r="K141" s="193"/>
      <c r="L141" s="194"/>
      <c r="M141" s="194"/>
      <c r="N141" s="194"/>
      <c r="O141" s="57"/>
      <c r="Q141" s="17"/>
      <c r="T141" s="18"/>
      <c r="U141" s="18"/>
      <c r="V141" s="18"/>
    </row>
    <row r="142" spans="1:22" s="20" customFormat="1" ht="39" customHeight="1">
      <c r="A142" s="104"/>
      <c r="B142" s="9"/>
      <c r="C142" s="10" t="s">
        <v>21</v>
      </c>
      <c r="D142" s="86"/>
      <c r="E142" s="86"/>
      <c r="F142" s="219"/>
      <c r="G142" s="220"/>
      <c r="H142" s="221"/>
      <c r="I142" s="191"/>
      <c r="J142" s="192"/>
      <c r="K142" s="193"/>
      <c r="L142" s="194"/>
      <c r="M142" s="194"/>
      <c r="N142" s="194"/>
      <c r="O142" s="57"/>
      <c r="Q142" s="17"/>
      <c r="T142" s="18"/>
      <c r="U142" s="18"/>
      <c r="V142" s="18"/>
    </row>
    <row r="143" spans="1:22" s="20" customFormat="1" ht="30" customHeight="1">
      <c r="A143" s="16" t="s">
        <v>415</v>
      </c>
      <c r="B143" s="81" t="s">
        <v>326</v>
      </c>
      <c r="C143" s="4" t="s">
        <v>416</v>
      </c>
      <c r="D143" s="5" t="s">
        <v>262</v>
      </c>
      <c r="E143" s="6"/>
      <c r="F143" s="12"/>
      <c r="G143" s="220"/>
      <c r="H143" s="222"/>
      <c r="I143" s="191"/>
      <c r="J143" s="192"/>
      <c r="K143" s="193"/>
      <c r="L143" s="194"/>
      <c r="M143" s="194"/>
      <c r="N143" s="194"/>
      <c r="O143" s="57"/>
      <c r="P143" s="89"/>
      <c r="Q143" s="17"/>
      <c r="T143" s="18"/>
      <c r="U143" s="18"/>
      <c r="V143" s="18"/>
    </row>
    <row r="144" spans="1:22" s="20" customFormat="1" ht="30" customHeight="1">
      <c r="A144" s="16" t="s">
        <v>417</v>
      </c>
      <c r="B144" s="3" t="s">
        <v>50</v>
      </c>
      <c r="C144" s="4" t="s">
        <v>418</v>
      </c>
      <c r="D144" s="5"/>
      <c r="E144" s="6" t="s">
        <v>56</v>
      </c>
      <c r="F144" s="12">
        <v>1</v>
      </c>
      <c r="G144" s="216"/>
      <c r="H144" s="222">
        <f>ROUND(G144,2)*F144</f>
        <v>0</v>
      </c>
      <c r="I144" s="191"/>
      <c r="J144" s="192"/>
      <c r="K144" s="193"/>
      <c r="L144" s="194"/>
      <c r="M144" s="194"/>
      <c r="N144" s="194"/>
      <c r="O144" s="57"/>
      <c r="Q144" s="17"/>
      <c r="T144" s="18"/>
      <c r="U144" s="18"/>
      <c r="V144" s="18"/>
    </row>
    <row r="145" spans="1:22" s="90" customFormat="1" ht="30" customHeight="1">
      <c r="A145" s="16" t="s">
        <v>413</v>
      </c>
      <c r="B145" s="81" t="s">
        <v>327</v>
      </c>
      <c r="C145" s="4" t="s">
        <v>414</v>
      </c>
      <c r="D145" s="5" t="s">
        <v>262</v>
      </c>
      <c r="E145" s="6" t="s">
        <v>79</v>
      </c>
      <c r="F145" s="12">
        <v>4</v>
      </c>
      <c r="G145" s="216"/>
      <c r="H145" s="222">
        <f>ROUND(G145,2)*F145</f>
        <v>0</v>
      </c>
      <c r="I145" s="191"/>
      <c r="J145" s="192"/>
      <c r="K145" s="193"/>
      <c r="L145" s="194"/>
      <c r="M145" s="194"/>
      <c r="N145" s="194"/>
      <c r="O145" s="57"/>
      <c r="P145" s="89"/>
      <c r="Q145" s="17"/>
      <c r="T145" s="18"/>
      <c r="U145" s="18"/>
      <c r="V145" s="18"/>
    </row>
    <row r="146" spans="1:22" s="204" customFormat="1" ht="30" customHeight="1">
      <c r="A146" s="195" t="s">
        <v>495</v>
      </c>
      <c r="B146" s="196" t="s">
        <v>328</v>
      </c>
      <c r="C146" s="197" t="s">
        <v>496</v>
      </c>
      <c r="D146" s="198" t="s">
        <v>262</v>
      </c>
      <c r="E146" s="199" t="s">
        <v>56</v>
      </c>
      <c r="F146" s="200">
        <v>1</v>
      </c>
      <c r="G146" s="225"/>
      <c r="H146" s="224">
        <f>ROUND(G146,2)*F146</f>
        <v>0</v>
      </c>
      <c r="I146" s="191"/>
      <c r="J146" s="192"/>
      <c r="K146" s="193"/>
      <c r="L146" s="194"/>
      <c r="M146" s="194"/>
      <c r="N146" s="194"/>
      <c r="O146" s="57"/>
      <c r="P146" s="202"/>
      <c r="Q146" s="203"/>
      <c r="T146" s="205"/>
      <c r="U146" s="205"/>
      <c r="V146" s="205"/>
    </row>
    <row r="147" spans="1:22" s="19" customFormat="1" ht="29.25" customHeight="1">
      <c r="A147" s="16" t="s">
        <v>151</v>
      </c>
      <c r="B147" s="81" t="s">
        <v>329</v>
      </c>
      <c r="C147" s="4" t="s">
        <v>153</v>
      </c>
      <c r="D147" s="5" t="s">
        <v>262</v>
      </c>
      <c r="E147" s="6"/>
      <c r="F147" s="12"/>
      <c r="G147" s="218"/>
      <c r="H147" s="222"/>
      <c r="I147" s="191"/>
      <c r="J147" s="192"/>
      <c r="K147" s="193"/>
      <c r="L147" s="194"/>
      <c r="M147" s="194"/>
      <c r="N147" s="194"/>
      <c r="O147" s="57"/>
      <c r="P147" s="91"/>
      <c r="Q147" s="17"/>
      <c r="T147" s="18"/>
      <c r="U147" s="18"/>
      <c r="V147" s="18"/>
    </row>
    <row r="148" spans="1:22" s="19" customFormat="1" ht="43.5" customHeight="1">
      <c r="A148" s="16" t="s">
        <v>154</v>
      </c>
      <c r="B148" s="3" t="s">
        <v>50</v>
      </c>
      <c r="C148" s="4" t="s">
        <v>155</v>
      </c>
      <c r="D148" s="5"/>
      <c r="E148" s="6" t="s">
        <v>56</v>
      </c>
      <c r="F148" s="12">
        <v>1</v>
      </c>
      <c r="G148" s="216"/>
      <c r="H148" s="222">
        <f>ROUND(G148,2)*F148</f>
        <v>0</v>
      </c>
      <c r="I148" s="191"/>
      <c r="J148" s="192"/>
      <c r="K148" s="193"/>
      <c r="L148" s="194"/>
      <c r="M148" s="194"/>
      <c r="N148" s="194"/>
      <c r="O148" s="57"/>
      <c r="P148" s="92"/>
      <c r="Q148" s="17"/>
      <c r="T148" s="18"/>
      <c r="U148" s="18"/>
      <c r="V148" s="18"/>
    </row>
    <row r="149" spans="1:22" s="19" customFormat="1" ht="43.5" customHeight="1">
      <c r="A149" s="16" t="s">
        <v>156</v>
      </c>
      <c r="B149" s="3" t="s">
        <v>61</v>
      </c>
      <c r="C149" s="4" t="s">
        <v>157</v>
      </c>
      <c r="D149" s="5"/>
      <c r="E149" s="6" t="s">
        <v>56</v>
      </c>
      <c r="F149" s="12">
        <v>1</v>
      </c>
      <c r="G149" s="216"/>
      <c r="H149" s="222">
        <f>ROUND(G149,2)*F149</f>
        <v>0</v>
      </c>
      <c r="I149" s="191"/>
      <c r="J149" s="192"/>
      <c r="K149" s="193"/>
      <c r="L149" s="194"/>
      <c r="M149" s="194"/>
      <c r="N149" s="194"/>
      <c r="O149" s="57"/>
      <c r="P149" s="92"/>
      <c r="Q149" s="17"/>
      <c r="T149" s="18"/>
      <c r="U149" s="18"/>
      <c r="V149" s="18"/>
    </row>
    <row r="150" spans="1:22" s="19" customFormat="1" ht="43.5" customHeight="1">
      <c r="A150" s="16" t="s">
        <v>98</v>
      </c>
      <c r="B150" s="3" t="s">
        <v>80</v>
      </c>
      <c r="C150" s="4" t="s">
        <v>160</v>
      </c>
      <c r="D150" s="5"/>
      <c r="E150" s="6" t="s">
        <v>56</v>
      </c>
      <c r="F150" s="12">
        <v>4</v>
      </c>
      <c r="G150" s="216"/>
      <c r="H150" s="222">
        <f>ROUND(G150,2)*F150</f>
        <v>0</v>
      </c>
      <c r="I150" s="191"/>
      <c r="J150" s="192"/>
      <c r="K150" s="193"/>
      <c r="L150" s="194"/>
      <c r="M150" s="194"/>
      <c r="N150" s="194"/>
      <c r="O150" s="57"/>
      <c r="P150" s="92"/>
      <c r="Q150" s="17"/>
      <c r="T150" s="18"/>
      <c r="U150" s="18"/>
      <c r="V150" s="18"/>
    </row>
    <row r="151" spans="1:22" s="19" customFormat="1" ht="43.5" customHeight="1">
      <c r="A151" s="16" t="s">
        <v>99</v>
      </c>
      <c r="B151" s="3" t="s">
        <v>105</v>
      </c>
      <c r="C151" s="4" t="s">
        <v>100</v>
      </c>
      <c r="D151" s="5"/>
      <c r="E151" s="6" t="s">
        <v>56</v>
      </c>
      <c r="F151" s="12">
        <v>4</v>
      </c>
      <c r="G151" s="216"/>
      <c r="H151" s="222">
        <f>ROUND(G151,2)*F151</f>
        <v>0</v>
      </c>
      <c r="I151" s="191"/>
      <c r="J151" s="192"/>
      <c r="K151" s="193"/>
      <c r="L151" s="194"/>
      <c r="M151" s="194"/>
      <c r="N151" s="194"/>
      <c r="O151" s="57"/>
      <c r="P151" s="92"/>
      <c r="Q151" s="17"/>
      <c r="T151" s="18"/>
      <c r="U151" s="18"/>
      <c r="V151" s="18"/>
    </row>
    <row r="152" spans="1:22" s="19" customFormat="1" ht="30" customHeight="1">
      <c r="A152" s="93" t="s">
        <v>263</v>
      </c>
      <c r="B152" s="298" t="s">
        <v>330</v>
      </c>
      <c r="C152" s="292" t="s">
        <v>265</v>
      </c>
      <c r="D152" s="293" t="s">
        <v>266</v>
      </c>
      <c r="E152" s="294" t="s">
        <v>79</v>
      </c>
      <c r="F152" s="295">
        <v>96</v>
      </c>
      <c r="G152" s="296"/>
      <c r="H152" s="297">
        <f>ROUND(G152,2)*F152</f>
        <v>0</v>
      </c>
      <c r="I152" s="191"/>
      <c r="J152" s="192"/>
      <c r="K152" s="193"/>
      <c r="L152" s="194"/>
      <c r="M152" s="194"/>
      <c r="N152" s="194"/>
      <c r="O152" s="57"/>
      <c r="Q152" s="17"/>
      <c r="T152" s="18"/>
      <c r="U152" s="18"/>
      <c r="V152" s="18"/>
    </row>
    <row r="153" spans="1:22" s="20" customFormat="1" ht="33" customHeight="1">
      <c r="A153" s="104"/>
      <c r="B153" s="9"/>
      <c r="C153" s="10" t="s">
        <v>22</v>
      </c>
      <c r="D153" s="86"/>
      <c r="E153" s="86"/>
      <c r="F153" s="219"/>
      <c r="G153" s="220"/>
      <c r="H153" s="221"/>
      <c r="I153" s="191"/>
      <c r="J153" s="192"/>
      <c r="K153" s="193"/>
      <c r="L153" s="194"/>
      <c r="M153" s="194"/>
      <c r="N153" s="194"/>
      <c r="O153" s="57"/>
      <c r="Q153" s="17"/>
      <c r="T153" s="18"/>
      <c r="U153" s="18"/>
      <c r="V153" s="18"/>
    </row>
    <row r="154" spans="1:22" s="19" customFormat="1" ht="43.5" customHeight="1">
      <c r="A154" s="16" t="s">
        <v>101</v>
      </c>
      <c r="B154" s="81" t="s">
        <v>331</v>
      </c>
      <c r="C154" s="4" t="s">
        <v>163</v>
      </c>
      <c r="D154" s="5" t="s">
        <v>267</v>
      </c>
      <c r="E154" s="6" t="s">
        <v>56</v>
      </c>
      <c r="F154" s="12">
        <v>2</v>
      </c>
      <c r="G154" s="216"/>
      <c r="H154" s="222">
        <f>ROUND(G154,2)*F154</f>
        <v>0</v>
      </c>
      <c r="I154" s="191"/>
      <c r="J154" s="192"/>
      <c r="K154" s="193"/>
      <c r="L154" s="194"/>
      <c r="M154" s="194"/>
      <c r="N154" s="194"/>
      <c r="O154" s="57"/>
      <c r="Q154" s="17"/>
      <c r="T154" s="18"/>
      <c r="U154" s="18"/>
      <c r="V154" s="18"/>
    </row>
    <row r="155" spans="1:22" s="19" customFormat="1" ht="30" customHeight="1">
      <c r="A155" s="16" t="s">
        <v>132</v>
      </c>
      <c r="B155" s="81" t="s">
        <v>332</v>
      </c>
      <c r="C155" s="4" t="s">
        <v>165</v>
      </c>
      <c r="D155" s="5" t="s">
        <v>262</v>
      </c>
      <c r="E155" s="6"/>
      <c r="F155" s="12"/>
      <c r="G155" s="217"/>
      <c r="H155" s="222"/>
      <c r="I155" s="191"/>
      <c r="J155" s="192"/>
      <c r="K155" s="193"/>
      <c r="L155" s="194"/>
      <c r="M155" s="194"/>
      <c r="N155" s="194"/>
      <c r="O155" s="57"/>
      <c r="P155" s="92"/>
      <c r="Q155" s="17"/>
      <c r="T155" s="18"/>
      <c r="U155" s="18"/>
      <c r="V155" s="18"/>
    </row>
    <row r="156" spans="1:22" s="19" customFormat="1" ht="30" customHeight="1">
      <c r="A156" s="16" t="s">
        <v>166</v>
      </c>
      <c r="B156" s="3" t="s">
        <v>50</v>
      </c>
      <c r="C156" s="4" t="s">
        <v>268</v>
      </c>
      <c r="D156" s="5"/>
      <c r="E156" s="6" t="s">
        <v>133</v>
      </c>
      <c r="F156" s="226">
        <v>0.1</v>
      </c>
      <c r="G156" s="216"/>
      <c r="H156" s="222">
        <f>ROUND(G156,2)*F156</f>
        <v>0</v>
      </c>
      <c r="I156" s="191"/>
      <c r="J156" s="192"/>
      <c r="K156" s="193"/>
      <c r="L156" s="194"/>
      <c r="M156" s="194"/>
      <c r="N156" s="194"/>
      <c r="O156" s="57"/>
      <c r="P156" s="92"/>
      <c r="Q156" s="17"/>
      <c r="T156" s="18"/>
      <c r="U156" s="18"/>
      <c r="V156" s="18"/>
    </row>
    <row r="157" spans="1:22" s="19" customFormat="1" ht="30" customHeight="1">
      <c r="A157" s="16" t="s">
        <v>134</v>
      </c>
      <c r="B157" s="81" t="s">
        <v>534</v>
      </c>
      <c r="C157" s="4" t="s">
        <v>170</v>
      </c>
      <c r="D157" s="5" t="s">
        <v>267</v>
      </c>
      <c r="E157" s="6" t="s">
        <v>56</v>
      </c>
      <c r="F157" s="12">
        <v>2</v>
      </c>
      <c r="G157" s="216"/>
      <c r="H157" s="222">
        <f>ROUND(G157,2)*F157</f>
        <v>0</v>
      </c>
      <c r="I157" s="191"/>
      <c r="J157" s="192"/>
      <c r="K157" s="193"/>
      <c r="L157" s="194"/>
      <c r="M157" s="194"/>
      <c r="N157" s="194"/>
      <c r="O157" s="57"/>
      <c r="Q157" s="17"/>
      <c r="T157" s="18"/>
      <c r="U157" s="18"/>
      <c r="V157" s="18"/>
    </row>
    <row r="158" spans="1:22" s="19" customFormat="1" ht="30" customHeight="1">
      <c r="A158" s="93" t="s">
        <v>135</v>
      </c>
      <c r="B158" s="81" t="s">
        <v>535</v>
      </c>
      <c r="C158" s="4" t="s">
        <v>172</v>
      </c>
      <c r="D158" s="5" t="s">
        <v>267</v>
      </c>
      <c r="E158" s="6" t="s">
        <v>56</v>
      </c>
      <c r="F158" s="12">
        <v>1</v>
      </c>
      <c r="G158" s="216"/>
      <c r="H158" s="222">
        <f>ROUND(G158,2)*F158</f>
        <v>0</v>
      </c>
      <c r="I158" s="191"/>
      <c r="J158" s="192"/>
      <c r="K158" s="193"/>
      <c r="L158" s="194"/>
      <c r="M158" s="194"/>
      <c r="N158" s="194"/>
      <c r="O158" s="57"/>
      <c r="Q158" s="17"/>
      <c r="T158" s="18"/>
      <c r="U158" s="18"/>
      <c r="V158" s="18"/>
    </row>
    <row r="159" spans="1:22" s="20" customFormat="1" ht="36" customHeight="1">
      <c r="A159" s="104"/>
      <c r="B159" s="9"/>
      <c r="C159" s="10" t="s">
        <v>23</v>
      </c>
      <c r="D159" s="86"/>
      <c r="E159" s="86"/>
      <c r="F159" s="219"/>
      <c r="G159" s="220"/>
      <c r="H159" s="221"/>
      <c r="I159" s="191"/>
      <c r="J159" s="192"/>
      <c r="K159" s="193"/>
      <c r="L159" s="194"/>
      <c r="M159" s="194"/>
      <c r="N159" s="194"/>
      <c r="O159" s="57"/>
      <c r="Q159" s="17"/>
      <c r="T159" s="18"/>
      <c r="U159" s="18"/>
      <c r="V159" s="18"/>
    </row>
    <row r="160" spans="1:22" s="19" customFormat="1" ht="30" customHeight="1">
      <c r="A160" s="96" t="s">
        <v>106</v>
      </c>
      <c r="B160" s="81" t="s">
        <v>536</v>
      </c>
      <c r="C160" s="4" t="s">
        <v>107</v>
      </c>
      <c r="D160" s="5" t="s">
        <v>272</v>
      </c>
      <c r="E160" s="6"/>
      <c r="F160" s="7"/>
      <c r="G160" s="218"/>
      <c r="H160" s="217"/>
      <c r="I160" s="191"/>
      <c r="J160" s="192"/>
      <c r="K160" s="193"/>
      <c r="L160" s="194"/>
      <c r="M160" s="194"/>
      <c r="N160" s="194"/>
      <c r="O160" s="57"/>
      <c r="Q160" s="17"/>
      <c r="T160" s="18"/>
      <c r="U160" s="18"/>
      <c r="V160" s="18"/>
    </row>
    <row r="161" spans="1:22" s="19" customFormat="1" ht="30" customHeight="1">
      <c r="A161" s="96" t="s">
        <v>273</v>
      </c>
      <c r="B161" s="3" t="s">
        <v>50</v>
      </c>
      <c r="C161" s="4" t="s">
        <v>274</v>
      </c>
      <c r="D161" s="5"/>
      <c r="E161" s="6" t="s">
        <v>49</v>
      </c>
      <c r="F161" s="7">
        <v>20</v>
      </c>
      <c r="G161" s="216"/>
      <c r="H161" s="217">
        <f>ROUND(G161,2)*F161</f>
        <v>0</v>
      </c>
      <c r="I161" s="191"/>
      <c r="J161" s="192"/>
      <c r="K161" s="193"/>
      <c r="L161" s="194"/>
      <c r="M161" s="194"/>
      <c r="N161" s="194"/>
      <c r="O161" s="57"/>
      <c r="Q161" s="17"/>
      <c r="T161" s="18"/>
      <c r="U161" s="18"/>
      <c r="V161" s="18"/>
    </row>
    <row r="162" spans="1:22" s="19" customFormat="1" ht="30" customHeight="1">
      <c r="A162" s="101" t="s">
        <v>108</v>
      </c>
      <c r="B162" s="3" t="s">
        <v>61</v>
      </c>
      <c r="C162" s="4" t="s">
        <v>109</v>
      </c>
      <c r="D162" s="5"/>
      <c r="E162" s="6" t="s">
        <v>49</v>
      </c>
      <c r="F162" s="7">
        <v>1064</v>
      </c>
      <c r="G162" s="216"/>
      <c r="H162" s="217">
        <f>ROUND(G162,2)*F162</f>
        <v>0</v>
      </c>
      <c r="I162" s="191"/>
      <c r="J162" s="192"/>
      <c r="K162" s="193"/>
      <c r="L162" s="194"/>
      <c r="M162" s="194"/>
      <c r="N162" s="194"/>
      <c r="O162" s="57"/>
      <c r="Q162" s="17"/>
      <c r="T162" s="18"/>
      <c r="U162" s="18"/>
      <c r="V162" s="18"/>
    </row>
    <row r="163" spans="1:15" s="75" customFormat="1" ht="30" customHeight="1" thickBot="1">
      <c r="A163" s="148"/>
      <c r="B163" s="155" t="str">
        <f>B104</f>
        <v>C</v>
      </c>
      <c r="C163" s="342" t="str">
        <f>C104</f>
        <v>SCOTIA STREET (FROM BELMONT AVENUE TO SEMPLE AVENUE) </v>
      </c>
      <c r="D163" s="343"/>
      <c r="E163" s="343"/>
      <c r="F163" s="344"/>
      <c r="G163" s="227" t="s">
        <v>17</v>
      </c>
      <c r="H163" s="228">
        <f>SUM(H104:H162)</f>
        <v>0</v>
      </c>
      <c r="I163" s="191"/>
      <c r="J163" s="192"/>
      <c r="K163" s="193"/>
      <c r="L163" s="194"/>
      <c r="M163" s="194"/>
      <c r="N163" s="194"/>
      <c r="O163" s="57"/>
    </row>
    <row r="164" spans="1:15" s="75" customFormat="1" ht="33.75" customHeight="1" thickBot="1" thickTop="1">
      <c r="A164" s="72"/>
      <c r="B164" s="170" t="s">
        <v>15</v>
      </c>
      <c r="C164" s="339" t="s">
        <v>277</v>
      </c>
      <c r="D164" s="340"/>
      <c r="E164" s="340"/>
      <c r="F164" s="341"/>
      <c r="G164" s="74"/>
      <c r="H164" s="168"/>
      <c r="I164" s="191"/>
      <c r="J164" s="192"/>
      <c r="K164" s="193"/>
      <c r="L164" s="194"/>
      <c r="M164" s="194"/>
      <c r="N164" s="194"/>
      <c r="O164" s="57"/>
    </row>
    <row r="165" spans="1:22" s="20" customFormat="1" ht="36" customHeight="1" thickTop="1">
      <c r="A165" s="163"/>
      <c r="B165" s="21"/>
      <c r="C165" s="22" t="s">
        <v>19</v>
      </c>
      <c r="D165" s="76"/>
      <c r="E165" s="76"/>
      <c r="F165" s="76"/>
      <c r="G165" s="23"/>
      <c r="H165" s="24"/>
      <c r="I165" s="191"/>
      <c r="J165" s="192"/>
      <c r="K165" s="193"/>
      <c r="L165" s="194"/>
      <c r="M165" s="194"/>
      <c r="N165" s="194"/>
      <c r="O165" s="57"/>
      <c r="Q165" s="77"/>
      <c r="R165" s="78"/>
      <c r="S165" s="79"/>
      <c r="T165" s="77"/>
      <c r="U165" s="80"/>
      <c r="V165" s="77"/>
    </row>
    <row r="166" spans="1:22" s="19" customFormat="1" ht="30" customHeight="1">
      <c r="A166" s="16" t="s">
        <v>180</v>
      </c>
      <c r="B166" s="81" t="s">
        <v>149</v>
      </c>
      <c r="C166" s="4" t="s">
        <v>182</v>
      </c>
      <c r="D166" s="5" t="s">
        <v>183</v>
      </c>
      <c r="E166" s="6" t="s">
        <v>47</v>
      </c>
      <c r="F166" s="7">
        <v>300</v>
      </c>
      <c r="G166" s="216"/>
      <c r="H166" s="217">
        <f>ROUND(G166,2)*F166</f>
        <v>0</v>
      </c>
      <c r="I166" s="191"/>
      <c r="J166" s="192"/>
      <c r="K166" s="193"/>
      <c r="L166" s="194"/>
      <c r="M166" s="194"/>
      <c r="N166" s="194"/>
      <c r="O166" s="57"/>
      <c r="Q166" s="17"/>
      <c r="R166" s="82"/>
      <c r="S166" s="83"/>
      <c r="T166" s="18"/>
      <c r="U166" s="18"/>
      <c r="V166" s="18"/>
    </row>
    <row r="167" spans="1:22" s="19" customFormat="1" ht="30" customHeight="1">
      <c r="A167" s="164" t="s">
        <v>184</v>
      </c>
      <c r="B167" s="81" t="s">
        <v>150</v>
      </c>
      <c r="C167" s="4" t="s">
        <v>186</v>
      </c>
      <c r="D167" s="5" t="s">
        <v>183</v>
      </c>
      <c r="E167" s="6" t="s">
        <v>49</v>
      </c>
      <c r="F167" s="7">
        <v>1911</v>
      </c>
      <c r="G167" s="216"/>
      <c r="H167" s="217">
        <f>ROUND(G167,2)*F167</f>
        <v>0</v>
      </c>
      <c r="I167" s="191"/>
      <c r="J167" s="192"/>
      <c r="K167" s="193"/>
      <c r="L167" s="194"/>
      <c r="M167" s="194"/>
      <c r="N167" s="194"/>
      <c r="O167" s="57"/>
      <c r="Q167" s="17"/>
      <c r="R167" s="82"/>
      <c r="S167" s="83"/>
      <c r="T167" s="18"/>
      <c r="U167" s="18"/>
      <c r="V167" s="18"/>
    </row>
    <row r="168" spans="1:22" s="19" customFormat="1" ht="35.25" customHeight="1">
      <c r="A168" s="164" t="s">
        <v>52</v>
      </c>
      <c r="B168" s="81" t="s">
        <v>468</v>
      </c>
      <c r="C168" s="4" t="s">
        <v>53</v>
      </c>
      <c r="D168" s="5" t="s">
        <v>471</v>
      </c>
      <c r="E168" s="6" t="s">
        <v>47</v>
      </c>
      <c r="F168" s="7">
        <v>161</v>
      </c>
      <c r="G168" s="216"/>
      <c r="H168" s="217">
        <f>ROUND(G168,2)*F168</f>
        <v>0</v>
      </c>
      <c r="I168" s="191"/>
      <c r="J168" s="192"/>
      <c r="K168" s="193"/>
      <c r="L168" s="194"/>
      <c r="M168" s="194"/>
      <c r="N168" s="194"/>
      <c r="O168" s="57"/>
      <c r="Q168" s="17"/>
      <c r="T168" s="18"/>
      <c r="U168" s="18"/>
      <c r="V168" s="18"/>
    </row>
    <row r="169" spans="1:22" s="19" customFormat="1" ht="30" customHeight="1">
      <c r="A169" s="16" t="s">
        <v>54</v>
      </c>
      <c r="B169" s="81" t="s">
        <v>280</v>
      </c>
      <c r="C169" s="4" t="s">
        <v>55</v>
      </c>
      <c r="D169" s="5" t="s">
        <v>183</v>
      </c>
      <c r="E169" s="6" t="s">
        <v>49</v>
      </c>
      <c r="F169" s="7">
        <v>576</v>
      </c>
      <c r="G169" s="216"/>
      <c r="H169" s="217">
        <f>ROUND(G169,2)*F169</f>
        <v>0</v>
      </c>
      <c r="I169" s="191"/>
      <c r="J169" s="192"/>
      <c r="K169" s="193"/>
      <c r="L169" s="194"/>
      <c r="M169" s="194"/>
      <c r="N169" s="194"/>
      <c r="O169" s="57"/>
      <c r="Q169" s="17"/>
      <c r="T169" s="18"/>
      <c r="U169" s="18"/>
      <c r="V169" s="18"/>
    </row>
    <row r="170" spans="1:22" s="19" customFormat="1" ht="34.5" customHeight="1">
      <c r="A170" s="164" t="s">
        <v>527</v>
      </c>
      <c r="B170" s="81" t="s">
        <v>333</v>
      </c>
      <c r="C170" s="4" t="s">
        <v>196</v>
      </c>
      <c r="D170" s="5" t="s">
        <v>197</v>
      </c>
      <c r="E170" s="6" t="s">
        <v>49</v>
      </c>
      <c r="F170" s="7">
        <v>1727</v>
      </c>
      <c r="G170" s="216"/>
      <c r="H170" s="217">
        <f>ROUND(G170,2)*F170</f>
        <v>0</v>
      </c>
      <c r="I170" s="191"/>
      <c r="J170" s="192"/>
      <c r="K170" s="193"/>
      <c r="L170" s="194"/>
      <c r="M170" s="194"/>
      <c r="N170" s="194"/>
      <c r="O170" s="57"/>
      <c r="Q170" s="17"/>
      <c r="T170" s="18"/>
      <c r="U170" s="18"/>
      <c r="V170" s="18"/>
    </row>
    <row r="171" spans="1:22" s="20" customFormat="1" ht="39" customHeight="1">
      <c r="A171" s="104"/>
      <c r="B171" s="85"/>
      <c r="C171" s="10" t="s">
        <v>201</v>
      </c>
      <c r="D171" s="86"/>
      <c r="E171" s="86"/>
      <c r="F171" s="219"/>
      <c r="G171" s="220"/>
      <c r="H171" s="221"/>
      <c r="I171" s="191"/>
      <c r="J171" s="192"/>
      <c r="K171" s="193"/>
      <c r="L171" s="194"/>
      <c r="M171" s="194"/>
      <c r="N171" s="194"/>
      <c r="O171" s="57"/>
      <c r="Q171" s="17"/>
      <c r="T171" s="18"/>
      <c r="U171" s="18"/>
      <c r="V171" s="18"/>
    </row>
    <row r="172" spans="1:22" s="19" customFormat="1" ht="30" customHeight="1">
      <c r="A172" s="96" t="s">
        <v>117</v>
      </c>
      <c r="B172" s="81" t="s">
        <v>334</v>
      </c>
      <c r="C172" s="4" t="s">
        <v>119</v>
      </c>
      <c r="D172" s="5" t="s">
        <v>183</v>
      </c>
      <c r="E172" s="6"/>
      <c r="F172" s="7"/>
      <c r="G172" s="218"/>
      <c r="H172" s="217"/>
      <c r="I172" s="191"/>
      <c r="J172" s="192"/>
      <c r="K172" s="193"/>
      <c r="L172" s="194"/>
      <c r="M172" s="194"/>
      <c r="N172" s="194"/>
      <c r="O172" s="57"/>
      <c r="Q172" s="17"/>
      <c r="T172" s="18"/>
      <c r="U172" s="18"/>
      <c r="V172" s="18"/>
    </row>
    <row r="173" spans="1:22" s="19" customFormat="1" ht="30" customHeight="1">
      <c r="A173" s="96" t="s">
        <v>136</v>
      </c>
      <c r="B173" s="3" t="s">
        <v>50</v>
      </c>
      <c r="C173" s="4" t="s">
        <v>137</v>
      </c>
      <c r="D173" s="5" t="s">
        <v>2</v>
      </c>
      <c r="E173" s="6" t="s">
        <v>49</v>
      </c>
      <c r="F173" s="7">
        <v>1645</v>
      </c>
      <c r="G173" s="216"/>
      <c r="H173" s="217">
        <f>ROUND(G173,2)*F173</f>
        <v>0</v>
      </c>
      <c r="I173" s="191"/>
      <c r="J173" s="192"/>
      <c r="K173" s="193"/>
      <c r="L173" s="194"/>
      <c r="M173" s="194"/>
      <c r="N173" s="194"/>
      <c r="O173" s="57"/>
      <c r="Q173" s="17"/>
      <c r="T173" s="18"/>
      <c r="U173" s="18"/>
      <c r="V173" s="18"/>
    </row>
    <row r="174" spans="1:22" s="19" customFormat="1" ht="31.5" customHeight="1">
      <c r="A174" s="96" t="s">
        <v>72</v>
      </c>
      <c r="B174" s="81" t="s">
        <v>469</v>
      </c>
      <c r="C174" s="4" t="s">
        <v>73</v>
      </c>
      <c r="D174" s="5" t="s">
        <v>220</v>
      </c>
      <c r="E174" s="6"/>
      <c r="F174" s="7"/>
      <c r="G174" s="218"/>
      <c r="H174" s="217"/>
      <c r="I174" s="191"/>
      <c r="J174" s="192"/>
      <c r="K174" s="193"/>
      <c r="L174" s="194"/>
      <c r="M174" s="194"/>
      <c r="N174" s="194"/>
      <c r="O174" s="57"/>
      <c r="Q174" s="17"/>
      <c r="T174" s="18"/>
      <c r="U174" s="18"/>
      <c r="V174" s="18"/>
    </row>
    <row r="175" spans="1:22" s="19" customFormat="1" ht="30" customHeight="1">
      <c r="A175" s="96" t="s">
        <v>74</v>
      </c>
      <c r="B175" s="3" t="s">
        <v>404</v>
      </c>
      <c r="C175" s="4" t="s">
        <v>75</v>
      </c>
      <c r="D175" s="5" t="s">
        <v>76</v>
      </c>
      <c r="E175" s="6"/>
      <c r="F175" s="7"/>
      <c r="G175" s="218"/>
      <c r="H175" s="217"/>
      <c r="I175" s="191"/>
      <c r="J175" s="192"/>
      <c r="K175" s="193"/>
      <c r="L175" s="194"/>
      <c r="M175" s="194"/>
      <c r="N175" s="194"/>
      <c r="O175" s="57"/>
      <c r="Q175" s="17"/>
      <c r="T175" s="18"/>
      <c r="U175" s="18"/>
      <c r="V175" s="18"/>
    </row>
    <row r="176" spans="1:22" s="19" customFormat="1" ht="30" customHeight="1">
      <c r="A176" s="96" t="s">
        <v>126</v>
      </c>
      <c r="B176" s="11" t="s">
        <v>221</v>
      </c>
      <c r="C176" s="4" t="s">
        <v>222</v>
      </c>
      <c r="D176" s="5"/>
      <c r="E176" s="6" t="s">
        <v>49</v>
      </c>
      <c r="F176" s="7">
        <v>19</v>
      </c>
      <c r="G176" s="216"/>
      <c r="H176" s="217">
        <f>ROUND(G176,2)*F176</f>
        <v>0</v>
      </c>
      <c r="I176" s="191"/>
      <c r="J176" s="192"/>
      <c r="K176" s="193"/>
      <c r="L176" s="194"/>
      <c r="M176" s="194"/>
      <c r="N176" s="194"/>
      <c r="O176" s="57"/>
      <c r="Q176" s="17"/>
      <c r="T176" s="18"/>
      <c r="U176" s="18"/>
      <c r="V176" s="18"/>
    </row>
    <row r="177" spans="1:22" s="19" customFormat="1" ht="30" customHeight="1">
      <c r="A177" s="96" t="s">
        <v>77</v>
      </c>
      <c r="B177" s="11" t="s">
        <v>223</v>
      </c>
      <c r="C177" s="4" t="s">
        <v>224</v>
      </c>
      <c r="D177" s="5"/>
      <c r="E177" s="6" t="s">
        <v>49</v>
      </c>
      <c r="F177" s="7">
        <v>9</v>
      </c>
      <c r="G177" s="216"/>
      <c r="H177" s="217">
        <f>ROUND(G177,2)*F177</f>
        <v>0</v>
      </c>
      <c r="I177" s="191"/>
      <c r="J177" s="192"/>
      <c r="K177" s="193"/>
      <c r="L177" s="194"/>
      <c r="M177" s="194"/>
      <c r="N177" s="194"/>
      <c r="O177" s="57"/>
      <c r="Q177" s="17"/>
      <c r="T177" s="18"/>
      <c r="U177" s="18"/>
      <c r="V177" s="18"/>
    </row>
    <row r="178" spans="1:22" s="19" customFormat="1" ht="30" customHeight="1">
      <c r="A178" s="96" t="s">
        <v>78</v>
      </c>
      <c r="B178" s="11" t="s">
        <v>225</v>
      </c>
      <c r="C178" s="4" t="s">
        <v>226</v>
      </c>
      <c r="D178" s="5" t="s">
        <v>2</v>
      </c>
      <c r="E178" s="6" t="s">
        <v>49</v>
      </c>
      <c r="F178" s="7">
        <v>90</v>
      </c>
      <c r="G178" s="216"/>
      <c r="H178" s="217">
        <f>ROUND(G178,2)*F178</f>
        <v>0</v>
      </c>
      <c r="I178" s="191"/>
      <c r="J178" s="192"/>
      <c r="K178" s="193"/>
      <c r="L178" s="194"/>
      <c r="M178" s="194"/>
      <c r="N178" s="194"/>
      <c r="O178" s="57"/>
      <c r="Q178" s="17"/>
      <c r="T178" s="18"/>
      <c r="U178" s="18"/>
      <c r="V178" s="18"/>
    </row>
    <row r="179" spans="1:22" s="19" customFormat="1" ht="30" customHeight="1">
      <c r="A179" s="96" t="s">
        <v>232</v>
      </c>
      <c r="B179" s="81" t="s">
        <v>335</v>
      </c>
      <c r="C179" s="4" t="s">
        <v>234</v>
      </c>
      <c r="D179" s="5" t="s">
        <v>231</v>
      </c>
      <c r="E179" s="6"/>
      <c r="F179" s="7"/>
      <c r="G179" s="218"/>
      <c r="H179" s="217"/>
      <c r="I179" s="191"/>
      <c r="J179" s="192"/>
      <c r="K179" s="193"/>
      <c r="L179" s="194"/>
      <c r="M179" s="194"/>
      <c r="N179" s="194"/>
      <c r="O179" s="57"/>
      <c r="Q179" s="17"/>
      <c r="T179" s="18"/>
      <c r="U179" s="18"/>
      <c r="V179" s="18"/>
    </row>
    <row r="180" spans="1:22" s="19" customFormat="1" ht="60.75" customHeight="1">
      <c r="A180" s="96" t="s">
        <v>284</v>
      </c>
      <c r="B180" s="3" t="s">
        <v>50</v>
      </c>
      <c r="C180" s="4" t="s">
        <v>509</v>
      </c>
      <c r="D180" s="5" t="s">
        <v>408</v>
      </c>
      <c r="E180" s="6" t="s">
        <v>79</v>
      </c>
      <c r="F180" s="12">
        <v>11</v>
      </c>
      <c r="G180" s="216"/>
      <c r="H180" s="217">
        <f>ROUND(G180,2)*F180</f>
        <v>0</v>
      </c>
      <c r="I180" s="191"/>
      <c r="J180" s="192"/>
      <c r="K180" s="193"/>
      <c r="L180" s="194"/>
      <c r="M180" s="194"/>
      <c r="N180" s="194"/>
      <c r="O180" s="57"/>
      <c r="Q180" s="17"/>
      <c r="T180" s="18"/>
      <c r="U180" s="18"/>
      <c r="V180" s="18"/>
    </row>
    <row r="181" spans="1:22" s="19" customFormat="1" ht="30" customHeight="1">
      <c r="A181" s="96" t="s">
        <v>81</v>
      </c>
      <c r="B181" s="81" t="s">
        <v>336</v>
      </c>
      <c r="C181" s="4" t="s">
        <v>82</v>
      </c>
      <c r="D181" s="5" t="s">
        <v>231</v>
      </c>
      <c r="E181" s="6"/>
      <c r="F181" s="7"/>
      <c r="G181" s="218"/>
      <c r="H181" s="217"/>
      <c r="I181" s="191"/>
      <c r="J181" s="192"/>
      <c r="K181" s="193"/>
      <c r="L181" s="194"/>
      <c r="M181" s="194"/>
      <c r="N181" s="194"/>
      <c r="O181" s="57"/>
      <c r="Q181" s="17"/>
      <c r="T181" s="18"/>
      <c r="U181" s="18"/>
      <c r="V181" s="18"/>
    </row>
    <row r="182" spans="1:22" s="19" customFormat="1" ht="62.25" customHeight="1">
      <c r="A182" s="96" t="s">
        <v>140</v>
      </c>
      <c r="B182" s="3" t="s">
        <v>50</v>
      </c>
      <c r="C182" s="4" t="s">
        <v>501</v>
      </c>
      <c r="D182" s="5" t="s">
        <v>141</v>
      </c>
      <c r="E182" s="6"/>
      <c r="F182" s="12"/>
      <c r="G182" s="218"/>
      <c r="H182" s="217"/>
      <c r="I182" s="191"/>
      <c r="J182" s="192"/>
      <c r="K182" s="193"/>
      <c r="L182" s="194"/>
      <c r="M182" s="194"/>
      <c r="N182" s="194"/>
      <c r="O182" s="57"/>
      <c r="Q182" s="17"/>
      <c r="T182" s="18"/>
      <c r="U182" s="18"/>
      <c r="V182" s="18"/>
    </row>
    <row r="183" spans="1:22" s="19" customFormat="1" ht="30" customHeight="1">
      <c r="A183" s="96" t="s">
        <v>142</v>
      </c>
      <c r="B183" s="11" t="s">
        <v>221</v>
      </c>
      <c r="C183" s="4" t="s">
        <v>243</v>
      </c>
      <c r="D183" s="5"/>
      <c r="E183" s="6" t="s">
        <v>79</v>
      </c>
      <c r="F183" s="7">
        <v>8</v>
      </c>
      <c r="G183" s="216"/>
      <c r="H183" s="217">
        <f>ROUND(G183,2)*F183</f>
        <v>0</v>
      </c>
      <c r="I183" s="191"/>
      <c r="J183" s="192"/>
      <c r="K183" s="193"/>
      <c r="L183" s="194"/>
      <c r="M183" s="194"/>
      <c r="N183" s="194"/>
      <c r="O183" s="57"/>
      <c r="Q183" s="17"/>
      <c r="T183" s="18"/>
      <c r="U183" s="18"/>
      <c r="V183" s="18"/>
    </row>
    <row r="184" spans="1:22" s="19" customFormat="1" ht="30" customHeight="1">
      <c r="A184" s="96" t="s">
        <v>286</v>
      </c>
      <c r="B184" s="11" t="s">
        <v>405</v>
      </c>
      <c r="C184" s="4" t="s">
        <v>287</v>
      </c>
      <c r="D184" s="5" t="s">
        <v>2</v>
      </c>
      <c r="E184" s="6" t="s">
        <v>79</v>
      </c>
      <c r="F184" s="7">
        <v>178</v>
      </c>
      <c r="G184" s="216"/>
      <c r="H184" s="217">
        <f>ROUND(G184,2)*F184</f>
        <v>0</v>
      </c>
      <c r="I184" s="191"/>
      <c r="J184" s="192"/>
      <c r="K184" s="193"/>
      <c r="L184" s="194"/>
      <c r="M184" s="194"/>
      <c r="N184" s="194"/>
      <c r="O184" s="57"/>
      <c r="Q184" s="17"/>
      <c r="T184" s="18"/>
      <c r="U184" s="18"/>
      <c r="V184" s="18"/>
    </row>
    <row r="185" spans="1:22" s="19" customFormat="1" ht="62.25" customHeight="1">
      <c r="A185" s="96" t="s">
        <v>285</v>
      </c>
      <c r="B185" s="3" t="s">
        <v>61</v>
      </c>
      <c r="C185" s="4" t="s">
        <v>502</v>
      </c>
      <c r="D185" s="5" t="s">
        <v>526</v>
      </c>
      <c r="E185" s="6"/>
      <c r="F185" s="12">
        <v>40</v>
      </c>
      <c r="G185" s="216"/>
      <c r="H185" s="217">
        <f>ROUND(G185,2)*F185</f>
        <v>0</v>
      </c>
      <c r="I185" s="191"/>
      <c r="J185" s="192"/>
      <c r="K185" s="193"/>
      <c r="L185" s="194"/>
      <c r="M185" s="194"/>
      <c r="N185" s="194"/>
      <c r="O185" s="57"/>
      <c r="Q185" s="17"/>
      <c r="T185" s="18"/>
      <c r="U185" s="18"/>
      <c r="V185" s="18"/>
    </row>
    <row r="186" spans="1:22" s="19" customFormat="1" ht="36" customHeight="1">
      <c r="A186" s="96" t="s">
        <v>86</v>
      </c>
      <c r="B186" s="3" t="s">
        <v>80</v>
      </c>
      <c r="C186" s="4" t="s">
        <v>251</v>
      </c>
      <c r="D186" s="5" t="s">
        <v>252</v>
      </c>
      <c r="E186" s="6" t="s">
        <v>79</v>
      </c>
      <c r="F186" s="7">
        <v>14</v>
      </c>
      <c r="G186" s="216"/>
      <c r="H186" s="217">
        <f>ROUND(G186,2)*F186</f>
        <v>0</v>
      </c>
      <c r="I186" s="191"/>
      <c r="J186" s="192"/>
      <c r="K186" s="193"/>
      <c r="L186" s="194"/>
      <c r="M186" s="194"/>
      <c r="N186" s="194"/>
      <c r="O186" s="57"/>
      <c r="Q186" s="17"/>
      <c r="T186" s="18"/>
      <c r="U186" s="18"/>
      <c r="V186" s="18"/>
    </row>
    <row r="187" spans="1:22" s="19" customFormat="1" ht="27" customHeight="1">
      <c r="A187" s="96" t="s">
        <v>89</v>
      </c>
      <c r="B187" s="298" t="s">
        <v>337</v>
      </c>
      <c r="C187" s="292" t="s">
        <v>90</v>
      </c>
      <c r="D187" s="293" t="s">
        <v>255</v>
      </c>
      <c r="E187" s="302"/>
      <c r="F187" s="299"/>
      <c r="G187" s="303"/>
      <c r="H187" s="301"/>
      <c r="I187" s="191"/>
      <c r="J187" s="192"/>
      <c r="K187" s="193"/>
      <c r="L187" s="194"/>
      <c r="M187" s="194"/>
      <c r="N187" s="194"/>
      <c r="O187" s="57"/>
      <c r="Q187" s="17"/>
      <c r="T187" s="18"/>
      <c r="U187" s="18"/>
      <c r="V187" s="18"/>
    </row>
    <row r="188" spans="1:22" s="19" customFormat="1" ht="30" customHeight="1">
      <c r="A188" s="96" t="s">
        <v>91</v>
      </c>
      <c r="B188" s="3" t="s">
        <v>50</v>
      </c>
      <c r="C188" s="4" t="s">
        <v>92</v>
      </c>
      <c r="D188" s="5"/>
      <c r="E188" s="6"/>
      <c r="F188" s="7"/>
      <c r="G188" s="218"/>
      <c r="H188" s="217"/>
      <c r="I188" s="191"/>
      <c r="J188" s="192"/>
      <c r="K188" s="193"/>
      <c r="L188" s="194"/>
      <c r="M188" s="194"/>
      <c r="N188" s="194"/>
      <c r="O188" s="57"/>
      <c r="Q188" s="17"/>
      <c r="T188" s="18"/>
      <c r="U188" s="18"/>
      <c r="V188" s="18"/>
    </row>
    <row r="189" spans="1:22" s="19" customFormat="1" ht="30" customHeight="1">
      <c r="A189" s="96" t="s">
        <v>93</v>
      </c>
      <c r="B189" s="11" t="s">
        <v>221</v>
      </c>
      <c r="C189" s="4" t="s">
        <v>256</v>
      </c>
      <c r="D189" s="5"/>
      <c r="E189" s="6" t="s">
        <v>51</v>
      </c>
      <c r="F189" s="7">
        <v>483</v>
      </c>
      <c r="G189" s="216"/>
      <c r="H189" s="217">
        <f>ROUND(G189,2)*F189</f>
        <v>0</v>
      </c>
      <c r="I189" s="191"/>
      <c r="J189" s="192"/>
      <c r="K189" s="193"/>
      <c r="L189" s="194"/>
      <c r="M189" s="194"/>
      <c r="N189" s="194"/>
      <c r="O189" s="57"/>
      <c r="Q189" s="17"/>
      <c r="T189" s="18"/>
      <c r="U189" s="18"/>
      <c r="V189" s="18"/>
    </row>
    <row r="190" spans="1:22" s="19" customFormat="1" ht="30" customHeight="1">
      <c r="A190" s="96" t="s">
        <v>129</v>
      </c>
      <c r="B190" s="3" t="s">
        <v>61</v>
      </c>
      <c r="C190" s="4" t="s">
        <v>130</v>
      </c>
      <c r="D190" s="5"/>
      <c r="E190" s="6"/>
      <c r="F190" s="7"/>
      <c r="G190" s="218"/>
      <c r="H190" s="217"/>
      <c r="I190" s="191"/>
      <c r="J190" s="192"/>
      <c r="K190" s="193"/>
      <c r="L190" s="194"/>
      <c r="M190" s="194"/>
      <c r="N190" s="194"/>
      <c r="O190" s="57"/>
      <c r="Q190" s="17"/>
      <c r="T190" s="18"/>
      <c r="U190" s="18"/>
      <c r="V190" s="18"/>
    </row>
    <row r="191" spans="1:22" s="19" customFormat="1" ht="30" customHeight="1">
      <c r="A191" s="101" t="s">
        <v>131</v>
      </c>
      <c r="B191" s="11" t="s">
        <v>221</v>
      </c>
      <c r="C191" s="4" t="s">
        <v>256</v>
      </c>
      <c r="D191" s="5"/>
      <c r="E191" s="6" t="s">
        <v>51</v>
      </c>
      <c r="F191" s="7">
        <v>7</v>
      </c>
      <c r="G191" s="216"/>
      <c r="H191" s="217">
        <f>ROUND(G191,2)*F191</f>
        <v>0</v>
      </c>
      <c r="I191" s="191"/>
      <c r="J191" s="192"/>
      <c r="K191" s="193"/>
      <c r="L191" s="194"/>
      <c r="M191" s="194"/>
      <c r="N191" s="194"/>
      <c r="O191" s="57"/>
      <c r="Q191" s="17"/>
      <c r="T191" s="18"/>
      <c r="U191" s="18"/>
      <c r="V191" s="18"/>
    </row>
    <row r="192" spans="1:22" s="20" customFormat="1" ht="38.25" customHeight="1">
      <c r="A192" s="104"/>
      <c r="B192" s="9"/>
      <c r="C192" s="10" t="s">
        <v>21</v>
      </c>
      <c r="D192" s="86"/>
      <c r="E192" s="86"/>
      <c r="F192" s="219"/>
      <c r="G192" s="220"/>
      <c r="H192" s="221"/>
      <c r="I192" s="191"/>
      <c r="J192" s="192"/>
      <c r="K192" s="193"/>
      <c r="L192" s="194"/>
      <c r="M192" s="194"/>
      <c r="N192" s="194"/>
      <c r="O192" s="57"/>
      <c r="Q192" s="17"/>
      <c r="T192" s="18"/>
      <c r="U192" s="18"/>
      <c r="V192" s="18"/>
    </row>
    <row r="193" spans="1:22" s="19" customFormat="1" ht="29.25" customHeight="1">
      <c r="A193" s="16" t="s">
        <v>151</v>
      </c>
      <c r="B193" s="81" t="s">
        <v>338</v>
      </c>
      <c r="C193" s="4" t="s">
        <v>153</v>
      </c>
      <c r="D193" s="5" t="s">
        <v>262</v>
      </c>
      <c r="E193" s="6"/>
      <c r="F193" s="12"/>
      <c r="G193" s="218"/>
      <c r="H193" s="222"/>
      <c r="I193" s="191"/>
      <c r="J193" s="192"/>
      <c r="K193" s="193"/>
      <c r="L193" s="194"/>
      <c r="M193" s="194"/>
      <c r="N193" s="194"/>
      <c r="O193" s="57"/>
      <c r="P193" s="91"/>
      <c r="Q193" s="17"/>
      <c r="T193" s="18"/>
      <c r="U193" s="18"/>
      <c r="V193" s="18"/>
    </row>
    <row r="194" spans="1:22" s="19" customFormat="1" ht="40.5" customHeight="1">
      <c r="A194" s="16" t="s">
        <v>154</v>
      </c>
      <c r="B194" s="3" t="s">
        <v>50</v>
      </c>
      <c r="C194" s="4" t="s">
        <v>155</v>
      </c>
      <c r="D194" s="5"/>
      <c r="E194" s="6" t="s">
        <v>56</v>
      </c>
      <c r="F194" s="12">
        <v>1</v>
      </c>
      <c r="G194" s="216"/>
      <c r="H194" s="222">
        <f>ROUND(G194,2)*F194</f>
        <v>0</v>
      </c>
      <c r="I194" s="191"/>
      <c r="J194" s="192"/>
      <c r="K194" s="193"/>
      <c r="L194" s="194"/>
      <c r="M194" s="194"/>
      <c r="N194" s="194"/>
      <c r="O194" s="57"/>
      <c r="P194" s="92"/>
      <c r="Q194" s="17"/>
      <c r="T194" s="18"/>
      <c r="U194" s="18"/>
      <c r="V194" s="18"/>
    </row>
    <row r="195" spans="1:22" s="19" customFormat="1" ht="38.25" customHeight="1">
      <c r="A195" s="16" t="s">
        <v>156</v>
      </c>
      <c r="B195" s="3" t="s">
        <v>61</v>
      </c>
      <c r="C195" s="4" t="s">
        <v>157</v>
      </c>
      <c r="D195" s="5"/>
      <c r="E195" s="6" t="s">
        <v>56</v>
      </c>
      <c r="F195" s="12">
        <v>1</v>
      </c>
      <c r="G195" s="216"/>
      <c r="H195" s="222">
        <f>ROUND(G195,2)*F195</f>
        <v>0</v>
      </c>
      <c r="I195" s="191"/>
      <c r="J195" s="192"/>
      <c r="K195" s="193"/>
      <c r="L195" s="194"/>
      <c r="M195" s="194"/>
      <c r="N195" s="194"/>
      <c r="O195" s="57"/>
      <c r="P195" s="92"/>
      <c r="Q195" s="17"/>
      <c r="T195" s="18"/>
      <c r="U195" s="18"/>
      <c r="V195" s="18"/>
    </row>
    <row r="196" spans="1:22" s="19" customFormat="1" ht="43.5" customHeight="1">
      <c r="A196" s="16" t="s">
        <v>98</v>
      </c>
      <c r="B196" s="3" t="s">
        <v>80</v>
      </c>
      <c r="C196" s="4" t="s">
        <v>160</v>
      </c>
      <c r="D196" s="5"/>
      <c r="E196" s="6" t="s">
        <v>56</v>
      </c>
      <c r="F196" s="12">
        <v>1</v>
      </c>
      <c r="G196" s="216"/>
      <c r="H196" s="222">
        <f>ROUND(G196,2)*F196</f>
        <v>0</v>
      </c>
      <c r="I196" s="191"/>
      <c r="J196" s="192"/>
      <c r="K196" s="193"/>
      <c r="L196" s="194"/>
      <c r="M196" s="194"/>
      <c r="N196" s="194"/>
      <c r="O196" s="57"/>
      <c r="P196" s="92"/>
      <c r="Q196" s="17"/>
      <c r="T196" s="18"/>
      <c r="U196" s="18"/>
      <c r="V196" s="18"/>
    </row>
    <row r="197" spans="1:22" s="19" customFormat="1" ht="32.25" customHeight="1">
      <c r="A197" s="16" t="s">
        <v>99</v>
      </c>
      <c r="B197" s="3" t="s">
        <v>105</v>
      </c>
      <c r="C197" s="4" t="s">
        <v>100</v>
      </c>
      <c r="D197" s="5"/>
      <c r="E197" s="6" t="s">
        <v>56</v>
      </c>
      <c r="F197" s="12">
        <v>1</v>
      </c>
      <c r="G197" s="216"/>
      <c r="H197" s="222">
        <f>ROUND(G197,2)*F197</f>
        <v>0</v>
      </c>
      <c r="I197" s="191"/>
      <c r="J197" s="192"/>
      <c r="K197" s="193"/>
      <c r="L197" s="194"/>
      <c r="M197" s="194"/>
      <c r="N197" s="194"/>
      <c r="O197" s="57"/>
      <c r="P197" s="92"/>
      <c r="Q197" s="17"/>
      <c r="T197" s="18"/>
      <c r="U197" s="18"/>
      <c r="V197" s="18"/>
    </row>
    <row r="198" spans="1:22" s="19" customFormat="1" ht="21.75" customHeight="1">
      <c r="A198" s="93" t="s">
        <v>263</v>
      </c>
      <c r="B198" s="81" t="s">
        <v>339</v>
      </c>
      <c r="C198" s="4" t="s">
        <v>265</v>
      </c>
      <c r="D198" s="5" t="s">
        <v>266</v>
      </c>
      <c r="E198" s="6" t="s">
        <v>79</v>
      </c>
      <c r="F198" s="12">
        <v>24</v>
      </c>
      <c r="G198" s="216"/>
      <c r="H198" s="222">
        <f>ROUND(G198,2)*F198</f>
        <v>0</v>
      </c>
      <c r="I198" s="191"/>
      <c r="J198" s="192"/>
      <c r="K198" s="193"/>
      <c r="L198" s="194"/>
      <c r="M198" s="194"/>
      <c r="N198" s="194"/>
      <c r="O198" s="57"/>
      <c r="Q198" s="17"/>
      <c r="T198" s="18"/>
      <c r="U198" s="18"/>
      <c r="V198" s="18"/>
    </row>
    <row r="199" spans="1:22" s="20" customFormat="1" ht="37.5" customHeight="1">
      <c r="A199" s="104"/>
      <c r="B199" s="9"/>
      <c r="C199" s="10" t="s">
        <v>22</v>
      </c>
      <c r="D199" s="86"/>
      <c r="E199" s="86"/>
      <c r="F199" s="219"/>
      <c r="G199" s="220"/>
      <c r="H199" s="221"/>
      <c r="I199" s="191"/>
      <c r="J199" s="192"/>
      <c r="K199" s="193"/>
      <c r="L199" s="194"/>
      <c r="M199" s="194"/>
      <c r="N199" s="194"/>
      <c r="O199" s="57"/>
      <c r="Q199" s="17"/>
      <c r="T199" s="18"/>
      <c r="U199" s="18"/>
      <c r="V199" s="18"/>
    </row>
    <row r="200" spans="1:22" s="19" customFormat="1" ht="43.5" customHeight="1">
      <c r="A200" s="16" t="s">
        <v>101</v>
      </c>
      <c r="B200" s="81" t="s">
        <v>340</v>
      </c>
      <c r="C200" s="4" t="s">
        <v>163</v>
      </c>
      <c r="D200" s="5" t="s">
        <v>267</v>
      </c>
      <c r="E200" s="6" t="s">
        <v>56</v>
      </c>
      <c r="F200" s="12">
        <v>1</v>
      </c>
      <c r="G200" s="216"/>
      <c r="H200" s="222">
        <f>ROUND(G200,2)*F200</f>
        <v>0</v>
      </c>
      <c r="I200" s="191"/>
      <c r="J200" s="192"/>
      <c r="K200" s="193"/>
      <c r="L200" s="194"/>
      <c r="M200" s="194"/>
      <c r="N200" s="194"/>
      <c r="O200" s="57"/>
      <c r="Q200" s="17"/>
      <c r="T200" s="18"/>
      <c r="U200" s="18"/>
      <c r="V200" s="18"/>
    </row>
    <row r="201" spans="1:22" s="19" customFormat="1" ht="30" customHeight="1">
      <c r="A201" s="16" t="s">
        <v>132</v>
      </c>
      <c r="B201" s="81" t="s">
        <v>341</v>
      </c>
      <c r="C201" s="4" t="s">
        <v>165</v>
      </c>
      <c r="D201" s="5" t="s">
        <v>262</v>
      </c>
      <c r="E201" s="6"/>
      <c r="F201" s="12"/>
      <c r="G201" s="217"/>
      <c r="H201" s="222"/>
      <c r="I201" s="191"/>
      <c r="J201" s="192"/>
      <c r="K201" s="193"/>
      <c r="L201" s="194"/>
      <c r="M201" s="194"/>
      <c r="N201" s="194"/>
      <c r="O201" s="57"/>
      <c r="P201" s="92"/>
      <c r="Q201" s="17"/>
      <c r="T201" s="18"/>
      <c r="U201" s="18"/>
      <c r="V201" s="18"/>
    </row>
    <row r="202" spans="1:22" s="19" customFormat="1" ht="30" customHeight="1">
      <c r="A202" s="16" t="s">
        <v>166</v>
      </c>
      <c r="B202" s="3" t="s">
        <v>50</v>
      </c>
      <c r="C202" s="4" t="s">
        <v>268</v>
      </c>
      <c r="D202" s="5"/>
      <c r="E202" s="6" t="s">
        <v>133</v>
      </c>
      <c r="F202" s="226">
        <v>0.1</v>
      </c>
      <c r="G202" s="216"/>
      <c r="H202" s="222">
        <f>ROUND(G202,2)*F202</f>
        <v>0</v>
      </c>
      <c r="I202" s="191"/>
      <c r="J202" s="192"/>
      <c r="K202" s="193"/>
      <c r="L202" s="194"/>
      <c r="M202" s="194"/>
      <c r="N202" s="194"/>
      <c r="O202" s="57"/>
      <c r="P202" s="92"/>
      <c r="Q202" s="17"/>
      <c r="T202" s="18"/>
      <c r="U202" s="18"/>
      <c r="V202" s="18"/>
    </row>
    <row r="203" spans="1:22" s="19" customFormat="1" ht="30" customHeight="1">
      <c r="A203" s="16" t="s">
        <v>134</v>
      </c>
      <c r="B203" s="81" t="s">
        <v>342</v>
      </c>
      <c r="C203" s="4" t="s">
        <v>170</v>
      </c>
      <c r="D203" s="5" t="s">
        <v>267</v>
      </c>
      <c r="E203" s="6" t="s">
        <v>56</v>
      </c>
      <c r="F203" s="12">
        <v>1</v>
      </c>
      <c r="G203" s="216"/>
      <c r="H203" s="222">
        <f>ROUND(G203,2)*F203</f>
        <v>0</v>
      </c>
      <c r="I203" s="191"/>
      <c r="J203" s="192"/>
      <c r="K203" s="193"/>
      <c r="L203" s="194"/>
      <c r="M203" s="194"/>
      <c r="N203" s="194"/>
      <c r="O203" s="57"/>
      <c r="Q203" s="17"/>
      <c r="T203" s="18"/>
      <c r="U203" s="18"/>
      <c r="V203" s="18"/>
    </row>
    <row r="204" spans="1:22" s="19" customFormat="1" ht="30" customHeight="1">
      <c r="A204" s="93" t="s">
        <v>135</v>
      </c>
      <c r="B204" s="81" t="s">
        <v>343</v>
      </c>
      <c r="C204" s="4" t="s">
        <v>172</v>
      </c>
      <c r="D204" s="5" t="s">
        <v>267</v>
      </c>
      <c r="E204" s="6" t="s">
        <v>56</v>
      </c>
      <c r="F204" s="12">
        <v>1</v>
      </c>
      <c r="G204" s="216"/>
      <c r="H204" s="222">
        <f>ROUND(G204,2)*F204</f>
        <v>0</v>
      </c>
      <c r="I204" s="191"/>
      <c r="J204" s="192"/>
      <c r="K204" s="193"/>
      <c r="L204" s="194"/>
      <c r="M204" s="194"/>
      <c r="N204" s="194"/>
      <c r="O204" s="57"/>
      <c r="Q204" s="17"/>
      <c r="T204" s="18"/>
      <c r="U204" s="18"/>
      <c r="V204" s="18"/>
    </row>
    <row r="205" spans="1:22" s="20" customFormat="1" ht="35.25" customHeight="1">
      <c r="A205" s="104"/>
      <c r="B205" s="9"/>
      <c r="C205" s="10" t="s">
        <v>23</v>
      </c>
      <c r="D205" s="86"/>
      <c r="E205" s="86"/>
      <c r="F205" s="219"/>
      <c r="G205" s="220"/>
      <c r="H205" s="221"/>
      <c r="I205" s="191"/>
      <c r="J205" s="192"/>
      <c r="K205" s="193"/>
      <c r="L205" s="194"/>
      <c r="M205" s="194"/>
      <c r="N205" s="194"/>
      <c r="O205" s="57"/>
      <c r="Q205" s="17"/>
      <c r="T205" s="18"/>
      <c r="U205" s="18"/>
      <c r="V205" s="18"/>
    </row>
    <row r="206" spans="1:22" s="19" customFormat="1" ht="30" customHeight="1">
      <c r="A206" s="96" t="s">
        <v>106</v>
      </c>
      <c r="B206" s="81" t="s">
        <v>344</v>
      </c>
      <c r="C206" s="4" t="s">
        <v>107</v>
      </c>
      <c r="D206" s="5" t="s">
        <v>272</v>
      </c>
      <c r="E206" s="6"/>
      <c r="F206" s="7"/>
      <c r="G206" s="218"/>
      <c r="H206" s="217"/>
      <c r="I206" s="191"/>
      <c r="J206" s="192"/>
      <c r="K206" s="193"/>
      <c r="L206" s="194"/>
      <c r="M206" s="194"/>
      <c r="N206" s="194"/>
      <c r="O206" s="57"/>
      <c r="Q206" s="17"/>
      <c r="T206" s="18"/>
      <c r="U206" s="18"/>
      <c r="V206" s="18"/>
    </row>
    <row r="207" spans="1:22" s="19" customFormat="1" ht="30" customHeight="1">
      <c r="A207" s="96" t="s">
        <v>108</v>
      </c>
      <c r="B207" s="3" t="s">
        <v>50</v>
      </c>
      <c r="C207" s="4" t="s">
        <v>109</v>
      </c>
      <c r="D207" s="5"/>
      <c r="E207" s="6" t="s">
        <v>49</v>
      </c>
      <c r="F207" s="7">
        <v>576</v>
      </c>
      <c r="G207" s="216"/>
      <c r="H207" s="217">
        <f>ROUND(G207,2)*F207</f>
        <v>0</v>
      </c>
      <c r="I207" s="191"/>
      <c r="J207" s="192"/>
      <c r="K207" s="193"/>
      <c r="L207" s="194"/>
      <c r="M207" s="194"/>
      <c r="N207" s="194"/>
      <c r="O207" s="57"/>
      <c r="Q207" s="17"/>
      <c r="T207" s="18"/>
      <c r="U207" s="18"/>
      <c r="V207" s="18"/>
    </row>
    <row r="208" spans="1:15" s="75" customFormat="1" ht="30" customHeight="1" thickBot="1">
      <c r="A208" s="148"/>
      <c r="B208" s="155" t="str">
        <f>B164</f>
        <v>D</v>
      </c>
      <c r="C208" s="342" t="str">
        <f>C164</f>
        <v>KINGSBURY AVENUE (FROM AIKENS STREET EAST LEG TO MAIN STREET) </v>
      </c>
      <c r="D208" s="343"/>
      <c r="E208" s="343"/>
      <c r="F208" s="344"/>
      <c r="G208" s="227" t="s">
        <v>17</v>
      </c>
      <c r="H208" s="228">
        <f>SUM(H164:H207)</f>
        <v>0</v>
      </c>
      <c r="I208" s="191"/>
      <c r="J208" s="192"/>
      <c r="K208" s="193"/>
      <c r="L208" s="194"/>
      <c r="M208" s="194"/>
      <c r="N208" s="194"/>
      <c r="O208" s="57"/>
    </row>
    <row r="209" spans="1:15" s="75" customFormat="1" ht="41.25" customHeight="1" thickBot="1" thickTop="1">
      <c r="A209" s="72"/>
      <c r="B209" s="170" t="s">
        <v>16</v>
      </c>
      <c r="C209" s="339" t="s">
        <v>407</v>
      </c>
      <c r="D209" s="340"/>
      <c r="E209" s="340"/>
      <c r="F209" s="341"/>
      <c r="G209" s="74"/>
      <c r="H209" s="168"/>
      <c r="I209" s="191"/>
      <c r="J209" s="192"/>
      <c r="K209" s="193"/>
      <c r="L209" s="194"/>
      <c r="M209" s="194"/>
      <c r="N209" s="194"/>
      <c r="O209" s="57"/>
    </row>
    <row r="210" spans="1:22" s="20" customFormat="1" ht="36" customHeight="1" thickTop="1">
      <c r="A210" s="163"/>
      <c r="B210" s="21"/>
      <c r="C210" s="22" t="s">
        <v>19</v>
      </c>
      <c r="D210" s="76"/>
      <c r="E210" s="76"/>
      <c r="F210" s="76"/>
      <c r="G210" s="23"/>
      <c r="H210" s="24"/>
      <c r="I210" s="191"/>
      <c r="J210" s="192"/>
      <c r="K210" s="193"/>
      <c r="L210" s="194"/>
      <c r="M210" s="194"/>
      <c r="N210" s="194"/>
      <c r="O210" s="57"/>
      <c r="Q210" s="77"/>
      <c r="R210" s="78"/>
      <c r="S210" s="79"/>
      <c r="T210" s="77"/>
      <c r="U210" s="80"/>
      <c r="V210" s="77"/>
    </row>
    <row r="211" spans="1:22" s="19" customFormat="1" ht="30" customHeight="1">
      <c r="A211" s="16" t="s">
        <v>180</v>
      </c>
      <c r="B211" s="81" t="s">
        <v>152</v>
      </c>
      <c r="C211" s="4" t="s">
        <v>182</v>
      </c>
      <c r="D211" s="5" t="s">
        <v>183</v>
      </c>
      <c r="E211" s="6" t="s">
        <v>47</v>
      </c>
      <c r="F211" s="7">
        <v>16</v>
      </c>
      <c r="G211" s="216"/>
      <c r="H211" s="217">
        <f>ROUND(G211,2)*F211</f>
        <v>0</v>
      </c>
      <c r="I211" s="191"/>
      <c r="J211" s="192"/>
      <c r="K211" s="193"/>
      <c r="L211" s="194"/>
      <c r="M211" s="194"/>
      <c r="N211" s="194"/>
      <c r="O211" s="57"/>
      <c r="Q211" s="17"/>
      <c r="R211" s="82"/>
      <c r="S211" s="83"/>
      <c r="T211" s="18"/>
      <c r="U211" s="18"/>
      <c r="V211" s="18"/>
    </row>
    <row r="212" spans="1:22" s="19" customFormat="1" ht="30" customHeight="1">
      <c r="A212" s="164" t="s">
        <v>184</v>
      </c>
      <c r="B212" s="81" t="s">
        <v>345</v>
      </c>
      <c r="C212" s="4" t="s">
        <v>186</v>
      </c>
      <c r="D212" s="5" t="s">
        <v>183</v>
      </c>
      <c r="E212" s="6" t="s">
        <v>49</v>
      </c>
      <c r="F212" s="7">
        <v>54</v>
      </c>
      <c r="G212" s="216"/>
      <c r="H212" s="217">
        <f>ROUND(G212,2)*F212</f>
        <v>0</v>
      </c>
      <c r="I212" s="191"/>
      <c r="J212" s="192"/>
      <c r="K212" s="193"/>
      <c r="L212" s="194"/>
      <c r="M212" s="194"/>
      <c r="N212" s="194"/>
      <c r="O212" s="57"/>
      <c r="Q212" s="17"/>
      <c r="R212" s="82"/>
      <c r="S212" s="83"/>
      <c r="T212" s="18"/>
      <c r="U212" s="18"/>
      <c r="V212" s="18"/>
    </row>
    <row r="213" spans="1:22" s="19" customFormat="1" ht="30" customHeight="1">
      <c r="A213" s="164" t="s">
        <v>187</v>
      </c>
      <c r="B213" s="81" t="s">
        <v>313</v>
      </c>
      <c r="C213" s="4" t="s">
        <v>189</v>
      </c>
      <c r="D213" s="5" t="s">
        <v>183</v>
      </c>
      <c r="E213" s="6"/>
      <c r="F213" s="7"/>
      <c r="G213" s="218"/>
      <c r="H213" s="217"/>
      <c r="I213" s="191"/>
      <c r="J213" s="192"/>
      <c r="K213" s="193"/>
      <c r="L213" s="194"/>
      <c r="M213" s="194"/>
      <c r="N213" s="194"/>
      <c r="O213" s="57"/>
      <c r="Q213" s="17"/>
      <c r="T213" s="18"/>
      <c r="U213" s="18"/>
      <c r="V213" s="18"/>
    </row>
    <row r="214" spans="1:22" s="19" customFormat="1" ht="30" customHeight="1">
      <c r="A214" s="16" t="s">
        <v>190</v>
      </c>
      <c r="B214" s="3" t="s">
        <v>50</v>
      </c>
      <c r="C214" s="4" t="s">
        <v>191</v>
      </c>
      <c r="D214" s="5" t="s">
        <v>2</v>
      </c>
      <c r="E214" s="6" t="s">
        <v>51</v>
      </c>
      <c r="F214" s="7">
        <v>20</v>
      </c>
      <c r="G214" s="216"/>
      <c r="H214" s="217">
        <f>ROUND(G214,2)*F214</f>
        <v>0</v>
      </c>
      <c r="I214" s="191"/>
      <c r="J214" s="192"/>
      <c r="K214" s="193"/>
      <c r="L214" s="194"/>
      <c r="M214" s="194"/>
      <c r="N214" s="194"/>
      <c r="O214" s="57"/>
      <c r="Q214" s="17"/>
      <c r="T214" s="18"/>
      <c r="U214" s="18"/>
      <c r="V214" s="18"/>
    </row>
    <row r="215" spans="1:22" s="19" customFormat="1" ht="36.75" customHeight="1">
      <c r="A215" s="164" t="s">
        <v>52</v>
      </c>
      <c r="B215" s="81" t="s">
        <v>346</v>
      </c>
      <c r="C215" s="4" t="s">
        <v>53</v>
      </c>
      <c r="D215" s="5" t="s">
        <v>471</v>
      </c>
      <c r="E215" s="6" t="s">
        <v>47</v>
      </c>
      <c r="F215" s="7">
        <v>9</v>
      </c>
      <c r="G215" s="216"/>
      <c r="H215" s="217">
        <f>ROUND(G215,2)*F215</f>
        <v>0</v>
      </c>
      <c r="I215" s="191"/>
      <c r="J215" s="192"/>
      <c r="K215" s="193"/>
      <c r="L215" s="194"/>
      <c r="M215" s="194"/>
      <c r="N215" s="194"/>
      <c r="O215" s="57"/>
      <c r="Q215" s="17"/>
      <c r="T215" s="18"/>
      <c r="U215" s="18"/>
      <c r="V215" s="18"/>
    </row>
    <row r="216" spans="1:22" s="19" customFormat="1" ht="30" customHeight="1">
      <c r="A216" s="93" t="s">
        <v>54</v>
      </c>
      <c r="B216" s="81" t="s">
        <v>347</v>
      </c>
      <c r="C216" s="4" t="s">
        <v>55</v>
      </c>
      <c r="D216" s="5" t="s">
        <v>183</v>
      </c>
      <c r="E216" s="6" t="s">
        <v>49</v>
      </c>
      <c r="F216" s="7">
        <v>3210</v>
      </c>
      <c r="G216" s="216"/>
      <c r="H216" s="217">
        <f>ROUND(G216,2)*F216</f>
        <v>0</v>
      </c>
      <c r="I216" s="191"/>
      <c r="J216" s="192"/>
      <c r="K216" s="193"/>
      <c r="L216" s="194"/>
      <c r="M216" s="194"/>
      <c r="N216" s="194"/>
      <c r="O216" s="57"/>
      <c r="Q216" s="17"/>
      <c r="T216" s="18"/>
      <c r="U216" s="18"/>
      <c r="V216" s="18"/>
    </row>
    <row r="217" spans="1:22" s="20" customFormat="1" ht="43.5" customHeight="1">
      <c r="A217" s="104"/>
      <c r="B217" s="85"/>
      <c r="C217" s="10" t="s">
        <v>201</v>
      </c>
      <c r="D217" s="86"/>
      <c r="E217" s="86"/>
      <c r="F217" s="219"/>
      <c r="G217" s="220"/>
      <c r="H217" s="221"/>
      <c r="I217" s="191"/>
      <c r="J217" s="192"/>
      <c r="K217" s="193"/>
      <c r="L217" s="194"/>
      <c r="M217" s="194"/>
      <c r="N217" s="194"/>
      <c r="O217" s="57"/>
      <c r="Q217" s="17"/>
      <c r="T217" s="18"/>
      <c r="U217" s="18"/>
      <c r="V217" s="18"/>
    </row>
    <row r="218" spans="1:22" s="19" customFormat="1" ht="30" customHeight="1">
      <c r="A218" s="96" t="s">
        <v>57</v>
      </c>
      <c r="B218" s="81" t="s">
        <v>348</v>
      </c>
      <c r="C218" s="4" t="s">
        <v>58</v>
      </c>
      <c r="D218" s="5" t="s">
        <v>202</v>
      </c>
      <c r="E218" s="6"/>
      <c r="F218" s="7"/>
      <c r="G218" s="218"/>
      <c r="H218" s="217"/>
      <c r="I218" s="191"/>
      <c r="J218" s="192"/>
      <c r="K218" s="193"/>
      <c r="L218" s="194"/>
      <c r="M218" s="194"/>
      <c r="N218" s="194"/>
      <c r="O218" s="57"/>
      <c r="Q218" s="17"/>
      <c r="T218" s="18"/>
      <c r="U218" s="18"/>
      <c r="V218" s="18"/>
    </row>
    <row r="219" spans="1:22" s="19" customFormat="1" ht="35.25" customHeight="1">
      <c r="A219" s="96" t="s">
        <v>290</v>
      </c>
      <c r="B219" s="3" t="s">
        <v>50</v>
      </c>
      <c r="C219" s="4" t="s">
        <v>218</v>
      </c>
      <c r="D219" s="5" t="s">
        <v>2</v>
      </c>
      <c r="E219" s="6" t="s">
        <v>49</v>
      </c>
      <c r="F219" s="7">
        <v>18</v>
      </c>
      <c r="G219" s="216"/>
      <c r="H219" s="217">
        <f>ROUND(G219,2)*F219</f>
        <v>0</v>
      </c>
      <c r="I219" s="191"/>
      <c r="J219" s="192"/>
      <c r="K219" s="193"/>
      <c r="L219" s="194"/>
      <c r="M219" s="194"/>
      <c r="N219" s="194"/>
      <c r="O219" s="57"/>
      <c r="Q219" s="17"/>
      <c r="T219" s="18"/>
      <c r="U219" s="18"/>
      <c r="V219" s="18"/>
    </row>
    <row r="220" spans="1:22" s="19" customFormat="1" ht="30" customHeight="1">
      <c r="A220" s="96" t="s">
        <v>59</v>
      </c>
      <c r="B220" s="81" t="s">
        <v>349</v>
      </c>
      <c r="C220" s="4" t="s">
        <v>60</v>
      </c>
      <c r="D220" s="5" t="s">
        <v>202</v>
      </c>
      <c r="E220" s="6"/>
      <c r="F220" s="7"/>
      <c r="G220" s="218"/>
      <c r="H220" s="217"/>
      <c r="I220" s="191"/>
      <c r="J220" s="192"/>
      <c r="K220" s="193"/>
      <c r="L220" s="194"/>
      <c r="M220" s="194"/>
      <c r="N220" s="194"/>
      <c r="O220" s="57"/>
      <c r="Q220" s="17"/>
      <c r="T220" s="18"/>
      <c r="U220" s="18"/>
      <c r="V220" s="18"/>
    </row>
    <row r="221" spans="1:22" s="19" customFormat="1" ht="33.75" customHeight="1">
      <c r="A221" s="96" t="s">
        <v>210</v>
      </c>
      <c r="B221" s="3" t="s">
        <v>50</v>
      </c>
      <c r="C221" s="4" t="s">
        <v>211</v>
      </c>
      <c r="D221" s="5" t="s">
        <v>2</v>
      </c>
      <c r="E221" s="6" t="s">
        <v>49</v>
      </c>
      <c r="F221" s="7">
        <v>24</v>
      </c>
      <c r="G221" s="216"/>
      <c r="H221" s="217">
        <f>ROUND(G221,2)*F221</f>
        <v>0</v>
      </c>
      <c r="I221" s="191"/>
      <c r="J221" s="192"/>
      <c r="K221" s="193"/>
      <c r="L221" s="194"/>
      <c r="M221" s="194"/>
      <c r="N221" s="194"/>
      <c r="O221" s="57"/>
      <c r="Q221" s="17"/>
      <c r="T221" s="18"/>
      <c r="U221" s="18"/>
      <c r="V221" s="18"/>
    </row>
    <row r="222" spans="1:22" s="19" customFormat="1" ht="32.25" customHeight="1">
      <c r="A222" s="96" t="s">
        <v>212</v>
      </c>
      <c r="B222" s="3" t="s">
        <v>61</v>
      </c>
      <c r="C222" s="4" t="s">
        <v>213</v>
      </c>
      <c r="D222" s="5" t="s">
        <v>2</v>
      </c>
      <c r="E222" s="6" t="s">
        <v>49</v>
      </c>
      <c r="F222" s="7">
        <v>421</v>
      </c>
      <c r="G222" s="216"/>
      <c r="H222" s="217">
        <f>ROUND(G222,2)*F222</f>
        <v>0</v>
      </c>
      <c r="I222" s="191"/>
      <c r="J222" s="192"/>
      <c r="K222" s="193"/>
      <c r="L222" s="194"/>
      <c r="M222" s="194"/>
      <c r="N222" s="194"/>
      <c r="O222" s="57"/>
      <c r="Q222" s="17"/>
      <c r="T222" s="18"/>
      <c r="U222" s="18"/>
      <c r="V222" s="18"/>
    </row>
    <row r="223" spans="1:22" s="19" customFormat="1" ht="35.25" customHeight="1">
      <c r="A223" s="96" t="s">
        <v>214</v>
      </c>
      <c r="B223" s="3" t="s">
        <v>80</v>
      </c>
      <c r="C223" s="4" t="s">
        <v>215</v>
      </c>
      <c r="D223" s="5" t="s">
        <v>2</v>
      </c>
      <c r="E223" s="6" t="s">
        <v>49</v>
      </c>
      <c r="F223" s="7">
        <v>40</v>
      </c>
      <c r="G223" s="216"/>
      <c r="H223" s="217">
        <f>ROUND(G223,2)*F223</f>
        <v>0</v>
      </c>
      <c r="I223" s="191"/>
      <c r="J223" s="192"/>
      <c r="K223" s="193"/>
      <c r="L223" s="194"/>
      <c r="M223" s="194"/>
      <c r="N223" s="194"/>
      <c r="O223" s="57"/>
      <c r="Q223" s="17"/>
      <c r="T223" s="18"/>
      <c r="U223" s="18"/>
      <c r="V223" s="18"/>
    </row>
    <row r="224" spans="1:22" s="19" customFormat="1" ht="25.5" customHeight="1">
      <c r="A224" s="96" t="s">
        <v>138</v>
      </c>
      <c r="B224" s="81" t="s">
        <v>350</v>
      </c>
      <c r="C224" s="4" t="s">
        <v>139</v>
      </c>
      <c r="D224" s="5" t="s">
        <v>202</v>
      </c>
      <c r="E224" s="6"/>
      <c r="F224" s="7"/>
      <c r="G224" s="218"/>
      <c r="H224" s="217"/>
      <c r="I224" s="191"/>
      <c r="J224" s="192"/>
      <c r="K224" s="193"/>
      <c r="L224" s="194"/>
      <c r="M224" s="194"/>
      <c r="N224" s="194"/>
      <c r="O224" s="57"/>
      <c r="Q224" s="17"/>
      <c r="T224" s="18"/>
      <c r="U224" s="18"/>
      <c r="V224" s="18"/>
    </row>
    <row r="225" spans="1:22" s="19" customFormat="1" ht="29.25" customHeight="1">
      <c r="A225" s="96" t="s">
        <v>217</v>
      </c>
      <c r="B225" s="3" t="s">
        <v>50</v>
      </c>
      <c r="C225" s="4" t="s">
        <v>218</v>
      </c>
      <c r="D225" s="5" t="s">
        <v>2</v>
      </c>
      <c r="E225" s="6" t="s">
        <v>49</v>
      </c>
      <c r="F225" s="7">
        <v>36</v>
      </c>
      <c r="G225" s="216"/>
      <c r="H225" s="217">
        <f>ROUND(G225,2)*F225</f>
        <v>0</v>
      </c>
      <c r="I225" s="191"/>
      <c r="J225" s="192"/>
      <c r="K225" s="193"/>
      <c r="L225" s="194"/>
      <c r="M225" s="194"/>
      <c r="N225" s="194"/>
      <c r="O225" s="57"/>
      <c r="Q225" s="17"/>
      <c r="T225" s="18"/>
      <c r="U225" s="18"/>
      <c r="V225" s="18"/>
    </row>
    <row r="226" spans="1:22" s="19" customFormat="1" ht="30" customHeight="1">
      <c r="A226" s="96" t="s">
        <v>62</v>
      </c>
      <c r="B226" s="81" t="s">
        <v>351</v>
      </c>
      <c r="C226" s="4" t="s">
        <v>63</v>
      </c>
      <c r="D226" s="5" t="s">
        <v>219</v>
      </c>
      <c r="E226" s="6"/>
      <c r="F226" s="7"/>
      <c r="G226" s="218"/>
      <c r="H226" s="217"/>
      <c r="I226" s="191"/>
      <c r="J226" s="192"/>
      <c r="K226" s="193"/>
      <c r="L226" s="194"/>
      <c r="M226" s="194"/>
      <c r="N226" s="194"/>
      <c r="O226" s="57"/>
      <c r="Q226" s="17"/>
      <c r="T226" s="18"/>
      <c r="U226" s="18"/>
      <c r="V226" s="18"/>
    </row>
    <row r="227" spans="1:22" s="19" customFormat="1" ht="30" customHeight="1">
      <c r="A227" s="96" t="s">
        <v>64</v>
      </c>
      <c r="B227" s="3" t="s">
        <v>50</v>
      </c>
      <c r="C227" s="4" t="s">
        <v>65</v>
      </c>
      <c r="D227" s="5" t="s">
        <v>2</v>
      </c>
      <c r="E227" s="6" t="s">
        <v>56</v>
      </c>
      <c r="F227" s="7">
        <v>876</v>
      </c>
      <c r="G227" s="216"/>
      <c r="H227" s="217">
        <f>ROUND(G227,2)*F227</f>
        <v>0</v>
      </c>
      <c r="I227" s="191"/>
      <c r="J227" s="192"/>
      <c r="K227" s="193"/>
      <c r="L227" s="194"/>
      <c r="M227" s="194"/>
      <c r="N227" s="194"/>
      <c r="O227" s="57"/>
      <c r="Q227" s="17"/>
      <c r="T227" s="18"/>
      <c r="U227" s="18"/>
      <c r="V227" s="18"/>
    </row>
    <row r="228" spans="1:22" s="19" customFormat="1" ht="30" customHeight="1">
      <c r="A228" s="96" t="s">
        <v>66</v>
      </c>
      <c r="B228" s="81" t="s">
        <v>261</v>
      </c>
      <c r="C228" s="4" t="s">
        <v>67</v>
      </c>
      <c r="D228" s="5" t="s">
        <v>219</v>
      </c>
      <c r="E228" s="6"/>
      <c r="F228" s="7"/>
      <c r="G228" s="218"/>
      <c r="H228" s="217"/>
      <c r="I228" s="191"/>
      <c r="J228" s="192"/>
      <c r="K228" s="193"/>
      <c r="L228" s="194"/>
      <c r="M228" s="194"/>
      <c r="N228" s="194"/>
      <c r="O228" s="57"/>
      <c r="Q228" s="17"/>
      <c r="T228" s="18"/>
      <c r="U228" s="18"/>
      <c r="V228" s="18"/>
    </row>
    <row r="229" spans="1:22" s="19" customFormat="1" ht="30" customHeight="1">
      <c r="A229" s="96" t="s">
        <v>68</v>
      </c>
      <c r="B229" s="3" t="s">
        <v>50</v>
      </c>
      <c r="C229" s="4" t="s">
        <v>69</v>
      </c>
      <c r="D229" s="5" t="s">
        <v>2</v>
      </c>
      <c r="E229" s="6" t="s">
        <v>56</v>
      </c>
      <c r="F229" s="7">
        <v>1015</v>
      </c>
      <c r="G229" s="216"/>
      <c r="H229" s="217">
        <f>ROUND(G229,2)*F229</f>
        <v>0</v>
      </c>
      <c r="I229" s="191"/>
      <c r="J229" s="192"/>
      <c r="K229" s="193"/>
      <c r="L229" s="194"/>
      <c r="M229" s="194"/>
      <c r="N229" s="194"/>
      <c r="O229" s="57"/>
      <c r="Q229" s="17"/>
      <c r="T229" s="18"/>
      <c r="U229" s="18"/>
      <c r="V229" s="18"/>
    </row>
    <row r="230" spans="1:22" s="19" customFormat="1" ht="35.25" customHeight="1">
      <c r="A230" s="96" t="s">
        <v>72</v>
      </c>
      <c r="B230" s="81" t="s">
        <v>352</v>
      </c>
      <c r="C230" s="4" t="s">
        <v>73</v>
      </c>
      <c r="D230" s="5" t="s">
        <v>220</v>
      </c>
      <c r="E230" s="6"/>
      <c r="F230" s="7"/>
      <c r="G230" s="218"/>
      <c r="H230" s="217"/>
      <c r="I230" s="191"/>
      <c r="J230" s="192"/>
      <c r="K230" s="193"/>
      <c r="L230" s="194"/>
      <c r="M230" s="194"/>
      <c r="N230" s="194"/>
      <c r="O230" s="57"/>
      <c r="Q230" s="17"/>
      <c r="T230" s="18"/>
      <c r="U230" s="18"/>
      <c r="V230" s="18"/>
    </row>
    <row r="231" spans="1:22" s="19" customFormat="1" ht="30" customHeight="1">
      <c r="A231" s="96" t="s">
        <v>74</v>
      </c>
      <c r="B231" s="3" t="s">
        <v>404</v>
      </c>
      <c r="C231" s="4" t="s">
        <v>75</v>
      </c>
      <c r="D231" s="5" t="s">
        <v>76</v>
      </c>
      <c r="E231" s="6"/>
      <c r="F231" s="7"/>
      <c r="G231" s="218"/>
      <c r="H231" s="217"/>
      <c r="I231" s="191"/>
      <c r="J231" s="192"/>
      <c r="K231" s="193"/>
      <c r="L231" s="194"/>
      <c r="M231" s="194"/>
      <c r="N231" s="194"/>
      <c r="O231" s="57"/>
      <c r="Q231" s="17"/>
      <c r="T231" s="18"/>
      <c r="U231" s="18"/>
      <c r="V231" s="18"/>
    </row>
    <row r="232" spans="1:22" s="19" customFormat="1" ht="30" customHeight="1">
      <c r="A232" s="96" t="s">
        <v>126</v>
      </c>
      <c r="B232" s="11" t="s">
        <v>221</v>
      </c>
      <c r="C232" s="4" t="s">
        <v>222</v>
      </c>
      <c r="D232" s="5"/>
      <c r="E232" s="6" t="s">
        <v>49</v>
      </c>
      <c r="F232" s="7">
        <v>175</v>
      </c>
      <c r="G232" s="216"/>
      <c r="H232" s="217">
        <f>ROUND(G232,2)*F232</f>
        <v>0</v>
      </c>
      <c r="I232" s="191"/>
      <c r="J232" s="192"/>
      <c r="K232" s="193"/>
      <c r="L232" s="194"/>
      <c r="M232" s="194"/>
      <c r="N232" s="194"/>
      <c r="O232" s="57"/>
      <c r="Q232" s="17"/>
      <c r="T232" s="18"/>
      <c r="U232" s="18"/>
      <c r="V232" s="18"/>
    </row>
    <row r="233" spans="1:22" s="19" customFormat="1" ht="30" customHeight="1">
      <c r="A233" s="96" t="s">
        <v>77</v>
      </c>
      <c r="B233" s="11" t="s">
        <v>223</v>
      </c>
      <c r="C233" s="4" t="s">
        <v>224</v>
      </c>
      <c r="D233" s="5"/>
      <c r="E233" s="6" t="s">
        <v>49</v>
      </c>
      <c r="F233" s="7">
        <v>101</v>
      </c>
      <c r="G233" s="216"/>
      <c r="H233" s="217">
        <f>ROUND(G233,2)*F233</f>
        <v>0</v>
      </c>
      <c r="I233" s="191"/>
      <c r="J233" s="192"/>
      <c r="K233" s="193"/>
      <c r="L233" s="194"/>
      <c r="M233" s="194"/>
      <c r="N233" s="194"/>
      <c r="O233" s="57"/>
      <c r="Q233" s="17"/>
      <c r="T233" s="18"/>
      <c r="U233" s="18"/>
      <c r="V233" s="18"/>
    </row>
    <row r="234" spans="1:22" s="19" customFormat="1" ht="30" customHeight="1">
      <c r="A234" s="96" t="s">
        <v>78</v>
      </c>
      <c r="B234" s="11" t="s">
        <v>225</v>
      </c>
      <c r="C234" s="4" t="s">
        <v>226</v>
      </c>
      <c r="D234" s="5" t="s">
        <v>2</v>
      </c>
      <c r="E234" s="6" t="s">
        <v>49</v>
      </c>
      <c r="F234" s="7">
        <v>55</v>
      </c>
      <c r="G234" s="216"/>
      <c r="H234" s="217">
        <f>ROUND(G234,2)*F234</f>
        <v>0</v>
      </c>
      <c r="I234" s="191"/>
      <c r="J234" s="192"/>
      <c r="K234" s="193"/>
      <c r="L234" s="194"/>
      <c r="M234" s="194"/>
      <c r="N234" s="194"/>
      <c r="O234" s="57"/>
      <c r="Q234" s="17"/>
      <c r="T234" s="18"/>
      <c r="U234" s="18"/>
      <c r="V234" s="18"/>
    </row>
    <row r="235" spans="1:22" s="19" customFormat="1" ht="28.5" customHeight="1">
      <c r="A235" s="96" t="s">
        <v>227</v>
      </c>
      <c r="B235" s="298" t="s">
        <v>353</v>
      </c>
      <c r="C235" s="292" t="s">
        <v>228</v>
      </c>
      <c r="D235" s="293" t="s">
        <v>220</v>
      </c>
      <c r="E235" s="294" t="s">
        <v>49</v>
      </c>
      <c r="F235" s="295">
        <v>6</v>
      </c>
      <c r="G235" s="296"/>
      <c r="H235" s="301">
        <f>ROUND(G235,2)*F235</f>
        <v>0</v>
      </c>
      <c r="I235" s="191"/>
      <c r="J235" s="192"/>
      <c r="K235" s="193"/>
      <c r="L235" s="194"/>
      <c r="M235" s="194"/>
      <c r="N235" s="194"/>
      <c r="O235" s="57"/>
      <c r="Q235" s="17"/>
      <c r="T235" s="18"/>
      <c r="U235" s="18"/>
      <c r="V235" s="18"/>
    </row>
    <row r="236" spans="1:22" s="19" customFormat="1" ht="30" customHeight="1">
      <c r="A236" s="96" t="s">
        <v>232</v>
      </c>
      <c r="B236" s="81" t="s">
        <v>354</v>
      </c>
      <c r="C236" s="4" t="s">
        <v>234</v>
      </c>
      <c r="D236" s="5" t="s">
        <v>231</v>
      </c>
      <c r="E236" s="6"/>
      <c r="F236" s="7"/>
      <c r="G236" s="218"/>
      <c r="H236" s="217"/>
      <c r="I236" s="191"/>
      <c r="J236" s="192"/>
      <c r="K236" s="193"/>
      <c r="L236" s="194"/>
      <c r="M236" s="194"/>
      <c r="N236" s="194"/>
      <c r="O236" s="57"/>
      <c r="Q236" s="17"/>
      <c r="T236" s="18"/>
      <c r="U236" s="18"/>
      <c r="V236" s="18"/>
    </row>
    <row r="237" spans="1:22" s="19" customFormat="1" ht="30" customHeight="1">
      <c r="A237" s="96" t="s">
        <v>235</v>
      </c>
      <c r="B237" s="3" t="s">
        <v>50</v>
      </c>
      <c r="C237" s="4" t="s">
        <v>292</v>
      </c>
      <c r="D237" s="5" t="s">
        <v>236</v>
      </c>
      <c r="E237" s="6" t="s">
        <v>79</v>
      </c>
      <c r="F237" s="7">
        <v>1177</v>
      </c>
      <c r="G237" s="216"/>
      <c r="H237" s="217">
        <f>ROUND(G237,2)*F237</f>
        <v>0</v>
      </c>
      <c r="I237" s="191"/>
      <c r="J237" s="192"/>
      <c r="K237" s="193"/>
      <c r="L237" s="194"/>
      <c r="M237" s="194"/>
      <c r="N237" s="194"/>
      <c r="O237" s="57"/>
      <c r="Q237" s="17"/>
      <c r="T237" s="18"/>
      <c r="U237" s="18"/>
      <c r="V237" s="18"/>
    </row>
    <row r="238" spans="1:22" s="19" customFormat="1" ht="30" customHeight="1">
      <c r="A238" s="96" t="s">
        <v>237</v>
      </c>
      <c r="B238" s="3" t="s">
        <v>61</v>
      </c>
      <c r="C238" s="4" t="s">
        <v>293</v>
      </c>
      <c r="D238" s="5" t="s">
        <v>85</v>
      </c>
      <c r="E238" s="6" t="s">
        <v>79</v>
      </c>
      <c r="F238" s="7">
        <v>85</v>
      </c>
      <c r="G238" s="216"/>
      <c r="H238" s="217">
        <f>ROUND(G238,2)*F238</f>
        <v>0</v>
      </c>
      <c r="I238" s="191"/>
      <c r="J238" s="192"/>
      <c r="K238" s="193"/>
      <c r="L238" s="194"/>
      <c r="M238" s="194"/>
      <c r="N238" s="194"/>
      <c r="O238" s="57"/>
      <c r="Q238" s="17"/>
      <c r="T238" s="18"/>
      <c r="U238" s="18"/>
      <c r="V238" s="18"/>
    </row>
    <row r="239" spans="1:22" s="100" customFormat="1" ht="30" customHeight="1">
      <c r="A239" s="13" t="s">
        <v>238</v>
      </c>
      <c r="B239" s="3" t="s">
        <v>80</v>
      </c>
      <c r="C239" s="4" t="s">
        <v>283</v>
      </c>
      <c r="D239" s="5" t="s">
        <v>239</v>
      </c>
      <c r="E239" s="6" t="s">
        <v>79</v>
      </c>
      <c r="F239" s="7">
        <v>189</v>
      </c>
      <c r="G239" s="8"/>
      <c r="H239" s="278">
        <f>ROUND(G239,2)*F239</f>
        <v>0</v>
      </c>
      <c r="I239" s="191"/>
      <c r="J239" s="192"/>
      <c r="K239" s="193"/>
      <c r="L239" s="194"/>
      <c r="M239" s="194"/>
      <c r="N239" s="194"/>
      <c r="O239" s="57"/>
      <c r="Q239" s="17"/>
      <c r="T239" s="18"/>
      <c r="U239" s="18"/>
      <c r="V239" s="18"/>
    </row>
    <row r="240" spans="1:22" s="19" customFormat="1" ht="30" customHeight="1">
      <c r="A240" s="96" t="s">
        <v>81</v>
      </c>
      <c r="B240" s="81" t="s">
        <v>355</v>
      </c>
      <c r="C240" s="4" t="s">
        <v>82</v>
      </c>
      <c r="D240" s="5" t="s">
        <v>231</v>
      </c>
      <c r="E240" s="6"/>
      <c r="F240" s="7"/>
      <c r="G240" s="218"/>
      <c r="H240" s="217"/>
      <c r="I240" s="191"/>
      <c r="J240" s="192"/>
      <c r="K240" s="193"/>
      <c r="L240" s="194"/>
      <c r="M240" s="194"/>
      <c r="N240" s="194"/>
      <c r="O240" s="57"/>
      <c r="Q240" s="17"/>
      <c r="T240" s="18"/>
      <c r="U240" s="18"/>
      <c r="V240" s="18"/>
    </row>
    <row r="241" spans="1:22" s="19" customFormat="1" ht="30" customHeight="1">
      <c r="A241" s="96" t="s">
        <v>86</v>
      </c>
      <c r="B241" s="3" t="s">
        <v>50</v>
      </c>
      <c r="C241" s="4" t="s">
        <v>251</v>
      </c>
      <c r="D241" s="5" t="s">
        <v>252</v>
      </c>
      <c r="E241" s="6" t="s">
        <v>79</v>
      </c>
      <c r="F241" s="7">
        <v>20</v>
      </c>
      <c r="G241" s="216"/>
      <c r="H241" s="217">
        <f>ROUND(G241,2)*F241</f>
        <v>0</v>
      </c>
      <c r="I241" s="191"/>
      <c r="J241" s="192"/>
      <c r="K241" s="193"/>
      <c r="L241" s="194"/>
      <c r="M241" s="194"/>
      <c r="N241" s="194"/>
      <c r="O241" s="57"/>
      <c r="Q241" s="17"/>
      <c r="T241" s="18"/>
      <c r="U241" s="18"/>
      <c r="V241" s="18"/>
    </row>
    <row r="242" spans="1:22" s="19" customFormat="1" ht="43.5" customHeight="1">
      <c r="A242" s="96" t="s">
        <v>87</v>
      </c>
      <c r="B242" s="81" t="s">
        <v>356</v>
      </c>
      <c r="C242" s="4" t="s">
        <v>88</v>
      </c>
      <c r="D242" s="5" t="s">
        <v>291</v>
      </c>
      <c r="E242" s="6" t="s">
        <v>49</v>
      </c>
      <c r="F242" s="7">
        <v>11</v>
      </c>
      <c r="G242" s="216"/>
      <c r="H242" s="217">
        <f>ROUND(G242,2)*F242</f>
        <v>0</v>
      </c>
      <c r="I242" s="191"/>
      <c r="J242" s="192"/>
      <c r="K242" s="193"/>
      <c r="L242" s="194"/>
      <c r="M242" s="194"/>
      <c r="N242" s="194"/>
      <c r="O242" s="57"/>
      <c r="Q242" s="17"/>
      <c r="T242" s="18"/>
      <c r="U242" s="18"/>
      <c r="V242" s="18"/>
    </row>
    <row r="243" spans="1:22" s="19" customFormat="1" ht="43.5" customHeight="1">
      <c r="A243" s="96" t="s">
        <v>89</v>
      </c>
      <c r="B243" s="81" t="s">
        <v>357</v>
      </c>
      <c r="C243" s="4" t="s">
        <v>90</v>
      </c>
      <c r="D243" s="5" t="s">
        <v>255</v>
      </c>
      <c r="E243" s="171"/>
      <c r="F243" s="7"/>
      <c r="G243" s="218"/>
      <c r="H243" s="217"/>
      <c r="I243" s="191"/>
      <c r="J243" s="192"/>
      <c r="K243" s="193"/>
      <c r="L243" s="194"/>
      <c r="M243" s="194"/>
      <c r="N243" s="194"/>
      <c r="O243" s="57"/>
      <c r="Q243" s="17"/>
      <c r="T243" s="18"/>
      <c r="U243" s="18"/>
      <c r="V243" s="18"/>
    </row>
    <row r="244" spans="1:22" s="19" customFormat="1" ht="30" customHeight="1">
      <c r="A244" s="96" t="s">
        <v>91</v>
      </c>
      <c r="B244" s="3" t="s">
        <v>50</v>
      </c>
      <c r="C244" s="4" t="s">
        <v>92</v>
      </c>
      <c r="D244" s="5"/>
      <c r="E244" s="6"/>
      <c r="F244" s="7"/>
      <c r="G244" s="218"/>
      <c r="H244" s="217"/>
      <c r="I244" s="191"/>
      <c r="J244" s="192"/>
      <c r="K244" s="193"/>
      <c r="L244" s="194"/>
      <c r="M244" s="194"/>
      <c r="N244" s="194"/>
      <c r="O244" s="57"/>
      <c r="Q244" s="17"/>
      <c r="T244" s="18"/>
      <c r="U244" s="18"/>
      <c r="V244" s="18"/>
    </row>
    <row r="245" spans="1:22" s="19" customFormat="1" ht="30" customHeight="1">
      <c r="A245" s="96" t="s">
        <v>93</v>
      </c>
      <c r="B245" s="11" t="s">
        <v>221</v>
      </c>
      <c r="C245" s="4" t="s">
        <v>256</v>
      </c>
      <c r="D245" s="5"/>
      <c r="E245" s="6" t="s">
        <v>51</v>
      </c>
      <c r="F245" s="7">
        <v>1468</v>
      </c>
      <c r="G245" s="216"/>
      <c r="H245" s="217">
        <f>ROUND(G245,2)*F245</f>
        <v>0</v>
      </c>
      <c r="I245" s="191"/>
      <c r="J245" s="192"/>
      <c r="K245" s="193"/>
      <c r="L245" s="194"/>
      <c r="M245" s="194"/>
      <c r="N245" s="194"/>
      <c r="O245" s="57"/>
      <c r="Q245" s="17"/>
      <c r="T245" s="18"/>
      <c r="U245" s="18"/>
      <c r="V245" s="18"/>
    </row>
    <row r="246" spans="1:22" s="19" customFormat="1" ht="30" customHeight="1">
      <c r="A246" s="96" t="s">
        <v>129</v>
      </c>
      <c r="B246" s="3" t="s">
        <v>61</v>
      </c>
      <c r="C246" s="4" t="s">
        <v>130</v>
      </c>
      <c r="D246" s="5"/>
      <c r="E246" s="6"/>
      <c r="F246" s="7"/>
      <c r="G246" s="218"/>
      <c r="H246" s="217"/>
      <c r="I246" s="191"/>
      <c r="J246" s="192"/>
      <c r="K246" s="193"/>
      <c r="L246" s="194"/>
      <c r="M246" s="194"/>
      <c r="N246" s="194"/>
      <c r="O246" s="57"/>
      <c r="Q246" s="17"/>
      <c r="T246" s="18"/>
      <c r="U246" s="18"/>
      <c r="V246" s="18"/>
    </row>
    <row r="247" spans="1:22" s="19" customFormat="1" ht="30" customHeight="1">
      <c r="A247" s="96" t="s">
        <v>131</v>
      </c>
      <c r="B247" s="11" t="s">
        <v>221</v>
      </c>
      <c r="C247" s="4" t="s">
        <v>256</v>
      </c>
      <c r="D247" s="5"/>
      <c r="E247" s="6" t="s">
        <v>51</v>
      </c>
      <c r="F247" s="7">
        <v>78</v>
      </c>
      <c r="G247" s="216"/>
      <c r="H247" s="217">
        <f>ROUND(G247,2)*F247</f>
        <v>0</v>
      </c>
      <c r="I247" s="191"/>
      <c r="J247" s="192"/>
      <c r="K247" s="193"/>
      <c r="L247" s="194"/>
      <c r="M247" s="194"/>
      <c r="N247" s="194"/>
      <c r="O247" s="57"/>
      <c r="Q247" s="17"/>
      <c r="T247" s="18"/>
      <c r="U247" s="18"/>
      <c r="V247" s="18"/>
    </row>
    <row r="248" spans="1:22" s="95" customFormat="1" ht="30" customHeight="1">
      <c r="A248" s="96" t="s">
        <v>257</v>
      </c>
      <c r="B248" s="81" t="s">
        <v>358</v>
      </c>
      <c r="C248" s="4" t="s">
        <v>258</v>
      </c>
      <c r="D248" s="5" t="s">
        <v>259</v>
      </c>
      <c r="E248" s="6"/>
      <c r="F248" s="7"/>
      <c r="G248" s="218"/>
      <c r="H248" s="217"/>
      <c r="I248" s="191"/>
      <c r="J248" s="192"/>
      <c r="K248" s="193"/>
      <c r="L248" s="194"/>
      <c r="M248" s="194"/>
      <c r="N248" s="194"/>
      <c r="O248" s="57"/>
      <c r="Q248" s="17"/>
      <c r="T248" s="18"/>
      <c r="U248" s="18"/>
      <c r="V248" s="18"/>
    </row>
    <row r="249" spans="1:22" s="90" customFormat="1" ht="30" customHeight="1">
      <c r="A249" s="13" t="s">
        <v>474</v>
      </c>
      <c r="B249" s="3" t="s">
        <v>50</v>
      </c>
      <c r="C249" s="4" t="s">
        <v>475</v>
      </c>
      <c r="D249" s="5" t="s">
        <v>2</v>
      </c>
      <c r="E249" s="6" t="s">
        <v>49</v>
      </c>
      <c r="F249" s="7">
        <v>295</v>
      </c>
      <c r="G249" s="216"/>
      <c r="H249" s="217">
        <f>ROUND(G249,2)*F249</f>
        <v>0</v>
      </c>
      <c r="I249" s="191"/>
      <c r="J249" s="192"/>
      <c r="K249" s="193"/>
      <c r="L249" s="194"/>
      <c r="M249" s="194"/>
      <c r="N249" s="194"/>
      <c r="O249" s="57"/>
      <c r="Q249" s="17"/>
      <c r="T249" s="18"/>
      <c r="U249" s="18"/>
      <c r="V249" s="18"/>
    </row>
    <row r="250" spans="1:22" s="20" customFormat="1" ht="36" customHeight="1">
      <c r="A250" s="102"/>
      <c r="B250" s="9"/>
      <c r="C250" s="14" t="s">
        <v>20</v>
      </c>
      <c r="D250" s="86"/>
      <c r="E250" s="86"/>
      <c r="F250" s="219"/>
      <c r="G250" s="220"/>
      <c r="H250" s="221"/>
      <c r="I250" s="191"/>
      <c r="J250" s="192"/>
      <c r="K250" s="193"/>
      <c r="L250" s="194"/>
      <c r="M250" s="194"/>
      <c r="N250" s="194"/>
      <c r="O250" s="57"/>
      <c r="Q250" s="17"/>
      <c r="T250" s="18"/>
      <c r="U250" s="18"/>
      <c r="V250" s="18"/>
    </row>
    <row r="251" spans="1:22" s="19" customFormat="1" ht="30" customHeight="1">
      <c r="A251" s="93" t="s">
        <v>96</v>
      </c>
      <c r="B251" s="81" t="s">
        <v>359</v>
      </c>
      <c r="C251" s="4" t="s">
        <v>97</v>
      </c>
      <c r="D251" s="5" t="s">
        <v>260</v>
      </c>
      <c r="E251" s="6" t="s">
        <v>79</v>
      </c>
      <c r="F251" s="12">
        <v>702</v>
      </c>
      <c r="G251" s="216"/>
      <c r="H251" s="222">
        <f>ROUND(G251,2)*F251</f>
        <v>0</v>
      </c>
      <c r="I251" s="191"/>
      <c r="J251" s="192"/>
      <c r="K251" s="193"/>
      <c r="L251" s="194"/>
      <c r="M251" s="194"/>
      <c r="N251" s="194"/>
      <c r="O251" s="57"/>
      <c r="Q251" s="17"/>
      <c r="T251" s="18"/>
      <c r="U251" s="18"/>
      <c r="V251" s="18"/>
    </row>
    <row r="252" spans="1:22" s="20" customFormat="1" ht="36" customHeight="1">
      <c r="A252" s="104"/>
      <c r="B252" s="9"/>
      <c r="C252" s="10" t="s">
        <v>21</v>
      </c>
      <c r="D252" s="86"/>
      <c r="E252" s="86"/>
      <c r="F252" s="219"/>
      <c r="G252" s="220"/>
      <c r="H252" s="221"/>
      <c r="I252" s="191"/>
      <c r="J252" s="192"/>
      <c r="K252" s="193"/>
      <c r="L252" s="194"/>
      <c r="M252" s="194"/>
      <c r="N252" s="194"/>
      <c r="O252" s="57"/>
      <c r="Q252" s="17"/>
      <c r="T252" s="18"/>
      <c r="U252" s="18"/>
      <c r="V252" s="18"/>
    </row>
    <row r="253" spans="1:22" s="19" customFormat="1" ht="43.5" customHeight="1">
      <c r="A253" s="16" t="s">
        <v>151</v>
      </c>
      <c r="B253" s="81" t="s">
        <v>360</v>
      </c>
      <c r="C253" s="4" t="s">
        <v>153</v>
      </c>
      <c r="D253" s="5" t="s">
        <v>262</v>
      </c>
      <c r="E253" s="6"/>
      <c r="F253" s="12"/>
      <c r="G253" s="218"/>
      <c r="H253" s="222"/>
      <c r="I253" s="191"/>
      <c r="J253" s="192"/>
      <c r="K253" s="193"/>
      <c r="L253" s="194"/>
      <c r="M253" s="194"/>
      <c r="N253" s="194"/>
      <c r="O253" s="57"/>
      <c r="P253" s="91"/>
      <c r="Q253" s="17"/>
      <c r="T253" s="18"/>
      <c r="U253" s="18"/>
      <c r="V253" s="18"/>
    </row>
    <row r="254" spans="1:22" s="19" customFormat="1" ht="43.5" customHeight="1">
      <c r="A254" s="16" t="s">
        <v>154</v>
      </c>
      <c r="B254" s="3" t="s">
        <v>50</v>
      </c>
      <c r="C254" s="4" t="s">
        <v>155</v>
      </c>
      <c r="D254" s="5"/>
      <c r="E254" s="6" t="s">
        <v>56</v>
      </c>
      <c r="F254" s="12">
        <v>2</v>
      </c>
      <c r="G254" s="216"/>
      <c r="H254" s="222">
        <f>ROUND(G254,2)*F254</f>
        <v>0</v>
      </c>
      <c r="I254" s="191"/>
      <c r="J254" s="192"/>
      <c r="K254" s="193"/>
      <c r="L254" s="194"/>
      <c r="M254" s="194"/>
      <c r="N254" s="194"/>
      <c r="O254" s="57"/>
      <c r="P254" s="92"/>
      <c r="Q254" s="17"/>
      <c r="T254" s="18"/>
      <c r="U254" s="18"/>
      <c r="V254" s="18"/>
    </row>
    <row r="255" spans="1:22" s="19" customFormat="1" ht="43.5" customHeight="1">
      <c r="A255" s="16" t="s">
        <v>156</v>
      </c>
      <c r="B255" s="3" t="s">
        <v>61</v>
      </c>
      <c r="C255" s="4" t="s">
        <v>157</v>
      </c>
      <c r="D255" s="5"/>
      <c r="E255" s="6" t="s">
        <v>56</v>
      </c>
      <c r="F255" s="12">
        <v>1</v>
      </c>
      <c r="G255" s="216"/>
      <c r="H255" s="222">
        <f>ROUND(G255,2)*F255</f>
        <v>0</v>
      </c>
      <c r="I255" s="191"/>
      <c r="J255" s="192"/>
      <c r="K255" s="193"/>
      <c r="L255" s="194"/>
      <c r="M255" s="194"/>
      <c r="N255" s="194"/>
      <c r="O255" s="57"/>
      <c r="P255" s="92"/>
      <c r="Q255" s="17"/>
      <c r="T255" s="18"/>
      <c r="U255" s="18"/>
      <c r="V255" s="18"/>
    </row>
    <row r="256" spans="1:22" s="19" customFormat="1" ht="43.5" customHeight="1">
      <c r="A256" s="16" t="s">
        <v>158</v>
      </c>
      <c r="B256" s="3" t="s">
        <v>80</v>
      </c>
      <c r="C256" s="4" t="s">
        <v>159</v>
      </c>
      <c r="D256" s="5"/>
      <c r="E256" s="6" t="s">
        <v>56</v>
      </c>
      <c r="F256" s="12">
        <v>1</v>
      </c>
      <c r="G256" s="216"/>
      <c r="H256" s="222">
        <f>ROUND(G256,2)*F256</f>
        <v>0</v>
      </c>
      <c r="I256" s="191"/>
      <c r="J256" s="192"/>
      <c r="K256" s="193"/>
      <c r="L256" s="194"/>
      <c r="M256" s="194"/>
      <c r="N256" s="194"/>
      <c r="O256" s="57"/>
      <c r="P256" s="92"/>
      <c r="Q256" s="17"/>
      <c r="T256" s="18"/>
      <c r="U256" s="18"/>
      <c r="V256" s="18"/>
    </row>
    <row r="257" spans="1:22" s="19" customFormat="1" ht="43.5" customHeight="1">
      <c r="A257" s="16" t="s">
        <v>98</v>
      </c>
      <c r="B257" s="3" t="s">
        <v>105</v>
      </c>
      <c r="C257" s="4" t="s">
        <v>160</v>
      </c>
      <c r="D257" s="5"/>
      <c r="E257" s="6" t="s">
        <v>56</v>
      </c>
      <c r="F257" s="12">
        <v>7</v>
      </c>
      <c r="G257" s="216"/>
      <c r="H257" s="222">
        <f>ROUND(G257,2)*F257</f>
        <v>0</v>
      </c>
      <c r="I257" s="191"/>
      <c r="J257" s="192"/>
      <c r="K257" s="193"/>
      <c r="L257" s="194"/>
      <c r="M257" s="194"/>
      <c r="N257" s="194"/>
      <c r="O257" s="57"/>
      <c r="P257" s="92"/>
      <c r="Q257" s="17"/>
      <c r="T257" s="18"/>
      <c r="U257" s="18"/>
      <c r="V257" s="18"/>
    </row>
    <row r="258" spans="1:22" s="19" customFormat="1" ht="30.75" customHeight="1">
      <c r="A258" s="93" t="s">
        <v>99</v>
      </c>
      <c r="B258" s="3" t="s">
        <v>110</v>
      </c>
      <c r="C258" s="4" t="s">
        <v>100</v>
      </c>
      <c r="D258" s="5"/>
      <c r="E258" s="6" t="s">
        <v>56</v>
      </c>
      <c r="F258" s="12">
        <v>7</v>
      </c>
      <c r="G258" s="216"/>
      <c r="H258" s="222">
        <f>ROUND(G258,2)*F258</f>
        <v>0</v>
      </c>
      <c r="I258" s="191"/>
      <c r="J258" s="192"/>
      <c r="K258" s="193"/>
      <c r="L258" s="194"/>
      <c r="M258" s="194"/>
      <c r="N258" s="194"/>
      <c r="O258" s="57"/>
      <c r="P258" s="92"/>
      <c r="Q258" s="17"/>
      <c r="T258" s="18"/>
      <c r="U258" s="18"/>
      <c r="V258" s="18"/>
    </row>
    <row r="259" spans="1:22" s="20" customFormat="1" ht="33.75" customHeight="1">
      <c r="A259" s="104"/>
      <c r="B259" s="304"/>
      <c r="C259" s="305" t="s">
        <v>22</v>
      </c>
      <c r="D259" s="306"/>
      <c r="E259" s="306"/>
      <c r="F259" s="307"/>
      <c r="G259" s="308"/>
      <c r="H259" s="309"/>
      <c r="I259" s="191"/>
      <c r="J259" s="192"/>
      <c r="K259" s="193"/>
      <c r="L259" s="194"/>
      <c r="M259" s="194"/>
      <c r="N259" s="194"/>
      <c r="O259" s="57"/>
      <c r="Q259" s="17"/>
      <c r="T259" s="18"/>
      <c r="U259" s="18"/>
      <c r="V259" s="18"/>
    </row>
    <row r="260" spans="1:22" s="19" customFormat="1" ht="43.5" customHeight="1">
      <c r="A260" s="16" t="s">
        <v>101</v>
      </c>
      <c r="B260" s="81" t="s">
        <v>361</v>
      </c>
      <c r="C260" s="4" t="s">
        <v>163</v>
      </c>
      <c r="D260" s="5" t="s">
        <v>267</v>
      </c>
      <c r="E260" s="6" t="s">
        <v>56</v>
      </c>
      <c r="F260" s="12">
        <v>2</v>
      </c>
      <c r="G260" s="216"/>
      <c r="H260" s="222">
        <f>ROUND(G260,2)*F260</f>
        <v>0</v>
      </c>
      <c r="I260" s="191"/>
      <c r="J260" s="192"/>
      <c r="K260" s="193"/>
      <c r="L260" s="194"/>
      <c r="M260" s="194"/>
      <c r="N260" s="194"/>
      <c r="O260" s="57"/>
      <c r="Q260" s="17"/>
      <c r="T260" s="18"/>
      <c r="U260" s="18"/>
      <c r="V260" s="18"/>
    </row>
    <row r="261" spans="1:22" s="19" customFormat="1" ht="30" customHeight="1">
      <c r="A261" s="16" t="s">
        <v>132</v>
      </c>
      <c r="B261" s="81" t="s">
        <v>362</v>
      </c>
      <c r="C261" s="4" t="s">
        <v>165</v>
      </c>
      <c r="D261" s="5" t="s">
        <v>262</v>
      </c>
      <c r="E261" s="6"/>
      <c r="F261" s="12"/>
      <c r="G261" s="217"/>
      <c r="H261" s="222"/>
      <c r="I261" s="191"/>
      <c r="J261" s="192"/>
      <c r="K261" s="193"/>
      <c r="L261" s="194"/>
      <c r="M261" s="194"/>
      <c r="N261" s="194"/>
      <c r="O261" s="57"/>
      <c r="P261" s="92"/>
      <c r="Q261" s="17"/>
      <c r="T261" s="18"/>
      <c r="U261" s="18"/>
      <c r="V261" s="18"/>
    </row>
    <row r="262" spans="1:22" s="19" customFormat="1" ht="30" customHeight="1">
      <c r="A262" s="16" t="s">
        <v>166</v>
      </c>
      <c r="B262" s="3" t="s">
        <v>50</v>
      </c>
      <c r="C262" s="4" t="s">
        <v>268</v>
      </c>
      <c r="D262" s="5"/>
      <c r="E262" s="6" t="s">
        <v>133</v>
      </c>
      <c r="F262" s="226">
        <v>0.1</v>
      </c>
      <c r="G262" s="216"/>
      <c r="H262" s="222">
        <f>ROUND(G262,2)*F262</f>
        <v>0</v>
      </c>
      <c r="I262" s="191"/>
      <c r="J262" s="192"/>
      <c r="K262" s="193"/>
      <c r="L262" s="194"/>
      <c r="M262" s="194"/>
      <c r="N262" s="194"/>
      <c r="O262" s="57"/>
      <c r="P262" s="92"/>
      <c r="Q262" s="17"/>
      <c r="T262" s="18"/>
      <c r="U262" s="18"/>
      <c r="V262" s="18"/>
    </row>
    <row r="263" spans="1:22" s="19" customFormat="1" ht="30" customHeight="1">
      <c r="A263" s="16" t="s">
        <v>102</v>
      </c>
      <c r="B263" s="81" t="s">
        <v>363</v>
      </c>
      <c r="C263" s="4" t="s">
        <v>168</v>
      </c>
      <c r="D263" s="5" t="s">
        <v>267</v>
      </c>
      <c r="E263" s="6"/>
      <c r="F263" s="12"/>
      <c r="G263" s="218"/>
      <c r="H263" s="222"/>
      <c r="I263" s="191"/>
      <c r="J263" s="192"/>
      <c r="K263" s="193"/>
      <c r="L263" s="194"/>
      <c r="M263" s="194"/>
      <c r="N263" s="194"/>
      <c r="O263" s="57"/>
      <c r="Q263" s="17"/>
      <c r="T263" s="18"/>
      <c r="U263" s="18"/>
      <c r="V263" s="18"/>
    </row>
    <row r="264" spans="1:22" s="19" customFormat="1" ht="30" customHeight="1">
      <c r="A264" s="16" t="s">
        <v>103</v>
      </c>
      <c r="B264" s="3" t="s">
        <v>50</v>
      </c>
      <c r="C264" s="4" t="s">
        <v>104</v>
      </c>
      <c r="D264" s="5"/>
      <c r="E264" s="6" t="s">
        <v>56</v>
      </c>
      <c r="F264" s="12">
        <v>2</v>
      </c>
      <c r="G264" s="216"/>
      <c r="H264" s="222">
        <f>ROUND(G264,2)*F264</f>
        <v>0</v>
      </c>
      <c r="I264" s="191"/>
      <c r="J264" s="192"/>
      <c r="K264" s="193"/>
      <c r="L264" s="194"/>
      <c r="M264" s="194"/>
      <c r="N264" s="194"/>
      <c r="O264" s="57"/>
      <c r="Q264" s="17"/>
      <c r="T264" s="18"/>
      <c r="U264" s="18"/>
      <c r="V264" s="18"/>
    </row>
    <row r="265" spans="1:22" s="19" customFormat="1" ht="30" customHeight="1">
      <c r="A265" s="16" t="s">
        <v>134</v>
      </c>
      <c r="B265" s="81" t="s">
        <v>364</v>
      </c>
      <c r="C265" s="4" t="s">
        <v>170</v>
      </c>
      <c r="D265" s="5" t="s">
        <v>267</v>
      </c>
      <c r="E265" s="6" t="s">
        <v>56</v>
      </c>
      <c r="F265" s="12">
        <v>6</v>
      </c>
      <c r="G265" s="216"/>
      <c r="H265" s="222">
        <f>ROUND(G265,2)*F265</f>
        <v>0</v>
      </c>
      <c r="I265" s="191"/>
      <c r="J265" s="192"/>
      <c r="K265" s="193"/>
      <c r="L265" s="194"/>
      <c r="M265" s="194"/>
      <c r="N265" s="194"/>
      <c r="O265" s="57"/>
      <c r="Q265" s="17"/>
      <c r="T265" s="18"/>
      <c r="U265" s="18"/>
      <c r="V265" s="18"/>
    </row>
    <row r="266" spans="1:22" s="19" customFormat="1" ht="30" customHeight="1">
      <c r="A266" s="93" t="s">
        <v>135</v>
      </c>
      <c r="B266" s="81" t="s">
        <v>264</v>
      </c>
      <c r="C266" s="4" t="s">
        <v>172</v>
      </c>
      <c r="D266" s="5" t="s">
        <v>267</v>
      </c>
      <c r="E266" s="6" t="s">
        <v>56</v>
      </c>
      <c r="F266" s="12">
        <v>2</v>
      </c>
      <c r="G266" s="216"/>
      <c r="H266" s="222">
        <f>ROUND(G266,2)*F266</f>
        <v>0</v>
      </c>
      <c r="I266" s="191"/>
      <c r="J266" s="192"/>
      <c r="K266" s="193"/>
      <c r="L266" s="194"/>
      <c r="M266" s="194"/>
      <c r="N266" s="194"/>
      <c r="O266" s="57"/>
      <c r="Q266" s="17"/>
      <c r="T266" s="18"/>
      <c r="U266" s="18"/>
      <c r="V266" s="18"/>
    </row>
    <row r="267" spans="1:22" s="20" customFormat="1" ht="36" customHeight="1">
      <c r="A267" s="104"/>
      <c r="B267" s="9"/>
      <c r="C267" s="10" t="s">
        <v>23</v>
      </c>
      <c r="D267" s="86"/>
      <c r="E267" s="86"/>
      <c r="F267" s="219"/>
      <c r="G267" s="220"/>
      <c r="H267" s="221"/>
      <c r="I267" s="191"/>
      <c r="J267" s="192"/>
      <c r="K267" s="193"/>
      <c r="L267" s="194"/>
      <c r="M267" s="194"/>
      <c r="N267" s="194"/>
      <c r="O267" s="57"/>
      <c r="Q267" s="17"/>
      <c r="T267" s="18"/>
      <c r="U267" s="18"/>
      <c r="V267" s="18"/>
    </row>
    <row r="268" spans="1:22" s="19" customFormat="1" ht="30" customHeight="1">
      <c r="A268" s="96" t="s">
        <v>106</v>
      </c>
      <c r="B268" s="81" t="s">
        <v>365</v>
      </c>
      <c r="C268" s="4" t="s">
        <v>107</v>
      </c>
      <c r="D268" s="5" t="s">
        <v>272</v>
      </c>
      <c r="E268" s="6"/>
      <c r="F268" s="7"/>
      <c r="G268" s="218"/>
      <c r="H268" s="217"/>
      <c r="I268" s="191"/>
      <c r="J268" s="192"/>
      <c r="K268" s="193"/>
      <c r="L268" s="194"/>
      <c r="M268" s="194"/>
      <c r="N268" s="194"/>
      <c r="O268" s="57"/>
      <c r="Q268" s="17"/>
      <c r="T268" s="18"/>
      <c r="U268" s="18"/>
      <c r="V268" s="18"/>
    </row>
    <row r="269" spans="1:22" s="19" customFormat="1" ht="30" customHeight="1">
      <c r="A269" s="96" t="s">
        <v>273</v>
      </c>
      <c r="B269" s="3" t="s">
        <v>50</v>
      </c>
      <c r="C269" s="4" t="s">
        <v>274</v>
      </c>
      <c r="D269" s="5"/>
      <c r="E269" s="6" t="s">
        <v>49</v>
      </c>
      <c r="F269" s="7">
        <v>196</v>
      </c>
      <c r="G269" s="216"/>
      <c r="H269" s="217">
        <f>ROUND(G269,2)*F269</f>
        <v>0</v>
      </c>
      <c r="I269" s="191"/>
      <c r="J269" s="192"/>
      <c r="K269" s="193"/>
      <c r="L269" s="194"/>
      <c r="M269" s="194"/>
      <c r="N269" s="194"/>
      <c r="O269" s="57"/>
      <c r="Q269" s="17"/>
      <c r="T269" s="18"/>
      <c r="U269" s="18"/>
      <c r="V269" s="18"/>
    </row>
    <row r="270" spans="1:22" s="19" customFormat="1" ht="30" customHeight="1">
      <c r="A270" s="101" t="s">
        <v>108</v>
      </c>
      <c r="B270" s="3" t="s">
        <v>61</v>
      </c>
      <c r="C270" s="4" t="s">
        <v>109</v>
      </c>
      <c r="D270" s="5"/>
      <c r="E270" s="6" t="s">
        <v>49</v>
      </c>
      <c r="F270" s="7">
        <v>3014</v>
      </c>
      <c r="G270" s="216"/>
      <c r="H270" s="217">
        <f>ROUND(G270,2)*F270</f>
        <v>0</v>
      </c>
      <c r="I270" s="191"/>
      <c r="J270" s="192"/>
      <c r="K270" s="193"/>
      <c r="L270" s="194"/>
      <c r="M270" s="194"/>
      <c r="N270" s="194"/>
      <c r="O270" s="57"/>
      <c r="Q270" s="17"/>
      <c r="T270" s="18"/>
      <c r="U270" s="18"/>
      <c r="V270" s="18"/>
    </row>
    <row r="271" spans="1:22" s="100" customFormat="1" ht="27" customHeight="1">
      <c r="A271" s="104"/>
      <c r="B271" s="97"/>
      <c r="C271" s="99" t="s">
        <v>288</v>
      </c>
      <c r="D271" s="86"/>
      <c r="E271" s="88"/>
      <c r="F271" s="219"/>
      <c r="G271" s="232"/>
      <c r="H271" s="221"/>
      <c r="I271" s="191"/>
      <c r="J271" s="192"/>
      <c r="K271" s="193"/>
      <c r="L271" s="194"/>
      <c r="M271" s="194"/>
      <c r="N271" s="194"/>
      <c r="O271" s="57"/>
      <c r="Q271" s="17"/>
      <c r="T271" s="18"/>
      <c r="U271" s="18"/>
      <c r="V271" s="18"/>
    </row>
    <row r="272" spans="1:22" s="19" customFormat="1" ht="36" customHeight="1">
      <c r="A272" s="103"/>
      <c r="B272" s="81" t="s">
        <v>366</v>
      </c>
      <c r="C272" s="4" t="s">
        <v>289</v>
      </c>
      <c r="D272" s="5" t="s">
        <v>472</v>
      </c>
      <c r="E272" s="6" t="s">
        <v>49</v>
      </c>
      <c r="F272" s="7">
        <v>351</v>
      </c>
      <c r="G272" s="216"/>
      <c r="H272" s="217">
        <f>ROUND(G272,2)*F272</f>
        <v>0</v>
      </c>
      <c r="I272" s="191"/>
      <c r="J272" s="192"/>
      <c r="K272" s="193"/>
      <c r="L272" s="194"/>
      <c r="M272" s="194"/>
      <c r="N272" s="194"/>
      <c r="O272" s="57"/>
      <c r="Q272" s="17"/>
      <c r="T272" s="18"/>
      <c r="U272" s="18"/>
      <c r="V272" s="18"/>
    </row>
    <row r="273" spans="1:22" s="19" customFormat="1" ht="30" customHeight="1">
      <c r="A273" s="101"/>
      <c r="B273" s="108" t="s">
        <v>367</v>
      </c>
      <c r="C273" s="4" t="s">
        <v>529</v>
      </c>
      <c r="D273" s="5" t="s">
        <v>472</v>
      </c>
      <c r="E273" s="6" t="s">
        <v>51</v>
      </c>
      <c r="F273" s="7">
        <v>42</v>
      </c>
      <c r="G273" s="216"/>
      <c r="H273" s="217">
        <f>ROUND(G273,2)*F273</f>
        <v>0</v>
      </c>
      <c r="I273" s="191"/>
      <c r="J273" s="192"/>
      <c r="K273" s="193"/>
      <c r="L273" s="194"/>
      <c r="M273" s="194"/>
      <c r="N273" s="194"/>
      <c r="O273" s="57"/>
      <c r="Q273" s="17"/>
      <c r="T273" s="18"/>
      <c r="U273" s="18"/>
      <c r="V273" s="18"/>
    </row>
    <row r="274" spans="1:22" s="19" customFormat="1" ht="30" customHeight="1">
      <c r="A274" s="96" t="s">
        <v>530</v>
      </c>
      <c r="B274" s="81" t="s">
        <v>368</v>
      </c>
      <c r="C274" s="4" t="s">
        <v>230</v>
      </c>
      <c r="D274" s="5" t="s">
        <v>231</v>
      </c>
      <c r="E274" s="6"/>
      <c r="F274" s="7"/>
      <c r="G274" s="218"/>
      <c r="H274" s="217"/>
      <c r="I274" s="191"/>
      <c r="J274" s="192"/>
      <c r="K274" s="193"/>
      <c r="L274" s="194"/>
      <c r="M274" s="194"/>
      <c r="N274" s="194"/>
      <c r="O274" s="57"/>
      <c r="Q274" s="17"/>
      <c r="T274" s="18"/>
      <c r="U274" s="18"/>
      <c r="V274" s="18"/>
    </row>
    <row r="275" spans="1:22" s="19" customFormat="1" ht="30" customHeight="1">
      <c r="A275" s="96" t="s">
        <v>531</v>
      </c>
      <c r="B275" s="3" t="s">
        <v>50</v>
      </c>
      <c r="C275" s="4" t="s">
        <v>503</v>
      </c>
      <c r="D275" s="5" t="s">
        <v>2</v>
      </c>
      <c r="E275" s="6" t="s">
        <v>79</v>
      </c>
      <c r="F275" s="7">
        <v>1366</v>
      </c>
      <c r="G275" s="216"/>
      <c r="H275" s="217">
        <f>ROUND(G275,2)*F275</f>
        <v>0</v>
      </c>
      <c r="I275" s="191"/>
      <c r="J275" s="192"/>
      <c r="K275" s="193"/>
      <c r="L275" s="194"/>
      <c r="M275" s="194"/>
      <c r="N275" s="194"/>
      <c r="O275" s="57"/>
      <c r="Q275" s="17"/>
      <c r="T275" s="18"/>
      <c r="U275" s="18"/>
      <c r="V275" s="18"/>
    </row>
    <row r="276" spans="1:15" s="75" customFormat="1" ht="30" customHeight="1" thickBot="1">
      <c r="A276" s="148"/>
      <c r="B276" s="155" t="s">
        <v>16</v>
      </c>
      <c r="C276" s="342" t="str">
        <f>C209</f>
        <v>ARTHUR WRIGHT CRESENT WEST LEG  
(FROM ARTHUR WRIGHT WAY TO DUVAL STREET) </v>
      </c>
      <c r="D276" s="343"/>
      <c r="E276" s="343"/>
      <c r="F276" s="344"/>
      <c r="G276" s="227" t="s">
        <v>17</v>
      </c>
      <c r="H276" s="228">
        <f>SUM(H209:H275)</f>
        <v>0</v>
      </c>
      <c r="I276" s="191"/>
      <c r="J276" s="192"/>
      <c r="K276" s="193"/>
      <c r="L276" s="194"/>
      <c r="M276" s="194"/>
      <c r="N276" s="194"/>
      <c r="O276" s="57"/>
    </row>
    <row r="277" spans="1:15" s="75" customFormat="1" ht="30" customHeight="1" thickBot="1" thickTop="1">
      <c r="A277" s="72"/>
      <c r="B277" s="170" t="s">
        <v>161</v>
      </c>
      <c r="C277" s="339" t="s">
        <v>278</v>
      </c>
      <c r="D277" s="340"/>
      <c r="E277" s="340"/>
      <c r="F277" s="341"/>
      <c r="G277" s="74"/>
      <c r="H277" s="168"/>
      <c r="I277" s="191"/>
      <c r="J277" s="192"/>
      <c r="K277" s="193"/>
      <c r="L277" s="194"/>
      <c r="M277" s="194"/>
      <c r="N277" s="194"/>
      <c r="O277" s="57"/>
    </row>
    <row r="278" spans="1:22" s="20" customFormat="1" ht="36" customHeight="1" thickTop="1">
      <c r="A278" s="163"/>
      <c r="B278" s="21"/>
      <c r="C278" s="22" t="s">
        <v>19</v>
      </c>
      <c r="D278" s="76"/>
      <c r="E278" s="76"/>
      <c r="F278" s="76"/>
      <c r="G278" s="23"/>
      <c r="H278" s="24"/>
      <c r="I278" s="191"/>
      <c r="J278" s="192"/>
      <c r="K278" s="193"/>
      <c r="L278" s="194"/>
      <c r="M278" s="194"/>
      <c r="N278" s="194"/>
      <c r="O278" s="57"/>
      <c r="Q278" s="77"/>
      <c r="R278" s="78"/>
      <c r="S278" s="79"/>
      <c r="T278" s="77"/>
      <c r="U278" s="80"/>
      <c r="V278" s="77"/>
    </row>
    <row r="279" spans="1:22" s="19" customFormat="1" ht="30" customHeight="1">
      <c r="A279" s="16" t="s">
        <v>180</v>
      </c>
      <c r="B279" s="81" t="s">
        <v>162</v>
      </c>
      <c r="C279" s="4" t="s">
        <v>182</v>
      </c>
      <c r="D279" s="5" t="s">
        <v>183</v>
      </c>
      <c r="E279" s="6" t="s">
        <v>47</v>
      </c>
      <c r="F279" s="7">
        <v>16</v>
      </c>
      <c r="G279" s="216"/>
      <c r="H279" s="217">
        <f>ROUND(G279,2)*F279</f>
        <v>0</v>
      </c>
      <c r="I279" s="191"/>
      <c r="J279" s="192"/>
      <c r="K279" s="193"/>
      <c r="L279" s="194"/>
      <c r="M279" s="194"/>
      <c r="N279" s="194"/>
      <c r="O279" s="57"/>
      <c r="Q279" s="17"/>
      <c r="R279" s="82"/>
      <c r="S279" s="83"/>
      <c r="T279" s="18"/>
      <c r="U279" s="18"/>
      <c r="V279" s="18"/>
    </row>
    <row r="280" spans="1:22" s="19" customFormat="1" ht="30" customHeight="1">
      <c r="A280" s="164" t="s">
        <v>184</v>
      </c>
      <c r="B280" s="81" t="s">
        <v>164</v>
      </c>
      <c r="C280" s="4" t="s">
        <v>186</v>
      </c>
      <c r="D280" s="5" t="s">
        <v>183</v>
      </c>
      <c r="E280" s="6" t="s">
        <v>49</v>
      </c>
      <c r="F280" s="7">
        <v>54</v>
      </c>
      <c r="G280" s="216"/>
      <c r="H280" s="217">
        <f>ROUND(G280,2)*F280</f>
        <v>0</v>
      </c>
      <c r="I280" s="191"/>
      <c r="J280" s="192"/>
      <c r="K280" s="193"/>
      <c r="L280" s="194"/>
      <c r="M280" s="194"/>
      <c r="N280" s="194"/>
      <c r="O280" s="57"/>
      <c r="Q280" s="17"/>
      <c r="R280" s="82"/>
      <c r="S280" s="83"/>
      <c r="T280" s="18"/>
      <c r="U280" s="18"/>
      <c r="V280" s="18"/>
    </row>
    <row r="281" spans="1:22" s="19" customFormat="1" ht="30" customHeight="1">
      <c r="A281" s="164" t="s">
        <v>187</v>
      </c>
      <c r="B281" s="81" t="s">
        <v>167</v>
      </c>
      <c r="C281" s="4" t="s">
        <v>189</v>
      </c>
      <c r="D281" s="5" t="s">
        <v>183</v>
      </c>
      <c r="E281" s="6"/>
      <c r="F281" s="7"/>
      <c r="G281" s="218"/>
      <c r="H281" s="217"/>
      <c r="I281" s="191"/>
      <c r="J281" s="192"/>
      <c r="K281" s="193"/>
      <c r="L281" s="194"/>
      <c r="M281" s="194"/>
      <c r="N281" s="194"/>
      <c r="O281" s="57"/>
      <c r="Q281" s="17"/>
      <c r="T281" s="18"/>
      <c r="U281" s="18"/>
      <c r="V281" s="18"/>
    </row>
    <row r="282" spans="1:22" s="19" customFormat="1" ht="30" customHeight="1">
      <c r="A282" s="16" t="s">
        <v>190</v>
      </c>
      <c r="B282" s="3" t="s">
        <v>50</v>
      </c>
      <c r="C282" s="4" t="s">
        <v>191</v>
      </c>
      <c r="D282" s="5" t="s">
        <v>2</v>
      </c>
      <c r="E282" s="6" t="s">
        <v>51</v>
      </c>
      <c r="F282" s="7">
        <v>18</v>
      </c>
      <c r="G282" s="216"/>
      <c r="H282" s="217">
        <f>ROUND(G282,2)*F282</f>
        <v>0</v>
      </c>
      <c r="I282" s="191"/>
      <c r="J282" s="192"/>
      <c r="K282" s="193"/>
      <c r="L282" s="194"/>
      <c r="M282" s="194"/>
      <c r="N282" s="194"/>
      <c r="O282" s="57"/>
      <c r="Q282" s="17"/>
      <c r="T282" s="18"/>
      <c r="U282" s="18"/>
      <c r="V282" s="18"/>
    </row>
    <row r="283" spans="1:22" s="19" customFormat="1" ht="43.5" customHeight="1">
      <c r="A283" s="164" t="s">
        <v>52</v>
      </c>
      <c r="B283" s="81" t="s">
        <v>169</v>
      </c>
      <c r="C283" s="4" t="s">
        <v>53</v>
      </c>
      <c r="D283" s="5" t="s">
        <v>471</v>
      </c>
      <c r="E283" s="6" t="s">
        <v>47</v>
      </c>
      <c r="F283" s="7">
        <v>8</v>
      </c>
      <c r="G283" s="216"/>
      <c r="H283" s="217">
        <f>ROUND(G283,2)*F283</f>
        <v>0</v>
      </c>
      <c r="I283" s="191"/>
      <c r="J283" s="192"/>
      <c r="K283" s="193"/>
      <c r="L283" s="194"/>
      <c r="M283" s="194"/>
      <c r="N283" s="194"/>
      <c r="O283" s="57"/>
      <c r="Q283" s="17"/>
      <c r="T283" s="18"/>
      <c r="U283" s="18"/>
      <c r="V283" s="18"/>
    </row>
    <row r="284" spans="1:22" s="19" customFormat="1" ht="30" customHeight="1">
      <c r="A284" s="93" t="s">
        <v>54</v>
      </c>
      <c r="B284" s="81" t="s">
        <v>171</v>
      </c>
      <c r="C284" s="4" t="s">
        <v>55</v>
      </c>
      <c r="D284" s="5" t="s">
        <v>183</v>
      </c>
      <c r="E284" s="6" t="s">
        <v>49</v>
      </c>
      <c r="F284" s="7">
        <v>103</v>
      </c>
      <c r="G284" s="216"/>
      <c r="H284" s="217">
        <f>ROUND(G284,2)*F284</f>
        <v>0</v>
      </c>
      <c r="I284" s="191"/>
      <c r="J284" s="192"/>
      <c r="K284" s="193"/>
      <c r="L284" s="194"/>
      <c r="M284" s="194"/>
      <c r="N284" s="194"/>
      <c r="O284" s="57"/>
      <c r="Q284" s="17"/>
      <c r="T284" s="18"/>
      <c r="U284" s="18"/>
      <c r="V284" s="18"/>
    </row>
    <row r="285" spans="1:22" s="20" customFormat="1" ht="37.5" customHeight="1">
      <c r="A285" s="104"/>
      <c r="B285" s="85"/>
      <c r="C285" s="10" t="s">
        <v>201</v>
      </c>
      <c r="D285" s="86"/>
      <c r="E285" s="86"/>
      <c r="F285" s="219"/>
      <c r="G285" s="220"/>
      <c r="H285" s="221"/>
      <c r="I285" s="191"/>
      <c r="J285" s="192"/>
      <c r="K285" s="193"/>
      <c r="L285" s="194"/>
      <c r="M285" s="194"/>
      <c r="N285" s="194"/>
      <c r="O285" s="57"/>
      <c r="Q285" s="17"/>
      <c r="T285" s="18"/>
      <c r="U285" s="18"/>
      <c r="V285" s="18"/>
    </row>
    <row r="286" spans="1:22" s="19" customFormat="1" ht="30" customHeight="1">
      <c r="A286" s="96" t="s">
        <v>59</v>
      </c>
      <c r="B286" s="81" t="s">
        <v>173</v>
      </c>
      <c r="C286" s="4" t="s">
        <v>60</v>
      </c>
      <c r="D286" s="5" t="s">
        <v>202</v>
      </c>
      <c r="E286" s="6"/>
      <c r="F286" s="7"/>
      <c r="G286" s="218"/>
      <c r="H286" s="217"/>
      <c r="I286" s="191"/>
      <c r="J286" s="192"/>
      <c r="K286" s="193"/>
      <c r="L286" s="194"/>
      <c r="M286" s="194"/>
      <c r="N286" s="194"/>
      <c r="O286" s="57"/>
      <c r="Q286" s="17"/>
      <c r="T286" s="18"/>
      <c r="U286" s="18"/>
      <c r="V286" s="18"/>
    </row>
    <row r="287" spans="1:22" s="19" customFormat="1" ht="34.5" customHeight="1">
      <c r="A287" s="96" t="s">
        <v>204</v>
      </c>
      <c r="B287" s="3" t="s">
        <v>50</v>
      </c>
      <c r="C287" s="4" t="s">
        <v>205</v>
      </c>
      <c r="D287" s="5" t="s">
        <v>2</v>
      </c>
      <c r="E287" s="6" t="s">
        <v>49</v>
      </c>
      <c r="F287" s="7">
        <v>30</v>
      </c>
      <c r="G287" s="216"/>
      <c r="H287" s="217">
        <f>ROUND(G287,2)*F287</f>
        <v>0</v>
      </c>
      <c r="I287" s="191"/>
      <c r="J287" s="192"/>
      <c r="K287" s="193"/>
      <c r="L287" s="194"/>
      <c r="M287" s="194"/>
      <c r="N287" s="194"/>
      <c r="O287" s="57"/>
      <c r="Q287" s="17"/>
      <c r="T287" s="18"/>
      <c r="U287" s="18"/>
      <c r="V287" s="18"/>
    </row>
    <row r="288" spans="1:22" s="19" customFormat="1" ht="31.5" customHeight="1">
      <c r="A288" s="96" t="s">
        <v>206</v>
      </c>
      <c r="B288" s="3" t="s">
        <v>61</v>
      </c>
      <c r="C288" s="4" t="s">
        <v>207</v>
      </c>
      <c r="D288" s="5" t="s">
        <v>2</v>
      </c>
      <c r="E288" s="6" t="s">
        <v>49</v>
      </c>
      <c r="F288" s="7">
        <v>161</v>
      </c>
      <c r="G288" s="216"/>
      <c r="H288" s="217">
        <f>ROUND(G288,2)*F288</f>
        <v>0</v>
      </c>
      <c r="I288" s="191"/>
      <c r="J288" s="192"/>
      <c r="K288" s="193"/>
      <c r="L288" s="194"/>
      <c r="M288" s="194"/>
      <c r="N288" s="194"/>
      <c r="O288" s="57"/>
      <c r="Q288" s="17"/>
      <c r="T288" s="18"/>
      <c r="U288" s="18"/>
      <c r="V288" s="18"/>
    </row>
    <row r="289" spans="1:22" s="19" customFormat="1" ht="31.5" customHeight="1">
      <c r="A289" s="96" t="s">
        <v>208</v>
      </c>
      <c r="B289" s="3" t="s">
        <v>80</v>
      </c>
      <c r="C289" s="4" t="s">
        <v>209</v>
      </c>
      <c r="D289" s="5" t="s">
        <v>2</v>
      </c>
      <c r="E289" s="6" t="s">
        <v>49</v>
      </c>
      <c r="F289" s="7">
        <v>11</v>
      </c>
      <c r="G289" s="216"/>
      <c r="H289" s="217">
        <f>ROUND(G289,2)*F289</f>
        <v>0</v>
      </c>
      <c r="I289" s="191"/>
      <c r="J289" s="192"/>
      <c r="K289" s="193"/>
      <c r="L289" s="194"/>
      <c r="M289" s="194"/>
      <c r="N289" s="194"/>
      <c r="O289" s="57"/>
      <c r="Q289" s="17"/>
      <c r="T289" s="18"/>
      <c r="U289" s="18"/>
      <c r="V289" s="18"/>
    </row>
    <row r="290" spans="1:22" s="19" customFormat="1" ht="33.75" customHeight="1">
      <c r="A290" s="96" t="s">
        <v>138</v>
      </c>
      <c r="B290" s="81" t="s">
        <v>174</v>
      </c>
      <c r="C290" s="4" t="s">
        <v>139</v>
      </c>
      <c r="D290" s="5" t="s">
        <v>202</v>
      </c>
      <c r="E290" s="6"/>
      <c r="F290" s="7"/>
      <c r="G290" s="218"/>
      <c r="H290" s="217"/>
      <c r="I290" s="191"/>
      <c r="J290" s="192"/>
      <c r="K290" s="193"/>
      <c r="L290" s="194"/>
      <c r="M290" s="194"/>
      <c r="N290" s="194"/>
      <c r="O290" s="57"/>
      <c r="Q290" s="17"/>
      <c r="T290" s="18"/>
      <c r="U290" s="18"/>
      <c r="V290" s="18"/>
    </row>
    <row r="291" spans="1:22" s="19" customFormat="1" ht="35.25" customHeight="1">
      <c r="A291" s="96" t="s">
        <v>216</v>
      </c>
      <c r="B291" s="3" t="s">
        <v>50</v>
      </c>
      <c r="C291" s="4" t="s">
        <v>203</v>
      </c>
      <c r="D291" s="5" t="s">
        <v>2</v>
      </c>
      <c r="E291" s="6" t="s">
        <v>49</v>
      </c>
      <c r="F291" s="7">
        <v>54</v>
      </c>
      <c r="G291" s="216"/>
      <c r="H291" s="217">
        <f>ROUND(G291,2)*F291</f>
        <v>0</v>
      </c>
      <c r="I291" s="191"/>
      <c r="J291" s="192"/>
      <c r="K291" s="193"/>
      <c r="L291" s="194"/>
      <c r="M291" s="194"/>
      <c r="N291" s="194"/>
      <c r="O291" s="57"/>
      <c r="Q291" s="17"/>
      <c r="T291" s="18"/>
      <c r="U291" s="18"/>
      <c r="V291" s="18"/>
    </row>
    <row r="292" spans="1:22" s="19" customFormat="1" ht="30" customHeight="1">
      <c r="A292" s="96" t="s">
        <v>62</v>
      </c>
      <c r="B292" s="81" t="s">
        <v>369</v>
      </c>
      <c r="C292" s="4" t="s">
        <v>63</v>
      </c>
      <c r="D292" s="5" t="s">
        <v>219</v>
      </c>
      <c r="E292" s="6"/>
      <c r="F292" s="7"/>
      <c r="G292" s="218"/>
      <c r="H292" s="217"/>
      <c r="I292" s="191"/>
      <c r="J292" s="192"/>
      <c r="K292" s="193"/>
      <c r="L292" s="194"/>
      <c r="M292" s="194"/>
      <c r="N292" s="194"/>
      <c r="O292" s="57"/>
      <c r="Q292" s="17"/>
      <c r="T292" s="18"/>
      <c r="U292" s="18"/>
      <c r="V292" s="18"/>
    </row>
    <row r="293" spans="1:22" s="19" customFormat="1" ht="30" customHeight="1">
      <c r="A293" s="96" t="s">
        <v>64</v>
      </c>
      <c r="B293" s="3" t="s">
        <v>50</v>
      </c>
      <c r="C293" s="4" t="s">
        <v>65</v>
      </c>
      <c r="D293" s="5" t="s">
        <v>2</v>
      </c>
      <c r="E293" s="6" t="s">
        <v>56</v>
      </c>
      <c r="F293" s="7">
        <v>180</v>
      </c>
      <c r="G293" s="216"/>
      <c r="H293" s="217">
        <f>ROUND(G293,2)*F293</f>
        <v>0</v>
      </c>
      <c r="I293" s="191"/>
      <c r="J293" s="192"/>
      <c r="K293" s="193"/>
      <c r="L293" s="194"/>
      <c r="M293" s="194"/>
      <c r="N293" s="194"/>
      <c r="O293" s="57"/>
      <c r="Q293" s="17"/>
      <c r="T293" s="18"/>
      <c r="U293" s="18"/>
      <c r="V293" s="18"/>
    </row>
    <row r="294" spans="1:22" s="19" customFormat="1" ht="30" customHeight="1">
      <c r="A294" s="96" t="s">
        <v>66</v>
      </c>
      <c r="B294" s="81" t="s">
        <v>370</v>
      </c>
      <c r="C294" s="4" t="s">
        <v>67</v>
      </c>
      <c r="D294" s="5" t="s">
        <v>219</v>
      </c>
      <c r="E294" s="6"/>
      <c r="F294" s="7"/>
      <c r="G294" s="218"/>
      <c r="H294" s="217"/>
      <c r="I294" s="191"/>
      <c r="J294" s="192"/>
      <c r="K294" s="193"/>
      <c r="L294" s="194"/>
      <c r="M294" s="194"/>
      <c r="N294" s="194"/>
      <c r="O294" s="57"/>
      <c r="Q294" s="17"/>
      <c r="T294" s="18"/>
      <c r="U294" s="18"/>
      <c r="V294" s="18"/>
    </row>
    <row r="295" spans="1:22" s="19" customFormat="1" ht="30" customHeight="1">
      <c r="A295" s="96" t="s">
        <v>68</v>
      </c>
      <c r="B295" s="3" t="s">
        <v>50</v>
      </c>
      <c r="C295" s="4" t="s">
        <v>69</v>
      </c>
      <c r="D295" s="5" t="s">
        <v>2</v>
      </c>
      <c r="E295" s="6" t="s">
        <v>56</v>
      </c>
      <c r="F295" s="7">
        <v>300</v>
      </c>
      <c r="G295" s="216"/>
      <c r="H295" s="217">
        <f>ROUND(G295,2)*F295</f>
        <v>0</v>
      </c>
      <c r="I295" s="191"/>
      <c r="J295" s="192"/>
      <c r="K295" s="193"/>
      <c r="L295" s="194"/>
      <c r="M295" s="194"/>
      <c r="N295" s="194"/>
      <c r="O295" s="57"/>
      <c r="Q295" s="17"/>
      <c r="T295" s="18"/>
      <c r="U295" s="18"/>
      <c r="V295" s="18"/>
    </row>
    <row r="296" spans="1:22" s="19" customFormat="1" ht="30" customHeight="1">
      <c r="A296" s="96" t="s">
        <v>70</v>
      </c>
      <c r="B296" s="3" t="s">
        <v>61</v>
      </c>
      <c r="C296" s="4" t="s">
        <v>71</v>
      </c>
      <c r="D296" s="5" t="s">
        <v>2</v>
      </c>
      <c r="E296" s="6" t="s">
        <v>56</v>
      </c>
      <c r="F296" s="7">
        <v>180</v>
      </c>
      <c r="G296" s="216"/>
      <c r="H296" s="217">
        <f>ROUND(G296,2)*F296</f>
        <v>0</v>
      </c>
      <c r="I296" s="191"/>
      <c r="J296" s="192"/>
      <c r="K296" s="193"/>
      <c r="L296" s="194"/>
      <c r="M296" s="194"/>
      <c r="N296" s="194"/>
      <c r="O296" s="57"/>
      <c r="Q296" s="17"/>
      <c r="T296" s="18"/>
      <c r="U296" s="18"/>
      <c r="V296" s="18"/>
    </row>
    <row r="297" spans="1:22" s="19" customFormat="1" ht="35.25" customHeight="1">
      <c r="A297" s="96" t="s">
        <v>72</v>
      </c>
      <c r="B297" s="81" t="s">
        <v>270</v>
      </c>
      <c r="C297" s="4" t="s">
        <v>73</v>
      </c>
      <c r="D297" s="5" t="s">
        <v>220</v>
      </c>
      <c r="E297" s="6"/>
      <c r="F297" s="7"/>
      <c r="G297" s="218"/>
      <c r="H297" s="217"/>
      <c r="I297" s="191"/>
      <c r="J297" s="192"/>
      <c r="K297" s="193"/>
      <c r="L297" s="194"/>
      <c r="M297" s="194"/>
      <c r="N297" s="194"/>
      <c r="O297" s="57"/>
      <c r="Q297" s="17"/>
      <c r="T297" s="18"/>
      <c r="U297" s="18"/>
      <c r="V297" s="18"/>
    </row>
    <row r="298" spans="1:22" s="19" customFormat="1" ht="30" customHeight="1">
      <c r="A298" s="96" t="s">
        <v>74</v>
      </c>
      <c r="B298" s="3" t="s">
        <v>404</v>
      </c>
      <c r="C298" s="4" t="s">
        <v>75</v>
      </c>
      <c r="D298" s="5" t="s">
        <v>76</v>
      </c>
      <c r="E298" s="6"/>
      <c r="F298" s="7"/>
      <c r="G298" s="218"/>
      <c r="H298" s="217"/>
      <c r="I298" s="191"/>
      <c r="J298" s="192"/>
      <c r="K298" s="193"/>
      <c r="L298" s="194"/>
      <c r="M298" s="194"/>
      <c r="N298" s="194"/>
      <c r="O298" s="57"/>
      <c r="Q298" s="17"/>
      <c r="T298" s="18"/>
      <c r="U298" s="18"/>
      <c r="V298" s="18"/>
    </row>
    <row r="299" spans="1:22" s="19" customFormat="1" ht="30" customHeight="1">
      <c r="A299" s="96" t="s">
        <v>126</v>
      </c>
      <c r="B299" s="11" t="s">
        <v>221</v>
      </c>
      <c r="C299" s="4" t="s">
        <v>222</v>
      </c>
      <c r="D299" s="5"/>
      <c r="E299" s="6" t="s">
        <v>49</v>
      </c>
      <c r="F299" s="7">
        <v>20</v>
      </c>
      <c r="G299" s="216"/>
      <c r="H299" s="217">
        <f>ROUND(G299,2)*F299</f>
        <v>0</v>
      </c>
      <c r="I299" s="191"/>
      <c r="J299" s="192"/>
      <c r="K299" s="193"/>
      <c r="L299" s="194"/>
      <c r="M299" s="194"/>
      <c r="N299" s="194"/>
      <c r="O299" s="57"/>
      <c r="Q299" s="17"/>
      <c r="T299" s="18"/>
      <c r="U299" s="18"/>
      <c r="V299" s="18"/>
    </row>
    <row r="300" spans="1:22" s="19" customFormat="1" ht="30" customHeight="1">
      <c r="A300" s="96" t="s">
        <v>77</v>
      </c>
      <c r="B300" s="11" t="s">
        <v>223</v>
      </c>
      <c r="C300" s="4" t="s">
        <v>224</v>
      </c>
      <c r="D300" s="5"/>
      <c r="E300" s="6" t="s">
        <v>49</v>
      </c>
      <c r="F300" s="7">
        <v>10</v>
      </c>
      <c r="G300" s="216"/>
      <c r="H300" s="217">
        <f>ROUND(G300,2)*F300</f>
        <v>0</v>
      </c>
      <c r="I300" s="191"/>
      <c r="J300" s="192"/>
      <c r="K300" s="193"/>
      <c r="L300" s="194"/>
      <c r="M300" s="194"/>
      <c r="N300" s="194"/>
      <c r="O300" s="57"/>
      <c r="Q300" s="17"/>
      <c r="T300" s="18"/>
      <c r="U300" s="18"/>
      <c r="V300" s="18"/>
    </row>
    <row r="301" spans="1:22" s="19" customFormat="1" ht="30" customHeight="1">
      <c r="A301" s="96" t="s">
        <v>232</v>
      </c>
      <c r="B301" s="81" t="s">
        <v>371</v>
      </c>
      <c r="C301" s="4" t="s">
        <v>234</v>
      </c>
      <c r="D301" s="5" t="s">
        <v>231</v>
      </c>
      <c r="E301" s="6"/>
      <c r="F301" s="7"/>
      <c r="G301" s="218"/>
      <c r="H301" s="217"/>
      <c r="I301" s="191"/>
      <c r="J301" s="192"/>
      <c r="K301" s="193"/>
      <c r="L301" s="194"/>
      <c r="M301" s="194"/>
      <c r="N301" s="194"/>
      <c r="O301" s="57"/>
      <c r="Q301" s="17"/>
      <c r="T301" s="18"/>
      <c r="U301" s="18"/>
      <c r="V301" s="18"/>
    </row>
    <row r="302" spans="1:22" s="19" customFormat="1" ht="30" customHeight="1">
      <c r="A302" s="96" t="s">
        <v>237</v>
      </c>
      <c r="B302" s="3" t="s">
        <v>50</v>
      </c>
      <c r="C302" s="4" t="s">
        <v>282</v>
      </c>
      <c r="D302" s="5" t="s">
        <v>85</v>
      </c>
      <c r="E302" s="6" t="s">
        <v>79</v>
      </c>
      <c r="F302" s="7">
        <v>12</v>
      </c>
      <c r="G302" s="216"/>
      <c r="H302" s="217">
        <f>ROUND(G302,2)*F302</f>
        <v>0</v>
      </c>
      <c r="I302" s="191"/>
      <c r="J302" s="192"/>
      <c r="K302" s="193"/>
      <c r="L302" s="194"/>
      <c r="M302" s="194"/>
      <c r="N302" s="194"/>
      <c r="O302" s="57"/>
      <c r="Q302" s="17"/>
      <c r="T302" s="18"/>
      <c r="U302" s="18"/>
      <c r="V302" s="18"/>
    </row>
    <row r="303" spans="1:22" s="19" customFormat="1" ht="30" customHeight="1">
      <c r="A303" s="96" t="s">
        <v>238</v>
      </c>
      <c r="B303" s="291" t="s">
        <v>61</v>
      </c>
      <c r="C303" s="292" t="s">
        <v>283</v>
      </c>
      <c r="D303" s="293" t="s">
        <v>239</v>
      </c>
      <c r="E303" s="294" t="s">
        <v>79</v>
      </c>
      <c r="F303" s="299">
        <v>21</v>
      </c>
      <c r="G303" s="296"/>
      <c r="H303" s="301">
        <f>ROUND(G303,2)*F303</f>
        <v>0</v>
      </c>
      <c r="I303" s="191"/>
      <c r="J303" s="192"/>
      <c r="K303" s="193"/>
      <c r="L303" s="194"/>
      <c r="M303" s="194"/>
      <c r="N303" s="194"/>
      <c r="O303" s="57"/>
      <c r="Q303" s="17"/>
      <c r="T303" s="18"/>
      <c r="U303" s="18"/>
      <c r="V303" s="18"/>
    </row>
    <row r="304" spans="1:22" s="19" customFormat="1" ht="30" customHeight="1">
      <c r="A304" s="96" t="s">
        <v>81</v>
      </c>
      <c r="B304" s="81" t="s">
        <v>307</v>
      </c>
      <c r="C304" s="4" t="s">
        <v>82</v>
      </c>
      <c r="D304" s="5" t="s">
        <v>231</v>
      </c>
      <c r="E304" s="6"/>
      <c r="F304" s="7"/>
      <c r="G304" s="218"/>
      <c r="H304" s="217"/>
      <c r="I304" s="191"/>
      <c r="J304" s="192"/>
      <c r="K304" s="193"/>
      <c r="L304" s="194"/>
      <c r="M304" s="194"/>
      <c r="N304" s="194"/>
      <c r="O304" s="57"/>
      <c r="Q304" s="17"/>
      <c r="T304" s="18"/>
      <c r="U304" s="18"/>
      <c r="V304" s="18"/>
    </row>
    <row r="305" spans="1:22" s="19" customFormat="1" ht="30" customHeight="1">
      <c r="A305" s="96" t="s">
        <v>83</v>
      </c>
      <c r="B305" s="3" t="s">
        <v>50</v>
      </c>
      <c r="C305" s="4" t="s">
        <v>281</v>
      </c>
      <c r="D305" s="5" t="s">
        <v>241</v>
      </c>
      <c r="E305" s="6"/>
      <c r="F305" s="7"/>
      <c r="G305" s="217"/>
      <c r="H305" s="217"/>
      <c r="I305" s="191"/>
      <c r="J305" s="192"/>
      <c r="K305" s="193"/>
      <c r="L305" s="194"/>
      <c r="M305" s="194"/>
      <c r="N305" s="194"/>
      <c r="O305" s="57"/>
      <c r="Q305" s="17"/>
      <c r="T305" s="18"/>
      <c r="U305" s="18"/>
      <c r="V305" s="18"/>
    </row>
    <row r="306" spans="1:22" s="19" customFormat="1" ht="30" customHeight="1">
      <c r="A306" s="96" t="s">
        <v>128</v>
      </c>
      <c r="B306" s="11" t="s">
        <v>221</v>
      </c>
      <c r="C306" s="4" t="s">
        <v>242</v>
      </c>
      <c r="D306" s="5"/>
      <c r="E306" s="6" t="s">
        <v>79</v>
      </c>
      <c r="F306" s="7">
        <v>9</v>
      </c>
      <c r="G306" s="216"/>
      <c r="H306" s="217">
        <f>ROUND(G306,2)*F306</f>
        <v>0</v>
      </c>
      <c r="I306" s="191"/>
      <c r="J306" s="192"/>
      <c r="K306" s="193"/>
      <c r="L306" s="194"/>
      <c r="M306" s="194"/>
      <c r="N306" s="194"/>
      <c r="O306" s="57"/>
      <c r="Q306" s="17"/>
      <c r="T306" s="18"/>
      <c r="U306" s="18"/>
      <c r="V306" s="18"/>
    </row>
    <row r="307" spans="1:22" s="19" customFormat="1" ht="30" customHeight="1">
      <c r="A307" s="96" t="s">
        <v>84</v>
      </c>
      <c r="B307" s="11" t="s">
        <v>223</v>
      </c>
      <c r="C307" s="4" t="s">
        <v>243</v>
      </c>
      <c r="D307" s="5"/>
      <c r="E307" s="6" t="s">
        <v>79</v>
      </c>
      <c r="F307" s="7">
        <v>10</v>
      </c>
      <c r="G307" s="216"/>
      <c r="H307" s="217">
        <f>ROUND(G307,2)*F307</f>
        <v>0</v>
      </c>
      <c r="I307" s="191"/>
      <c r="J307" s="192"/>
      <c r="K307" s="193"/>
      <c r="L307" s="194"/>
      <c r="M307" s="194"/>
      <c r="N307" s="194"/>
      <c r="O307" s="57"/>
      <c r="Q307" s="17"/>
      <c r="T307" s="18"/>
      <c r="U307" s="18"/>
      <c r="V307" s="18"/>
    </row>
    <row r="308" spans="1:22" s="19" customFormat="1" ht="30" customHeight="1">
      <c r="A308" s="96" t="s">
        <v>250</v>
      </c>
      <c r="B308" s="3" t="s">
        <v>61</v>
      </c>
      <c r="C308" s="4" t="s">
        <v>283</v>
      </c>
      <c r="D308" s="5" t="s">
        <v>239</v>
      </c>
      <c r="E308" s="6" t="s">
        <v>79</v>
      </c>
      <c r="F308" s="7">
        <v>7</v>
      </c>
      <c r="G308" s="216"/>
      <c r="H308" s="217">
        <f>ROUND(G308,2)*F308</f>
        <v>0</v>
      </c>
      <c r="I308" s="191"/>
      <c r="J308" s="192"/>
      <c r="K308" s="193"/>
      <c r="L308" s="194"/>
      <c r="M308" s="194"/>
      <c r="N308" s="194"/>
      <c r="O308" s="57"/>
      <c r="Q308" s="17"/>
      <c r="T308" s="18"/>
      <c r="U308" s="18"/>
      <c r="V308" s="18"/>
    </row>
    <row r="309" spans="1:22" s="19" customFormat="1" ht="30" customHeight="1">
      <c r="A309" s="96" t="s">
        <v>86</v>
      </c>
      <c r="B309" s="3" t="s">
        <v>80</v>
      </c>
      <c r="C309" s="4" t="s">
        <v>251</v>
      </c>
      <c r="D309" s="5" t="s">
        <v>252</v>
      </c>
      <c r="E309" s="6" t="s">
        <v>79</v>
      </c>
      <c r="F309" s="7">
        <v>4</v>
      </c>
      <c r="G309" s="216"/>
      <c r="H309" s="217">
        <f>ROUND(G309,2)*F309</f>
        <v>0</v>
      </c>
      <c r="I309" s="191"/>
      <c r="J309" s="192"/>
      <c r="K309" s="193"/>
      <c r="L309" s="194"/>
      <c r="M309" s="194"/>
      <c r="N309" s="194"/>
      <c r="O309" s="57"/>
      <c r="Q309" s="17"/>
      <c r="T309" s="18"/>
      <c r="U309" s="18"/>
      <c r="V309" s="18"/>
    </row>
    <row r="310" spans="1:22" s="19" customFormat="1" ht="30.75" customHeight="1">
      <c r="A310" s="96" t="s">
        <v>89</v>
      </c>
      <c r="B310" s="81" t="s">
        <v>372</v>
      </c>
      <c r="C310" s="4" t="s">
        <v>90</v>
      </c>
      <c r="D310" s="5" t="s">
        <v>255</v>
      </c>
      <c r="E310" s="171"/>
      <c r="F310" s="7"/>
      <c r="G310" s="218"/>
      <c r="H310" s="217"/>
      <c r="I310" s="191"/>
      <c r="J310" s="192"/>
      <c r="K310" s="193"/>
      <c r="L310" s="194"/>
      <c r="M310" s="194"/>
      <c r="N310" s="194"/>
      <c r="O310" s="57"/>
      <c r="Q310" s="17"/>
      <c r="T310" s="18"/>
      <c r="U310" s="18"/>
      <c r="V310" s="18"/>
    </row>
    <row r="311" spans="1:22" s="19" customFormat="1" ht="30" customHeight="1">
      <c r="A311" s="96" t="s">
        <v>91</v>
      </c>
      <c r="B311" s="3" t="s">
        <v>50</v>
      </c>
      <c r="C311" s="4" t="s">
        <v>92</v>
      </c>
      <c r="D311" s="5"/>
      <c r="E311" s="6"/>
      <c r="F311" s="7"/>
      <c r="G311" s="218"/>
      <c r="H311" s="217"/>
      <c r="I311" s="191"/>
      <c r="J311" s="192"/>
      <c r="K311" s="193"/>
      <c r="L311" s="194"/>
      <c r="M311" s="194"/>
      <c r="N311" s="194"/>
      <c r="O311" s="57"/>
      <c r="Q311" s="17"/>
      <c r="T311" s="18"/>
      <c r="U311" s="18"/>
      <c r="V311" s="18"/>
    </row>
    <row r="312" spans="1:22" s="19" customFormat="1" ht="30" customHeight="1">
      <c r="A312" s="96" t="s">
        <v>93</v>
      </c>
      <c r="B312" s="11" t="s">
        <v>221</v>
      </c>
      <c r="C312" s="4" t="s">
        <v>256</v>
      </c>
      <c r="D312" s="5"/>
      <c r="E312" s="6" t="s">
        <v>51</v>
      </c>
      <c r="F312" s="7">
        <v>502</v>
      </c>
      <c r="G312" s="216"/>
      <c r="H312" s="217">
        <f>ROUND(G312,2)*F312</f>
        <v>0</v>
      </c>
      <c r="I312" s="191"/>
      <c r="J312" s="192"/>
      <c r="K312" s="193"/>
      <c r="L312" s="194"/>
      <c r="M312" s="194"/>
      <c r="N312" s="194"/>
      <c r="O312" s="57"/>
      <c r="Q312" s="17"/>
      <c r="T312" s="18"/>
      <c r="U312" s="18"/>
      <c r="V312" s="18"/>
    </row>
    <row r="313" spans="1:22" s="19" customFormat="1" ht="30" customHeight="1">
      <c r="A313" s="96" t="s">
        <v>129</v>
      </c>
      <c r="B313" s="3" t="s">
        <v>61</v>
      </c>
      <c r="C313" s="4" t="s">
        <v>130</v>
      </c>
      <c r="D313" s="5"/>
      <c r="E313" s="6"/>
      <c r="F313" s="7"/>
      <c r="G313" s="218"/>
      <c r="H313" s="217"/>
      <c r="I313" s="191"/>
      <c r="J313" s="192"/>
      <c r="K313" s="193"/>
      <c r="L313" s="194"/>
      <c r="M313" s="194"/>
      <c r="N313" s="194"/>
      <c r="O313" s="57"/>
      <c r="Q313" s="17"/>
      <c r="T313" s="18"/>
      <c r="U313" s="18"/>
      <c r="V313" s="18"/>
    </row>
    <row r="314" spans="1:22" s="19" customFormat="1" ht="30" customHeight="1">
      <c r="A314" s="96" t="s">
        <v>131</v>
      </c>
      <c r="B314" s="11" t="s">
        <v>221</v>
      </c>
      <c r="C314" s="4" t="s">
        <v>256</v>
      </c>
      <c r="D314" s="5"/>
      <c r="E314" s="6" t="s">
        <v>51</v>
      </c>
      <c r="F314" s="7">
        <v>55</v>
      </c>
      <c r="G314" s="216"/>
      <c r="H314" s="217">
        <f>ROUND(G314,2)*F314</f>
        <v>0</v>
      </c>
      <c r="I314" s="191"/>
      <c r="J314" s="192"/>
      <c r="K314" s="193"/>
      <c r="L314" s="194"/>
      <c r="M314" s="194"/>
      <c r="N314" s="194"/>
      <c r="O314" s="57"/>
      <c r="Q314" s="17"/>
      <c r="T314" s="18"/>
      <c r="U314" s="18"/>
      <c r="V314" s="18"/>
    </row>
    <row r="315" spans="1:22" s="95" customFormat="1" ht="30" customHeight="1">
      <c r="A315" s="96" t="s">
        <v>257</v>
      </c>
      <c r="B315" s="81" t="s">
        <v>373</v>
      </c>
      <c r="C315" s="4" t="s">
        <v>258</v>
      </c>
      <c r="D315" s="5" t="s">
        <v>259</v>
      </c>
      <c r="E315" s="6"/>
      <c r="F315" s="7"/>
      <c r="G315" s="218"/>
      <c r="H315" s="217"/>
      <c r="I315" s="191"/>
      <c r="J315" s="192"/>
      <c r="K315" s="193"/>
      <c r="L315" s="194"/>
      <c r="M315" s="194"/>
      <c r="N315" s="194"/>
      <c r="O315" s="57"/>
      <c r="Q315" s="17"/>
      <c r="T315" s="18"/>
      <c r="U315" s="18"/>
      <c r="V315" s="18"/>
    </row>
    <row r="316" spans="1:22" s="90" customFormat="1" ht="30" customHeight="1">
      <c r="A316" s="13" t="s">
        <v>521</v>
      </c>
      <c r="B316" s="3" t="s">
        <v>50</v>
      </c>
      <c r="C316" s="4" t="s">
        <v>522</v>
      </c>
      <c r="D316" s="5" t="s">
        <v>2</v>
      </c>
      <c r="E316" s="6" t="s">
        <v>49</v>
      </c>
      <c r="F316" s="7">
        <v>410</v>
      </c>
      <c r="G316" s="8"/>
      <c r="H316" s="278">
        <f>ROUND(G316,2)*F316</f>
        <v>0</v>
      </c>
      <c r="I316" s="191"/>
      <c r="J316" s="192"/>
      <c r="K316" s="193"/>
      <c r="L316" s="194"/>
      <c r="M316" s="194"/>
      <c r="N316" s="194"/>
      <c r="O316" s="57"/>
      <c r="Q316" s="17"/>
      <c r="T316" s="18"/>
      <c r="U316" s="18"/>
      <c r="V316" s="18"/>
    </row>
    <row r="317" spans="1:22" s="20" customFormat="1" ht="39" customHeight="1">
      <c r="A317" s="102"/>
      <c r="B317" s="9"/>
      <c r="C317" s="14" t="s">
        <v>20</v>
      </c>
      <c r="D317" s="86"/>
      <c r="E317" s="86"/>
      <c r="F317" s="219"/>
      <c r="G317" s="220"/>
      <c r="H317" s="221"/>
      <c r="I317" s="191"/>
      <c r="J317" s="192"/>
      <c r="K317" s="193"/>
      <c r="L317" s="194"/>
      <c r="M317" s="194"/>
      <c r="N317" s="194"/>
      <c r="O317" s="57"/>
      <c r="Q317" s="17"/>
      <c r="T317" s="18"/>
      <c r="U317" s="18"/>
      <c r="V317" s="18"/>
    </row>
    <row r="318" spans="1:22" s="19" customFormat="1" ht="30" customHeight="1">
      <c r="A318" s="93" t="s">
        <v>96</v>
      </c>
      <c r="B318" s="81" t="s">
        <v>374</v>
      </c>
      <c r="C318" s="4" t="s">
        <v>97</v>
      </c>
      <c r="D318" s="5" t="s">
        <v>260</v>
      </c>
      <c r="E318" s="6" t="s">
        <v>79</v>
      </c>
      <c r="F318" s="12">
        <v>221</v>
      </c>
      <c r="G318" s="216"/>
      <c r="H318" s="222">
        <f>ROUND(G318,2)*F318</f>
        <v>0</v>
      </c>
      <c r="I318" s="191"/>
      <c r="J318" s="192"/>
      <c r="K318" s="193"/>
      <c r="L318" s="194"/>
      <c r="M318" s="194"/>
      <c r="N318" s="194"/>
      <c r="O318" s="57"/>
      <c r="Q318" s="17"/>
      <c r="T318" s="18"/>
      <c r="U318" s="18"/>
      <c r="V318" s="18"/>
    </row>
    <row r="319" spans="1:22" s="20" customFormat="1" ht="36" customHeight="1">
      <c r="A319" s="104"/>
      <c r="B319" s="9"/>
      <c r="C319" s="10" t="s">
        <v>21</v>
      </c>
      <c r="D319" s="86"/>
      <c r="E319" s="86"/>
      <c r="F319" s="219"/>
      <c r="G319" s="220"/>
      <c r="H319" s="221"/>
      <c r="I319" s="191"/>
      <c r="J319" s="192"/>
      <c r="K319" s="193"/>
      <c r="L319" s="194"/>
      <c r="M319" s="194"/>
      <c r="N319" s="194"/>
      <c r="O319" s="57"/>
      <c r="Q319" s="17"/>
      <c r="T319" s="18"/>
      <c r="U319" s="18"/>
      <c r="V319" s="18"/>
    </row>
    <row r="320" spans="1:22" s="19" customFormat="1" ht="32.25" customHeight="1">
      <c r="A320" s="16" t="s">
        <v>151</v>
      </c>
      <c r="B320" s="81" t="s">
        <v>375</v>
      </c>
      <c r="C320" s="4" t="s">
        <v>153</v>
      </c>
      <c r="D320" s="5" t="s">
        <v>262</v>
      </c>
      <c r="E320" s="6"/>
      <c r="F320" s="12"/>
      <c r="G320" s="218"/>
      <c r="H320" s="222"/>
      <c r="I320" s="191"/>
      <c r="J320" s="192"/>
      <c r="K320" s="193"/>
      <c r="L320" s="194"/>
      <c r="M320" s="194"/>
      <c r="N320" s="194"/>
      <c r="O320" s="57"/>
      <c r="P320" s="91"/>
      <c r="Q320" s="17"/>
      <c r="T320" s="18"/>
      <c r="U320" s="18"/>
      <c r="V320" s="18"/>
    </row>
    <row r="321" spans="1:22" s="19" customFormat="1" ht="43.5" customHeight="1">
      <c r="A321" s="16" t="s">
        <v>154</v>
      </c>
      <c r="B321" s="3" t="s">
        <v>50</v>
      </c>
      <c r="C321" s="4" t="s">
        <v>155</v>
      </c>
      <c r="D321" s="5"/>
      <c r="E321" s="6" t="s">
        <v>56</v>
      </c>
      <c r="F321" s="12">
        <v>1</v>
      </c>
      <c r="G321" s="216"/>
      <c r="H321" s="222">
        <f>ROUND(G321,2)*F321</f>
        <v>0</v>
      </c>
      <c r="I321" s="191"/>
      <c r="J321" s="192"/>
      <c r="K321" s="193"/>
      <c r="L321" s="194"/>
      <c r="M321" s="194"/>
      <c r="N321" s="194"/>
      <c r="O321" s="57"/>
      <c r="P321" s="92"/>
      <c r="Q321" s="17"/>
      <c r="T321" s="18"/>
      <c r="U321" s="18"/>
      <c r="V321" s="18"/>
    </row>
    <row r="322" spans="1:22" s="19" customFormat="1" ht="43.5" customHeight="1">
      <c r="A322" s="16" t="s">
        <v>156</v>
      </c>
      <c r="B322" s="3" t="s">
        <v>61</v>
      </c>
      <c r="C322" s="4" t="s">
        <v>157</v>
      </c>
      <c r="D322" s="5"/>
      <c r="E322" s="6" t="s">
        <v>56</v>
      </c>
      <c r="F322" s="12">
        <v>1</v>
      </c>
      <c r="G322" s="216"/>
      <c r="H322" s="222">
        <f>ROUND(G322,2)*F322</f>
        <v>0</v>
      </c>
      <c r="I322" s="191"/>
      <c r="J322" s="192"/>
      <c r="K322" s="193"/>
      <c r="L322" s="194"/>
      <c r="M322" s="194"/>
      <c r="N322" s="194"/>
      <c r="O322" s="57"/>
      <c r="P322" s="92"/>
      <c r="Q322" s="17"/>
      <c r="T322" s="18"/>
      <c r="U322" s="18"/>
      <c r="V322" s="18"/>
    </row>
    <row r="323" spans="1:22" s="19" customFormat="1" ht="43.5" customHeight="1">
      <c r="A323" s="16" t="s">
        <v>98</v>
      </c>
      <c r="B323" s="3" t="s">
        <v>80</v>
      </c>
      <c r="C323" s="4" t="s">
        <v>160</v>
      </c>
      <c r="D323" s="5"/>
      <c r="E323" s="6" t="s">
        <v>56</v>
      </c>
      <c r="F323" s="12">
        <v>2</v>
      </c>
      <c r="G323" s="216"/>
      <c r="H323" s="222">
        <f>ROUND(G323,2)*F323</f>
        <v>0</v>
      </c>
      <c r="I323" s="191"/>
      <c r="J323" s="192"/>
      <c r="K323" s="193"/>
      <c r="L323" s="194"/>
      <c r="M323" s="194"/>
      <c r="N323" s="194"/>
      <c r="O323" s="57"/>
      <c r="P323" s="92"/>
      <c r="Q323" s="17"/>
      <c r="T323" s="18"/>
      <c r="U323" s="18"/>
      <c r="V323" s="18"/>
    </row>
    <row r="324" spans="1:22" s="19" customFormat="1" ht="43.5" customHeight="1">
      <c r="A324" s="206" t="s">
        <v>99</v>
      </c>
      <c r="B324" s="3" t="s">
        <v>105</v>
      </c>
      <c r="C324" s="4" t="s">
        <v>100</v>
      </c>
      <c r="D324" s="5"/>
      <c r="E324" s="6" t="s">
        <v>56</v>
      </c>
      <c r="F324" s="12">
        <v>2</v>
      </c>
      <c r="G324" s="216"/>
      <c r="H324" s="222">
        <f>ROUND(G324,2)*F324</f>
        <v>0</v>
      </c>
      <c r="I324" s="191"/>
      <c r="J324" s="192"/>
      <c r="K324" s="193"/>
      <c r="L324" s="194"/>
      <c r="M324" s="194"/>
      <c r="N324" s="194"/>
      <c r="O324" s="57"/>
      <c r="P324" s="92"/>
      <c r="Q324" s="17"/>
      <c r="T324" s="18"/>
      <c r="U324" s="18"/>
      <c r="V324" s="18"/>
    </row>
    <row r="325" spans="1:22" s="20" customFormat="1" ht="30.75" customHeight="1">
      <c r="A325" s="104"/>
      <c r="B325" s="9"/>
      <c r="C325" s="10" t="s">
        <v>22</v>
      </c>
      <c r="D325" s="86"/>
      <c r="E325" s="86"/>
      <c r="F325" s="219"/>
      <c r="G325" s="220"/>
      <c r="H325" s="221"/>
      <c r="I325" s="191"/>
      <c r="J325" s="192"/>
      <c r="K325" s="193"/>
      <c r="L325" s="194"/>
      <c r="M325" s="194"/>
      <c r="N325" s="194"/>
      <c r="O325" s="57"/>
      <c r="Q325" s="17"/>
      <c r="T325" s="18"/>
      <c r="U325" s="18"/>
      <c r="V325" s="18"/>
    </row>
    <row r="326" spans="1:22" s="19" customFormat="1" ht="43.5" customHeight="1">
      <c r="A326" s="16" t="s">
        <v>101</v>
      </c>
      <c r="B326" s="81" t="s">
        <v>376</v>
      </c>
      <c r="C326" s="4" t="s">
        <v>163</v>
      </c>
      <c r="D326" s="5" t="s">
        <v>267</v>
      </c>
      <c r="E326" s="6" t="s">
        <v>56</v>
      </c>
      <c r="F326" s="12">
        <v>1</v>
      </c>
      <c r="G326" s="216"/>
      <c r="H326" s="222">
        <f>ROUND(G326,2)*F326</f>
        <v>0</v>
      </c>
      <c r="I326" s="191"/>
      <c r="J326" s="192"/>
      <c r="K326" s="193"/>
      <c r="L326" s="194"/>
      <c r="M326" s="194"/>
      <c r="N326" s="194"/>
      <c r="O326" s="57"/>
      <c r="Q326" s="17"/>
      <c r="T326" s="18"/>
      <c r="U326" s="18"/>
      <c r="V326" s="18"/>
    </row>
    <row r="327" spans="1:22" s="19" customFormat="1" ht="30" customHeight="1">
      <c r="A327" s="16" t="s">
        <v>132</v>
      </c>
      <c r="B327" s="81" t="s">
        <v>377</v>
      </c>
      <c r="C327" s="4" t="s">
        <v>165</v>
      </c>
      <c r="D327" s="5" t="s">
        <v>262</v>
      </c>
      <c r="E327" s="6"/>
      <c r="F327" s="12"/>
      <c r="G327" s="217"/>
      <c r="H327" s="222"/>
      <c r="I327" s="191"/>
      <c r="J327" s="192"/>
      <c r="K327" s="193"/>
      <c r="L327" s="194"/>
      <c r="M327" s="194"/>
      <c r="N327" s="194"/>
      <c r="O327" s="57"/>
      <c r="P327" s="92"/>
      <c r="Q327" s="17"/>
      <c r="T327" s="18"/>
      <c r="U327" s="18"/>
      <c r="V327" s="18"/>
    </row>
    <row r="328" spans="1:22" s="19" customFormat="1" ht="30" customHeight="1">
      <c r="A328" s="16" t="s">
        <v>166</v>
      </c>
      <c r="B328" s="291" t="s">
        <v>50</v>
      </c>
      <c r="C328" s="292" t="s">
        <v>268</v>
      </c>
      <c r="D328" s="293"/>
      <c r="E328" s="294" t="s">
        <v>133</v>
      </c>
      <c r="F328" s="310">
        <v>0.15</v>
      </c>
      <c r="G328" s="296"/>
      <c r="H328" s="297">
        <f>ROUND(G328,2)*F328</f>
        <v>0</v>
      </c>
      <c r="I328" s="191"/>
      <c r="J328" s="192"/>
      <c r="K328" s="193"/>
      <c r="L328" s="194"/>
      <c r="M328" s="194"/>
      <c r="N328" s="194"/>
      <c r="O328" s="57"/>
      <c r="P328" s="92"/>
      <c r="Q328" s="17"/>
      <c r="T328" s="18"/>
      <c r="U328" s="18"/>
      <c r="V328" s="18"/>
    </row>
    <row r="329" spans="1:22" s="19" customFormat="1" ht="30" customHeight="1">
      <c r="A329" s="16" t="s">
        <v>102</v>
      </c>
      <c r="B329" s="81" t="s">
        <v>378</v>
      </c>
      <c r="C329" s="4" t="s">
        <v>168</v>
      </c>
      <c r="D329" s="5" t="s">
        <v>267</v>
      </c>
      <c r="E329" s="6"/>
      <c r="F329" s="12"/>
      <c r="G329" s="218"/>
      <c r="H329" s="222"/>
      <c r="I329" s="191"/>
      <c r="J329" s="192"/>
      <c r="K329" s="193"/>
      <c r="L329" s="194"/>
      <c r="M329" s="194"/>
      <c r="N329" s="194"/>
      <c r="O329" s="57"/>
      <c r="Q329" s="17"/>
      <c r="T329" s="18"/>
      <c r="U329" s="18"/>
      <c r="V329" s="18"/>
    </row>
    <row r="330" spans="1:22" s="19" customFormat="1" ht="30" customHeight="1">
      <c r="A330" s="16" t="s">
        <v>103</v>
      </c>
      <c r="B330" s="3" t="s">
        <v>50</v>
      </c>
      <c r="C330" s="4" t="s">
        <v>104</v>
      </c>
      <c r="D330" s="5"/>
      <c r="E330" s="6" t="s">
        <v>56</v>
      </c>
      <c r="F330" s="12">
        <v>2</v>
      </c>
      <c r="G330" s="216"/>
      <c r="H330" s="222">
        <f>ROUND(G330,2)*F330</f>
        <v>0</v>
      </c>
      <c r="I330" s="191"/>
      <c r="J330" s="192"/>
      <c r="K330" s="193"/>
      <c r="L330" s="194"/>
      <c r="M330" s="194"/>
      <c r="N330" s="194"/>
      <c r="O330" s="57"/>
      <c r="Q330" s="17"/>
      <c r="T330" s="18"/>
      <c r="U330" s="18"/>
      <c r="V330" s="18"/>
    </row>
    <row r="331" spans="1:22" s="19" customFormat="1" ht="30" customHeight="1">
      <c r="A331" s="16" t="s">
        <v>134</v>
      </c>
      <c r="B331" s="81" t="s">
        <v>379</v>
      </c>
      <c r="C331" s="4" t="s">
        <v>170</v>
      </c>
      <c r="D331" s="5" t="s">
        <v>267</v>
      </c>
      <c r="E331" s="6" t="s">
        <v>56</v>
      </c>
      <c r="F331" s="12">
        <v>1</v>
      </c>
      <c r="G331" s="216"/>
      <c r="H331" s="222">
        <f>ROUND(G331,2)*F331</f>
        <v>0</v>
      </c>
      <c r="I331" s="191"/>
      <c r="J331" s="192"/>
      <c r="K331" s="193"/>
      <c r="L331" s="194"/>
      <c r="M331" s="194"/>
      <c r="N331" s="194"/>
      <c r="O331" s="57"/>
      <c r="Q331" s="17"/>
      <c r="T331" s="18"/>
      <c r="U331" s="18"/>
      <c r="V331" s="18"/>
    </row>
    <row r="332" spans="1:22" s="19" customFormat="1" ht="30" customHeight="1">
      <c r="A332" s="16" t="s">
        <v>135</v>
      </c>
      <c r="B332" s="81" t="s">
        <v>380</v>
      </c>
      <c r="C332" s="4" t="s">
        <v>172</v>
      </c>
      <c r="D332" s="5" t="s">
        <v>267</v>
      </c>
      <c r="E332" s="6" t="s">
        <v>56</v>
      </c>
      <c r="F332" s="12">
        <v>1</v>
      </c>
      <c r="G332" s="216"/>
      <c r="H332" s="222">
        <f>ROUND(G332,2)*F332</f>
        <v>0</v>
      </c>
      <c r="I332" s="191"/>
      <c r="J332" s="192"/>
      <c r="K332" s="193"/>
      <c r="L332" s="194"/>
      <c r="M332" s="194"/>
      <c r="N332" s="194"/>
      <c r="O332" s="57"/>
      <c r="Q332" s="17"/>
      <c r="T332" s="18"/>
      <c r="U332" s="18"/>
      <c r="V332" s="18"/>
    </row>
    <row r="333" spans="1:22" s="19" customFormat="1" ht="33.75" customHeight="1">
      <c r="A333" s="93" t="s">
        <v>269</v>
      </c>
      <c r="B333" s="81" t="s">
        <v>381</v>
      </c>
      <c r="C333" s="4" t="s">
        <v>271</v>
      </c>
      <c r="D333" s="5" t="s">
        <v>267</v>
      </c>
      <c r="E333" s="6" t="s">
        <v>56</v>
      </c>
      <c r="F333" s="12">
        <v>2</v>
      </c>
      <c r="G333" s="216"/>
      <c r="H333" s="222">
        <f>ROUND(G333,2)*F333</f>
        <v>0</v>
      </c>
      <c r="I333" s="191"/>
      <c r="J333" s="192"/>
      <c r="K333" s="193"/>
      <c r="L333" s="194"/>
      <c r="M333" s="194"/>
      <c r="N333" s="194"/>
      <c r="O333" s="57"/>
      <c r="Q333" s="17"/>
      <c r="T333" s="18"/>
      <c r="U333" s="18"/>
      <c r="V333" s="18"/>
    </row>
    <row r="334" spans="1:22" s="20" customFormat="1" ht="36" customHeight="1">
      <c r="A334" s="104"/>
      <c r="B334" s="9"/>
      <c r="C334" s="10" t="s">
        <v>23</v>
      </c>
      <c r="D334" s="86"/>
      <c r="E334" s="86"/>
      <c r="F334" s="219"/>
      <c r="G334" s="220"/>
      <c r="H334" s="221"/>
      <c r="I334" s="191"/>
      <c r="J334" s="192"/>
      <c r="K334" s="193"/>
      <c r="L334" s="194"/>
      <c r="M334" s="194"/>
      <c r="N334" s="194"/>
      <c r="O334" s="57"/>
      <c r="Q334" s="17"/>
      <c r="T334" s="18"/>
      <c r="U334" s="18"/>
      <c r="V334" s="18"/>
    </row>
    <row r="335" spans="1:22" s="19" customFormat="1" ht="30" customHeight="1">
      <c r="A335" s="96" t="s">
        <v>106</v>
      </c>
      <c r="B335" s="81" t="s">
        <v>382</v>
      </c>
      <c r="C335" s="4" t="s">
        <v>107</v>
      </c>
      <c r="D335" s="5" t="s">
        <v>272</v>
      </c>
      <c r="E335" s="6"/>
      <c r="F335" s="7"/>
      <c r="G335" s="218"/>
      <c r="H335" s="217"/>
      <c r="I335" s="191"/>
      <c r="J335" s="192"/>
      <c r="K335" s="193"/>
      <c r="L335" s="194"/>
      <c r="M335" s="194"/>
      <c r="N335" s="194"/>
      <c r="O335" s="57"/>
      <c r="Q335" s="17"/>
      <c r="T335" s="18"/>
      <c r="U335" s="18"/>
      <c r="V335" s="18"/>
    </row>
    <row r="336" spans="1:22" s="19" customFormat="1" ht="30" customHeight="1">
      <c r="A336" s="96" t="s">
        <v>273</v>
      </c>
      <c r="B336" s="3" t="s">
        <v>50</v>
      </c>
      <c r="C336" s="4" t="s">
        <v>274</v>
      </c>
      <c r="D336" s="5"/>
      <c r="E336" s="6" t="s">
        <v>49</v>
      </c>
      <c r="F336" s="7">
        <v>35</v>
      </c>
      <c r="G336" s="216"/>
      <c r="H336" s="217">
        <f>ROUND(G336,2)*F336</f>
        <v>0</v>
      </c>
      <c r="I336" s="191"/>
      <c r="J336" s="192"/>
      <c r="K336" s="193"/>
      <c r="L336" s="194"/>
      <c r="M336" s="194"/>
      <c r="N336" s="194"/>
      <c r="O336" s="57"/>
      <c r="Q336" s="17"/>
      <c r="T336" s="18"/>
      <c r="U336" s="18"/>
      <c r="V336" s="18"/>
    </row>
    <row r="337" spans="1:22" s="19" customFormat="1" ht="30" customHeight="1">
      <c r="A337" s="101" t="s">
        <v>108</v>
      </c>
      <c r="B337" s="3" t="s">
        <v>61</v>
      </c>
      <c r="C337" s="4" t="s">
        <v>109</v>
      </c>
      <c r="D337" s="5"/>
      <c r="E337" s="6" t="s">
        <v>49</v>
      </c>
      <c r="F337" s="7">
        <v>68</v>
      </c>
      <c r="G337" s="216"/>
      <c r="H337" s="217">
        <f>ROUND(G337,2)*F337</f>
        <v>0</v>
      </c>
      <c r="I337" s="191"/>
      <c r="J337" s="192"/>
      <c r="K337" s="193"/>
      <c r="L337" s="194"/>
      <c r="M337" s="194"/>
      <c r="N337" s="194"/>
      <c r="O337" s="57"/>
      <c r="Q337" s="17"/>
      <c r="T337" s="18"/>
      <c r="U337" s="18"/>
      <c r="V337" s="18"/>
    </row>
    <row r="338" spans="1:22" s="100" customFormat="1" ht="29.25" customHeight="1">
      <c r="A338" s="104"/>
      <c r="B338" s="97"/>
      <c r="C338" s="99" t="s">
        <v>288</v>
      </c>
      <c r="D338" s="86"/>
      <c r="E338" s="88"/>
      <c r="F338" s="219"/>
      <c r="G338" s="232"/>
      <c r="H338" s="221"/>
      <c r="I338" s="191"/>
      <c r="J338" s="192"/>
      <c r="K338" s="193"/>
      <c r="L338" s="194"/>
      <c r="M338" s="194"/>
      <c r="N338" s="194"/>
      <c r="O338" s="57"/>
      <c r="Q338" s="17"/>
      <c r="T338" s="18"/>
      <c r="U338" s="18"/>
      <c r="V338" s="18"/>
    </row>
    <row r="339" spans="1:22" s="19" customFormat="1" ht="36" customHeight="1">
      <c r="A339" s="103"/>
      <c r="B339" s="81" t="s">
        <v>383</v>
      </c>
      <c r="C339" s="4" t="s">
        <v>289</v>
      </c>
      <c r="D339" s="5" t="s">
        <v>472</v>
      </c>
      <c r="E339" s="6" t="s">
        <v>49</v>
      </c>
      <c r="F339" s="7">
        <v>42</v>
      </c>
      <c r="G339" s="216"/>
      <c r="H339" s="217">
        <f>ROUND(G339,2)*F339</f>
        <v>0</v>
      </c>
      <c r="I339" s="191"/>
      <c r="J339" s="192"/>
      <c r="K339" s="193"/>
      <c r="L339" s="194"/>
      <c r="M339" s="194"/>
      <c r="N339" s="194"/>
      <c r="O339" s="57"/>
      <c r="Q339" s="17"/>
      <c r="T339" s="18"/>
      <c r="U339" s="18"/>
      <c r="V339" s="18"/>
    </row>
    <row r="340" spans="1:22" s="19" customFormat="1" ht="30" customHeight="1">
      <c r="A340" s="101"/>
      <c r="B340" s="108" t="s">
        <v>384</v>
      </c>
      <c r="C340" s="4" t="s">
        <v>529</v>
      </c>
      <c r="D340" s="213" t="s">
        <v>472</v>
      </c>
      <c r="E340" s="6" t="s">
        <v>51</v>
      </c>
      <c r="F340" s="7">
        <v>7</v>
      </c>
      <c r="G340" s="216"/>
      <c r="H340" s="217">
        <f>ROUND(G340,2)*F340</f>
        <v>0</v>
      </c>
      <c r="I340" s="191"/>
      <c r="J340" s="192"/>
      <c r="K340" s="193"/>
      <c r="L340" s="194"/>
      <c r="M340" s="194"/>
      <c r="N340" s="194"/>
      <c r="O340" s="57"/>
      <c r="Q340" s="17"/>
      <c r="T340" s="18"/>
      <c r="U340" s="18"/>
      <c r="V340" s="18"/>
    </row>
    <row r="341" spans="1:15" s="268" customFormat="1" ht="30" customHeight="1">
      <c r="A341" s="261"/>
      <c r="B341" s="262" t="s">
        <v>497</v>
      </c>
      <c r="C341" s="263" t="s">
        <v>532</v>
      </c>
      <c r="D341" s="5" t="s">
        <v>262</v>
      </c>
      <c r="E341" s="264" t="s">
        <v>56</v>
      </c>
      <c r="F341" s="265">
        <v>1</v>
      </c>
      <c r="G341" s="266"/>
      <c r="H341" s="267">
        <f>ROUND(G341,2)*F341</f>
        <v>0</v>
      </c>
      <c r="I341" s="191"/>
      <c r="J341" s="192"/>
      <c r="K341" s="193"/>
      <c r="L341" s="194"/>
      <c r="M341" s="194"/>
      <c r="N341" s="194"/>
      <c r="O341" s="57"/>
    </row>
    <row r="342" spans="1:15" s="75" customFormat="1" ht="30" customHeight="1" thickBot="1">
      <c r="A342" s="148"/>
      <c r="B342" s="155" t="s">
        <v>161</v>
      </c>
      <c r="C342" s="342" t="str">
        <f>C277</f>
        <v>EGESZ STREET (FROM OAK POINT HIGHWAY TO NO.412 EGESZ STREET) </v>
      </c>
      <c r="D342" s="343"/>
      <c r="E342" s="343"/>
      <c r="F342" s="344"/>
      <c r="G342" s="227" t="s">
        <v>17</v>
      </c>
      <c r="H342" s="228">
        <f>SUM(H277:H341)</f>
        <v>0</v>
      </c>
      <c r="I342" s="191"/>
      <c r="J342" s="192"/>
      <c r="K342" s="193"/>
      <c r="L342" s="194"/>
      <c r="M342" s="194"/>
      <c r="N342" s="194"/>
      <c r="O342" s="57"/>
    </row>
    <row r="343" spans="1:15" s="75" customFormat="1" ht="30" customHeight="1" thickBot="1" thickTop="1">
      <c r="A343" s="105"/>
      <c r="B343" s="170" t="s">
        <v>175</v>
      </c>
      <c r="C343" s="339" t="s">
        <v>279</v>
      </c>
      <c r="D343" s="340"/>
      <c r="E343" s="340"/>
      <c r="F343" s="341"/>
      <c r="G343" s="106"/>
      <c r="H343" s="172"/>
      <c r="I343" s="191"/>
      <c r="J343" s="192"/>
      <c r="K343" s="193"/>
      <c r="L343" s="194"/>
      <c r="M343" s="194"/>
      <c r="N343" s="194"/>
      <c r="O343" s="57"/>
    </row>
    <row r="344" spans="1:22" s="20" customFormat="1" ht="36" customHeight="1" thickTop="1">
      <c r="A344" s="163"/>
      <c r="B344" s="21"/>
      <c r="C344" s="22" t="s">
        <v>19</v>
      </c>
      <c r="D344" s="76"/>
      <c r="E344" s="76"/>
      <c r="F344" s="76"/>
      <c r="G344" s="23"/>
      <c r="H344" s="24"/>
      <c r="I344" s="191"/>
      <c r="J344" s="192"/>
      <c r="K344" s="193"/>
      <c r="L344" s="194"/>
      <c r="M344" s="194"/>
      <c r="N344" s="194"/>
      <c r="O344" s="57"/>
      <c r="Q344" s="77"/>
      <c r="R344" s="78"/>
      <c r="S344" s="79"/>
      <c r="T344" s="77"/>
      <c r="U344" s="80"/>
      <c r="V344" s="77"/>
    </row>
    <row r="345" spans="1:22" s="19" customFormat="1" ht="30" customHeight="1">
      <c r="A345" s="16" t="s">
        <v>180</v>
      </c>
      <c r="B345" s="81" t="s">
        <v>176</v>
      </c>
      <c r="C345" s="4" t="s">
        <v>182</v>
      </c>
      <c r="D345" s="5" t="s">
        <v>183</v>
      </c>
      <c r="E345" s="6" t="s">
        <v>47</v>
      </c>
      <c r="F345" s="7">
        <v>42</v>
      </c>
      <c r="G345" s="216"/>
      <c r="H345" s="217">
        <f>ROUND(G345,2)*F345</f>
        <v>0</v>
      </c>
      <c r="I345" s="191"/>
      <c r="J345" s="192"/>
      <c r="K345" s="193"/>
      <c r="L345" s="194"/>
      <c r="M345" s="194"/>
      <c r="N345" s="194"/>
      <c r="O345" s="57"/>
      <c r="Q345" s="17"/>
      <c r="R345" s="82"/>
      <c r="S345" s="83"/>
      <c r="T345" s="18"/>
      <c r="U345" s="18"/>
      <c r="V345" s="18"/>
    </row>
    <row r="346" spans="1:22" s="19" customFormat="1" ht="30" customHeight="1">
      <c r="A346" s="164" t="s">
        <v>184</v>
      </c>
      <c r="B346" s="81" t="s">
        <v>385</v>
      </c>
      <c r="C346" s="4" t="s">
        <v>186</v>
      </c>
      <c r="D346" s="5" t="s">
        <v>183</v>
      </c>
      <c r="E346" s="6" t="s">
        <v>49</v>
      </c>
      <c r="F346" s="7">
        <v>147</v>
      </c>
      <c r="G346" s="216"/>
      <c r="H346" s="217">
        <f>ROUND(G346,2)*F346</f>
        <v>0</v>
      </c>
      <c r="I346" s="191"/>
      <c r="J346" s="192"/>
      <c r="K346" s="193"/>
      <c r="L346" s="194"/>
      <c r="M346" s="194"/>
      <c r="N346" s="194"/>
      <c r="O346" s="57"/>
      <c r="Q346" s="17"/>
      <c r="R346" s="82"/>
      <c r="S346" s="83"/>
      <c r="T346" s="18"/>
      <c r="U346" s="18"/>
      <c r="V346" s="18"/>
    </row>
    <row r="347" spans="1:22" s="19" customFormat="1" ht="30" customHeight="1">
      <c r="A347" s="164" t="s">
        <v>187</v>
      </c>
      <c r="B347" s="81" t="s">
        <v>314</v>
      </c>
      <c r="C347" s="4" t="s">
        <v>189</v>
      </c>
      <c r="D347" s="5" t="s">
        <v>183</v>
      </c>
      <c r="E347" s="6"/>
      <c r="F347" s="7"/>
      <c r="G347" s="218"/>
      <c r="H347" s="217"/>
      <c r="I347" s="191"/>
      <c r="J347" s="192"/>
      <c r="K347" s="193"/>
      <c r="L347" s="194"/>
      <c r="M347" s="194"/>
      <c r="N347" s="194"/>
      <c r="O347" s="57"/>
      <c r="Q347" s="17"/>
      <c r="T347" s="18"/>
      <c r="U347" s="18"/>
      <c r="V347" s="18"/>
    </row>
    <row r="348" spans="1:22" s="19" customFormat="1" ht="30" customHeight="1">
      <c r="A348" s="16" t="s">
        <v>190</v>
      </c>
      <c r="B348" s="3" t="s">
        <v>50</v>
      </c>
      <c r="C348" s="4" t="s">
        <v>191</v>
      </c>
      <c r="D348" s="5" t="s">
        <v>2</v>
      </c>
      <c r="E348" s="6" t="s">
        <v>51</v>
      </c>
      <c r="F348" s="7">
        <v>46</v>
      </c>
      <c r="G348" s="216"/>
      <c r="H348" s="217">
        <f>ROUND(G348,2)*F348</f>
        <v>0</v>
      </c>
      <c r="I348" s="191"/>
      <c r="J348" s="192"/>
      <c r="K348" s="193"/>
      <c r="L348" s="194"/>
      <c r="M348" s="194"/>
      <c r="N348" s="194"/>
      <c r="O348" s="57"/>
      <c r="Q348" s="17"/>
      <c r="T348" s="18"/>
      <c r="U348" s="18"/>
      <c r="V348" s="18"/>
    </row>
    <row r="349" spans="1:22" s="19" customFormat="1" ht="43.5" customHeight="1">
      <c r="A349" s="164" t="s">
        <v>52</v>
      </c>
      <c r="B349" s="81" t="s">
        <v>386</v>
      </c>
      <c r="C349" s="4" t="s">
        <v>53</v>
      </c>
      <c r="D349" s="5" t="s">
        <v>471</v>
      </c>
      <c r="E349" s="6" t="s">
        <v>47</v>
      </c>
      <c r="F349" s="7">
        <v>22</v>
      </c>
      <c r="G349" s="216"/>
      <c r="H349" s="217">
        <f>ROUND(G349,2)*F349</f>
        <v>0</v>
      </c>
      <c r="I349" s="191"/>
      <c r="J349" s="192"/>
      <c r="K349" s="193"/>
      <c r="L349" s="194"/>
      <c r="M349" s="194"/>
      <c r="N349" s="194"/>
      <c r="O349" s="57"/>
      <c r="Q349" s="17"/>
      <c r="T349" s="18"/>
      <c r="U349" s="18"/>
      <c r="V349" s="18"/>
    </row>
    <row r="350" spans="1:22" s="19" customFormat="1" ht="30" customHeight="1">
      <c r="A350" s="16" t="s">
        <v>54</v>
      </c>
      <c r="B350" s="81" t="s">
        <v>387</v>
      </c>
      <c r="C350" s="4" t="s">
        <v>55</v>
      </c>
      <c r="D350" s="5" t="s">
        <v>183</v>
      </c>
      <c r="E350" s="6" t="s">
        <v>49</v>
      </c>
      <c r="F350" s="7">
        <v>197</v>
      </c>
      <c r="G350" s="216"/>
      <c r="H350" s="217">
        <f>ROUND(G350,2)*F350</f>
        <v>0</v>
      </c>
      <c r="I350" s="191"/>
      <c r="J350" s="192"/>
      <c r="K350" s="193"/>
      <c r="L350" s="194"/>
      <c r="M350" s="194"/>
      <c r="N350" s="194"/>
      <c r="O350" s="57"/>
      <c r="Q350" s="17"/>
      <c r="T350" s="18"/>
      <c r="U350" s="18"/>
      <c r="V350" s="18"/>
    </row>
    <row r="351" spans="1:22" s="19" customFormat="1" ht="32.25" customHeight="1">
      <c r="A351" s="84" t="s">
        <v>527</v>
      </c>
      <c r="B351" s="81" t="s">
        <v>388</v>
      </c>
      <c r="C351" s="4" t="s">
        <v>196</v>
      </c>
      <c r="D351" s="5" t="s">
        <v>197</v>
      </c>
      <c r="E351" s="6" t="s">
        <v>49</v>
      </c>
      <c r="F351" s="7">
        <v>147</v>
      </c>
      <c r="G351" s="216"/>
      <c r="H351" s="217">
        <f>ROUND(G351,2)*F351</f>
        <v>0</v>
      </c>
      <c r="I351" s="191"/>
      <c r="J351" s="192"/>
      <c r="K351" s="193"/>
      <c r="L351" s="194"/>
      <c r="M351" s="194"/>
      <c r="N351" s="194"/>
      <c r="O351" s="57"/>
      <c r="Q351" s="17"/>
      <c r="T351" s="18"/>
      <c r="U351" s="18"/>
      <c r="V351" s="18"/>
    </row>
    <row r="352" spans="1:22" s="20" customFormat="1" ht="43.5" customHeight="1">
      <c r="A352" s="104"/>
      <c r="B352" s="85"/>
      <c r="C352" s="10" t="s">
        <v>201</v>
      </c>
      <c r="D352" s="86"/>
      <c r="E352" s="86"/>
      <c r="F352" s="233"/>
      <c r="G352" s="218"/>
      <c r="H352" s="234"/>
      <c r="I352" s="191"/>
      <c r="J352" s="192"/>
      <c r="K352" s="193"/>
      <c r="L352" s="194"/>
      <c r="M352" s="194"/>
      <c r="N352" s="194"/>
      <c r="O352" s="57"/>
      <c r="Q352" s="17"/>
      <c r="T352" s="18"/>
      <c r="U352" s="18"/>
      <c r="V352" s="18"/>
    </row>
    <row r="353" spans="1:22" s="19" customFormat="1" ht="30" customHeight="1">
      <c r="A353" s="96" t="s">
        <v>59</v>
      </c>
      <c r="B353" s="81" t="s">
        <v>389</v>
      </c>
      <c r="C353" s="4" t="s">
        <v>60</v>
      </c>
      <c r="D353" s="5" t="s">
        <v>202</v>
      </c>
      <c r="E353" s="6"/>
      <c r="F353" s="7"/>
      <c r="G353" s="218"/>
      <c r="H353" s="217"/>
      <c r="I353" s="191"/>
      <c r="J353" s="192"/>
      <c r="K353" s="193"/>
      <c r="L353" s="194"/>
      <c r="M353" s="194"/>
      <c r="N353" s="194"/>
      <c r="O353" s="57"/>
      <c r="Q353" s="17"/>
      <c r="T353" s="18"/>
      <c r="U353" s="18"/>
      <c r="V353" s="18"/>
    </row>
    <row r="354" spans="1:22" s="19" customFormat="1" ht="35.25" customHeight="1">
      <c r="A354" s="96" t="s">
        <v>210</v>
      </c>
      <c r="B354" s="3" t="s">
        <v>50</v>
      </c>
      <c r="C354" s="4" t="s">
        <v>211</v>
      </c>
      <c r="D354" s="5" t="s">
        <v>2</v>
      </c>
      <c r="E354" s="6" t="s">
        <v>49</v>
      </c>
      <c r="F354" s="7">
        <v>12</v>
      </c>
      <c r="G354" s="216"/>
      <c r="H354" s="217">
        <f>ROUND(G354,2)*F354</f>
        <v>0</v>
      </c>
      <c r="I354" s="191"/>
      <c r="J354" s="192"/>
      <c r="K354" s="193"/>
      <c r="L354" s="194"/>
      <c r="M354" s="194"/>
      <c r="N354" s="194"/>
      <c r="O354" s="57"/>
      <c r="Q354" s="17"/>
      <c r="T354" s="18"/>
      <c r="U354" s="18"/>
      <c r="V354" s="18"/>
    </row>
    <row r="355" spans="1:22" s="19" customFormat="1" ht="33.75" customHeight="1">
      <c r="A355" s="96" t="s">
        <v>212</v>
      </c>
      <c r="B355" s="3" t="s">
        <v>61</v>
      </c>
      <c r="C355" s="4" t="s">
        <v>213</v>
      </c>
      <c r="D355" s="5" t="s">
        <v>2</v>
      </c>
      <c r="E355" s="6" t="s">
        <v>49</v>
      </c>
      <c r="F355" s="7">
        <v>49</v>
      </c>
      <c r="G355" s="216"/>
      <c r="H355" s="217">
        <f>ROUND(G355,2)*F355</f>
        <v>0</v>
      </c>
      <c r="I355" s="191"/>
      <c r="J355" s="192"/>
      <c r="K355" s="193"/>
      <c r="L355" s="194"/>
      <c r="M355" s="194"/>
      <c r="N355" s="194"/>
      <c r="O355" s="57"/>
      <c r="Q355" s="17"/>
      <c r="T355" s="18"/>
      <c r="U355" s="18"/>
      <c r="V355" s="18"/>
    </row>
    <row r="356" spans="1:22" s="19" customFormat="1" ht="36.75" customHeight="1">
      <c r="A356" s="96" t="s">
        <v>214</v>
      </c>
      <c r="B356" s="3" t="s">
        <v>80</v>
      </c>
      <c r="C356" s="4" t="s">
        <v>215</v>
      </c>
      <c r="D356" s="5" t="s">
        <v>2</v>
      </c>
      <c r="E356" s="6" t="s">
        <v>49</v>
      </c>
      <c r="F356" s="7">
        <v>6</v>
      </c>
      <c r="G356" s="216"/>
      <c r="H356" s="217">
        <f>ROUND(G356,2)*F356</f>
        <v>0</v>
      </c>
      <c r="I356" s="191"/>
      <c r="J356" s="192"/>
      <c r="K356" s="193"/>
      <c r="L356" s="194"/>
      <c r="M356" s="194"/>
      <c r="N356" s="194"/>
      <c r="O356" s="57"/>
      <c r="Q356" s="17"/>
      <c r="T356" s="18"/>
      <c r="U356" s="18"/>
      <c r="V356" s="18"/>
    </row>
    <row r="357" spans="1:22" s="19" customFormat="1" ht="34.5" customHeight="1">
      <c r="A357" s="96" t="s">
        <v>138</v>
      </c>
      <c r="B357" s="81" t="s">
        <v>390</v>
      </c>
      <c r="C357" s="4" t="s">
        <v>139</v>
      </c>
      <c r="D357" s="5" t="s">
        <v>202</v>
      </c>
      <c r="E357" s="6"/>
      <c r="F357" s="7"/>
      <c r="G357" s="218"/>
      <c r="H357" s="217"/>
      <c r="I357" s="191"/>
      <c r="J357" s="192"/>
      <c r="K357" s="193"/>
      <c r="L357" s="194"/>
      <c r="M357" s="194"/>
      <c r="N357" s="194"/>
      <c r="O357" s="57"/>
      <c r="Q357" s="17"/>
      <c r="T357" s="18"/>
      <c r="U357" s="18"/>
      <c r="V357" s="18"/>
    </row>
    <row r="358" spans="1:22" s="19" customFormat="1" ht="31.5" customHeight="1">
      <c r="A358" s="96" t="s">
        <v>217</v>
      </c>
      <c r="B358" s="3" t="s">
        <v>50</v>
      </c>
      <c r="C358" s="4" t="s">
        <v>218</v>
      </c>
      <c r="D358" s="5" t="s">
        <v>2</v>
      </c>
      <c r="E358" s="6" t="s">
        <v>49</v>
      </c>
      <c r="F358" s="7">
        <v>140</v>
      </c>
      <c r="G358" s="216"/>
      <c r="H358" s="217">
        <f>ROUND(G358,2)*F358</f>
        <v>0</v>
      </c>
      <c r="I358" s="191"/>
      <c r="J358" s="192"/>
      <c r="K358" s="193"/>
      <c r="L358" s="194"/>
      <c r="M358" s="194"/>
      <c r="N358" s="194"/>
      <c r="O358" s="57"/>
      <c r="Q358" s="17"/>
      <c r="T358" s="18"/>
      <c r="U358" s="18"/>
      <c r="V358" s="18"/>
    </row>
    <row r="359" spans="1:22" s="19" customFormat="1" ht="30" customHeight="1">
      <c r="A359" s="96" t="s">
        <v>62</v>
      </c>
      <c r="B359" s="81" t="s">
        <v>391</v>
      </c>
      <c r="C359" s="4" t="s">
        <v>63</v>
      </c>
      <c r="D359" s="5" t="s">
        <v>219</v>
      </c>
      <c r="E359" s="6"/>
      <c r="F359" s="7"/>
      <c r="G359" s="218"/>
      <c r="H359" s="217"/>
      <c r="I359" s="191"/>
      <c r="J359" s="192"/>
      <c r="K359" s="193"/>
      <c r="L359" s="194"/>
      <c r="M359" s="194"/>
      <c r="N359" s="194"/>
      <c r="O359" s="57"/>
      <c r="Q359" s="17"/>
      <c r="T359" s="18"/>
      <c r="U359" s="18"/>
      <c r="V359" s="18"/>
    </row>
    <row r="360" spans="1:22" s="19" customFormat="1" ht="30" customHeight="1">
      <c r="A360" s="96" t="s">
        <v>64</v>
      </c>
      <c r="B360" s="3" t="s">
        <v>50</v>
      </c>
      <c r="C360" s="4" t="s">
        <v>65</v>
      </c>
      <c r="D360" s="5" t="s">
        <v>2</v>
      </c>
      <c r="E360" s="6" t="s">
        <v>56</v>
      </c>
      <c r="F360" s="7">
        <v>113</v>
      </c>
      <c r="G360" s="216"/>
      <c r="H360" s="217">
        <f>ROUND(G360,2)*F360</f>
        <v>0</v>
      </c>
      <c r="I360" s="191"/>
      <c r="J360" s="192"/>
      <c r="K360" s="193"/>
      <c r="L360" s="194"/>
      <c r="M360" s="194"/>
      <c r="N360" s="194"/>
      <c r="O360" s="57"/>
      <c r="Q360" s="17"/>
      <c r="T360" s="18"/>
      <c r="U360" s="18"/>
      <c r="V360" s="18"/>
    </row>
    <row r="361" spans="1:22" s="19" customFormat="1" ht="30" customHeight="1">
      <c r="A361" s="96" t="s">
        <v>66</v>
      </c>
      <c r="B361" s="81" t="s">
        <v>392</v>
      </c>
      <c r="C361" s="4" t="s">
        <v>67</v>
      </c>
      <c r="D361" s="5" t="s">
        <v>219</v>
      </c>
      <c r="E361" s="6"/>
      <c r="F361" s="7"/>
      <c r="G361" s="218"/>
      <c r="H361" s="217"/>
      <c r="I361" s="191"/>
      <c r="J361" s="192"/>
      <c r="K361" s="193"/>
      <c r="L361" s="194"/>
      <c r="M361" s="194"/>
      <c r="N361" s="194"/>
      <c r="O361" s="57"/>
      <c r="Q361" s="17"/>
      <c r="T361" s="18"/>
      <c r="U361" s="18"/>
      <c r="V361" s="18"/>
    </row>
    <row r="362" spans="1:22" s="19" customFormat="1" ht="30" customHeight="1">
      <c r="A362" s="96" t="s">
        <v>68</v>
      </c>
      <c r="B362" s="3" t="s">
        <v>50</v>
      </c>
      <c r="C362" s="4" t="s">
        <v>69</v>
      </c>
      <c r="D362" s="5" t="s">
        <v>2</v>
      </c>
      <c r="E362" s="6" t="s">
        <v>56</v>
      </c>
      <c r="F362" s="7">
        <v>148</v>
      </c>
      <c r="G362" s="216"/>
      <c r="H362" s="217">
        <f>ROUND(G362,2)*F362</f>
        <v>0</v>
      </c>
      <c r="I362" s="191"/>
      <c r="J362" s="192"/>
      <c r="K362" s="193"/>
      <c r="L362" s="194"/>
      <c r="M362" s="194"/>
      <c r="N362" s="194"/>
      <c r="O362" s="57"/>
      <c r="Q362" s="17"/>
      <c r="T362" s="18"/>
      <c r="U362" s="18"/>
      <c r="V362" s="18"/>
    </row>
    <row r="363" spans="1:22" s="19" customFormat="1" ht="35.25" customHeight="1">
      <c r="A363" s="96" t="s">
        <v>72</v>
      </c>
      <c r="B363" s="81" t="s">
        <v>393</v>
      </c>
      <c r="C363" s="4" t="s">
        <v>73</v>
      </c>
      <c r="D363" s="5" t="s">
        <v>220</v>
      </c>
      <c r="E363" s="6"/>
      <c r="F363" s="7"/>
      <c r="G363" s="218"/>
      <c r="H363" s="217"/>
      <c r="I363" s="191"/>
      <c r="J363" s="192"/>
      <c r="K363" s="193"/>
      <c r="L363" s="194"/>
      <c r="M363" s="194"/>
      <c r="N363" s="194"/>
      <c r="O363" s="57"/>
      <c r="Q363" s="17"/>
      <c r="T363" s="18"/>
      <c r="U363" s="18"/>
      <c r="V363" s="18"/>
    </row>
    <row r="364" spans="1:22" s="19" customFormat="1" ht="30" customHeight="1">
      <c r="A364" s="96" t="s">
        <v>74</v>
      </c>
      <c r="B364" s="3" t="s">
        <v>50</v>
      </c>
      <c r="C364" s="4" t="s">
        <v>75</v>
      </c>
      <c r="D364" s="5" t="s">
        <v>76</v>
      </c>
      <c r="E364" s="6"/>
      <c r="F364" s="7"/>
      <c r="G364" s="218"/>
      <c r="H364" s="217"/>
      <c r="I364" s="191"/>
      <c r="J364" s="192"/>
      <c r="K364" s="193"/>
      <c r="L364" s="194"/>
      <c r="M364" s="194"/>
      <c r="N364" s="194"/>
      <c r="O364" s="57"/>
      <c r="Q364" s="17"/>
      <c r="T364" s="18"/>
      <c r="U364" s="18"/>
      <c r="V364" s="18"/>
    </row>
    <row r="365" spans="1:22" s="19" customFormat="1" ht="30" customHeight="1">
      <c r="A365" s="96" t="s">
        <v>126</v>
      </c>
      <c r="B365" s="11" t="s">
        <v>221</v>
      </c>
      <c r="C365" s="4" t="s">
        <v>222</v>
      </c>
      <c r="D365" s="5"/>
      <c r="E365" s="6" t="s">
        <v>49</v>
      </c>
      <c r="F365" s="7">
        <v>15</v>
      </c>
      <c r="G365" s="216"/>
      <c r="H365" s="217">
        <f>ROUND(G365,2)*F365</f>
        <v>0</v>
      </c>
      <c r="I365" s="191"/>
      <c r="J365" s="192"/>
      <c r="K365" s="193"/>
      <c r="L365" s="194"/>
      <c r="M365" s="194"/>
      <c r="N365" s="194"/>
      <c r="O365" s="57"/>
      <c r="Q365" s="17"/>
      <c r="T365" s="18"/>
      <c r="U365" s="18"/>
      <c r="V365" s="18"/>
    </row>
    <row r="366" spans="1:22" s="19" customFormat="1" ht="30" customHeight="1">
      <c r="A366" s="96" t="s">
        <v>77</v>
      </c>
      <c r="B366" s="11" t="s">
        <v>223</v>
      </c>
      <c r="C366" s="4" t="s">
        <v>224</v>
      </c>
      <c r="D366" s="5"/>
      <c r="E366" s="6" t="s">
        <v>49</v>
      </c>
      <c r="F366" s="7">
        <v>51</v>
      </c>
      <c r="G366" s="216"/>
      <c r="H366" s="217">
        <f>ROUND(G366,2)*F366</f>
        <v>0</v>
      </c>
      <c r="I366" s="191"/>
      <c r="J366" s="192"/>
      <c r="K366" s="193"/>
      <c r="L366" s="194"/>
      <c r="M366" s="194"/>
      <c r="N366" s="194"/>
      <c r="O366" s="57"/>
      <c r="Q366" s="17"/>
      <c r="T366" s="18"/>
      <c r="U366" s="18"/>
      <c r="V366" s="18"/>
    </row>
    <row r="367" spans="1:22" s="19" customFormat="1" ht="30" customHeight="1">
      <c r="A367" s="96" t="s">
        <v>78</v>
      </c>
      <c r="B367" s="11" t="s">
        <v>225</v>
      </c>
      <c r="C367" s="4" t="s">
        <v>226</v>
      </c>
      <c r="D367" s="5" t="s">
        <v>2</v>
      </c>
      <c r="E367" s="6" t="s">
        <v>49</v>
      </c>
      <c r="F367" s="7">
        <v>27</v>
      </c>
      <c r="G367" s="216"/>
      <c r="H367" s="217">
        <f>ROUND(G367,2)*F367</f>
        <v>0</v>
      </c>
      <c r="I367" s="191"/>
      <c r="J367" s="192"/>
      <c r="K367" s="193"/>
      <c r="L367" s="194"/>
      <c r="M367" s="194"/>
      <c r="N367" s="194"/>
      <c r="O367" s="57"/>
      <c r="Q367" s="17"/>
      <c r="T367" s="18"/>
      <c r="U367" s="18"/>
      <c r="V367" s="18"/>
    </row>
    <row r="368" spans="1:22" s="19" customFormat="1" ht="37.5" customHeight="1">
      <c r="A368" s="96" t="s">
        <v>227</v>
      </c>
      <c r="B368" s="298" t="s">
        <v>394</v>
      </c>
      <c r="C368" s="292" t="s">
        <v>228</v>
      </c>
      <c r="D368" s="293" t="s">
        <v>220</v>
      </c>
      <c r="E368" s="294" t="s">
        <v>49</v>
      </c>
      <c r="F368" s="295">
        <v>3</v>
      </c>
      <c r="G368" s="296"/>
      <c r="H368" s="301">
        <f>ROUND(G368,2)*F368</f>
        <v>0</v>
      </c>
      <c r="I368" s="191"/>
      <c r="J368" s="192"/>
      <c r="K368" s="193"/>
      <c r="L368" s="194"/>
      <c r="M368" s="194"/>
      <c r="N368" s="194"/>
      <c r="O368" s="57"/>
      <c r="Q368" s="17"/>
      <c r="T368" s="18"/>
      <c r="U368" s="18"/>
      <c r="V368" s="18"/>
    </row>
    <row r="369" spans="1:22" s="19" customFormat="1" ht="30" customHeight="1">
      <c r="A369" s="96" t="s">
        <v>81</v>
      </c>
      <c r="B369" s="81" t="s">
        <v>395</v>
      </c>
      <c r="C369" s="4" t="s">
        <v>82</v>
      </c>
      <c r="D369" s="5" t="s">
        <v>231</v>
      </c>
      <c r="E369" s="6"/>
      <c r="F369" s="7"/>
      <c r="G369" s="218"/>
      <c r="H369" s="217"/>
      <c r="I369" s="191"/>
      <c r="J369" s="192"/>
      <c r="K369" s="193"/>
      <c r="L369" s="194"/>
      <c r="M369" s="194"/>
      <c r="N369" s="194"/>
      <c r="O369" s="57"/>
      <c r="Q369" s="17"/>
      <c r="T369" s="18"/>
      <c r="U369" s="18"/>
      <c r="V369" s="18"/>
    </row>
    <row r="370" spans="1:22" s="19" customFormat="1" ht="30" customHeight="1">
      <c r="A370" s="96" t="s">
        <v>83</v>
      </c>
      <c r="B370" s="3" t="s">
        <v>50</v>
      </c>
      <c r="C370" s="4" t="s">
        <v>281</v>
      </c>
      <c r="D370" s="5" t="s">
        <v>241</v>
      </c>
      <c r="E370" s="6"/>
      <c r="F370" s="7"/>
      <c r="G370" s="217"/>
      <c r="H370" s="217"/>
      <c r="I370" s="191"/>
      <c r="J370" s="192"/>
      <c r="K370" s="193"/>
      <c r="L370" s="194"/>
      <c r="M370" s="194"/>
      <c r="N370" s="194"/>
      <c r="O370" s="57"/>
      <c r="Q370" s="17"/>
      <c r="T370" s="18"/>
      <c r="U370" s="18"/>
      <c r="V370" s="18"/>
    </row>
    <row r="371" spans="1:22" s="19" customFormat="1" ht="30" customHeight="1">
      <c r="A371" s="96" t="s">
        <v>128</v>
      </c>
      <c r="B371" s="11" t="s">
        <v>221</v>
      </c>
      <c r="C371" s="4" t="s">
        <v>242</v>
      </c>
      <c r="D371" s="5"/>
      <c r="E371" s="6" t="s">
        <v>79</v>
      </c>
      <c r="F371" s="7">
        <v>2</v>
      </c>
      <c r="G371" s="216"/>
      <c r="H371" s="217">
        <f>ROUND(G371,2)*F371</f>
        <v>0</v>
      </c>
      <c r="I371" s="191"/>
      <c r="J371" s="192"/>
      <c r="K371" s="193"/>
      <c r="L371" s="194"/>
      <c r="M371" s="194"/>
      <c r="N371" s="194"/>
      <c r="O371" s="57"/>
      <c r="Q371" s="17"/>
      <c r="T371" s="18"/>
      <c r="U371" s="18"/>
      <c r="V371" s="18"/>
    </row>
    <row r="372" spans="1:22" s="19" customFormat="1" ht="30" customHeight="1">
      <c r="A372" s="96" t="s">
        <v>84</v>
      </c>
      <c r="B372" s="11" t="s">
        <v>223</v>
      </c>
      <c r="C372" s="4" t="s">
        <v>243</v>
      </c>
      <c r="D372" s="5"/>
      <c r="E372" s="6" t="s">
        <v>79</v>
      </c>
      <c r="F372" s="7">
        <v>24</v>
      </c>
      <c r="G372" s="216"/>
      <c r="H372" s="217">
        <f>ROUND(G372,2)*F372</f>
        <v>0</v>
      </c>
      <c r="I372" s="191"/>
      <c r="J372" s="192"/>
      <c r="K372" s="193"/>
      <c r="L372" s="194"/>
      <c r="M372" s="194"/>
      <c r="N372" s="194"/>
      <c r="O372" s="57"/>
      <c r="Q372" s="17"/>
      <c r="T372" s="18"/>
      <c r="U372" s="18"/>
      <c r="V372" s="18"/>
    </row>
    <row r="373" spans="1:22" s="19" customFormat="1" ht="30" customHeight="1">
      <c r="A373" s="96" t="s">
        <v>244</v>
      </c>
      <c r="B373" s="11" t="s">
        <v>245</v>
      </c>
      <c r="C373" s="4" t="s">
        <v>246</v>
      </c>
      <c r="D373" s="5" t="s">
        <v>2</v>
      </c>
      <c r="E373" s="6" t="s">
        <v>79</v>
      </c>
      <c r="F373" s="7">
        <v>34</v>
      </c>
      <c r="G373" s="216"/>
      <c r="H373" s="217">
        <f>ROUND(G373,2)*F373</f>
        <v>0</v>
      </c>
      <c r="I373" s="191"/>
      <c r="J373" s="192"/>
      <c r="K373" s="193"/>
      <c r="L373" s="194"/>
      <c r="M373" s="194"/>
      <c r="N373" s="194"/>
      <c r="O373" s="57"/>
      <c r="Q373" s="17"/>
      <c r="T373" s="18"/>
      <c r="U373" s="18"/>
      <c r="V373" s="18"/>
    </row>
    <row r="374" spans="1:22" s="19" customFormat="1" ht="30" customHeight="1">
      <c r="A374" s="96" t="s">
        <v>247</v>
      </c>
      <c r="B374" s="3" t="s">
        <v>61</v>
      </c>
      <c r="C374" s="4" t="s">
        <v>282</v>
      </c>
      <c r="D374" s="5" t="s">
        <v>85</v>
      </c>
      <c r="E374" s="6"/>
      <c r="F374" s="7"/>
      <c r="G374" s="217"/>
      <c r="H374" s="217"/>
      <c r="I374" s="191"/>
      <c r="J374" s="192"/>
      <c r="K374" s="193"/>
      <c r="L374" s="194"/>
      <c r="M374" s="194"/>
      <c r="N374" s="194"/>
      <c r="O374" s="57"/>
      <c r="P374" s="92"/>
      <c r="Q374" s="17"/>
      <c r="T374" s="18"/>
      <c r="U374" s="18"/>
      <c r="V374" s="18"/>
    </row>
    <row r="375" spans="1:22" s="19" customFormat="1" ht="30" customHeight="1">
      <c r="A375" s="96" t="s">
        <v>248</v>
      </c>
      <c r="B375" s="11" t="s">
        <v>221</v>
      </c>
      <c r="C375" s="4" t="s">
        <v>242</v>
      </c>
      <c r="D375" s="5"/>
      <c r="E375" s="6" t="s">
        <v>79</v>
      </c>
      <c r="F375" s="7">
        <v>19</v>
      </c>
      <c r="G375" s="216"/>
      <c r="H375" s="217">
        <f>ROUND(G375,2)*F375</f>
        <v>0</v>
      </c>
      <c r="I375" s="191"/>
      <c r="J375" s="192"/>
      <c r="K375" s="193"/>
      <c r="L375" s="194"/>
      <c r="M375" s="194"/>
      <c r="N375" s="194"/>
      <c r="O375" s="57"/>
      <c r="Q375" s="17"/>
      <c r="T375" s="18"/>
      <c r="U375" s="18"/>
      <c r="V375" s="18"/>
    </row>
    <row r="376" spans="1:22" s="19" customFormat="1" ht="30" customHeight="1">
      <c r="A376" s="96" t="s">
        <v>249</v>
      </c>
      <c r="B376" s="11" t="s">
        <v>223</v>
      </c>
      <c r="C376" s="4" t="s">
        <v>243</v>
      </c>
      <c r="D376" s="5"/>
      <c r="E376" s="6" t="s">
        <v>79</v>
      </c>
      <c r="F376" s="7">
        <v>24</v>
      </c>
      <c r="G376" s="216"/>
      <c r="H376" s="217">
        <f>ROUND(G376,2)*F376</f>
        <v>0</v>
      </c>
      <c r="I376" s="191"/>
      <c r="J376" s="192"/>
      <c r="K376" s="193"/>
      <c r="L376" s="194"/>
      <c r="M376" s="194"/>
      <c r="N376" s="194"/>
      <c r="O376" s="57"/>
      <c r="Q376" s="17"/>
      <c r="T376" s="18"/>
      <c r="U376" s="18"/>
      <c r="V376" s="18"/>
    </row>
    <row r="377" spans="1:22" s="19" customFormat="1" ht="30" customHeight="1">
      <c r="A377" s="96" t="s">
        <v>250</v>
      </c>
      <c r="B377" s="3" t="s">
        <v>80</v>
      </c>
      <c r="C377" s="4" t="s">
        <v>283</v>
      </c>
      <c r="D377" s="5" t="s">
        <v>239</v>
      </c>
      <c r="E377" s="6" t="s">
        <v>79</v>
      </c>
      <c r="F377" s="7">
        <v>50</v>
      </c>
      <c r="G377" s="216"/>
      <c r="H377" s="217">
        <f>ROUND(G377,2)*F377</f>
        <v>0</v>
      </c>
      <c r="I377" s="191"/>
      <c r="J377" s="192"/>
      <c r="K377" s="193"/>
      <c r="L377" s="194"/>
      <c r="M377" s="194"/>
      <c r="N377" s="194"/>
      <c r="O377" s="57"/>
      <c r="Q377" s="17"/>
      <c r="T377" s="18"/>
      <c r="U377" s="18"/>
      <c r="V377" s="18"/>
    </row>
    <row r="378" spans="1:22" s="19" customFormat="1" ht="30" customHeight="1">
      <c r="A378" s="96" t="s">
        <v>86</v>
      </c>
      <c r="B378" s="3" t="s">
        <v>105</v>
      </c>
      <c r="C378" s="4" t="s">
        <v>251</v>
      </c>
      <c r="D378" s="5" t="s">
        <v>252</v>
      </c>
      <c r="E378" s="6" t="s">
        <v>79</v>
      </c>
      <c r="F378" s="7">
        <v>52</v>
      </c>
      <c r="G378" s="216"/>
      <c r="H378" s="217">
        <f>ROUND(G378,2)*F378</f>
        <v>0</v>
      </c>
      <c r="I378" s="191"/>
      <c r="J378" s="192"/>
      <c r="K378" s="193"/>
      <c r="L378" s="194"/>
      <c r="M378" s="194"/>
      <c r="N378" s="194"/>
      <c r="O378" s="57"/>
      <c r="Q378" s="17"/>
      <c r="T378" s="18"/>
      <c r="U378" s="18"/>
      <c r="V378" s="18"/>
    </row>
    <row r="379" spans="1:22" s="19" customFormat="1" ht="34.5" customHeight="1">
      <c r="A379" s="96" t="s">
        <v>89</v>
      </c>
      <c r="B379" s="81" t="s">
        <v>396</v>
      </c>
      <c r="C379" s="4" t="s">
        <v>90</v>
      </c>
      <c r="D379" s="5" t="s">
        <v>255</v>
      </c>
      <c r="E379" s="171"/>
      <c r="F379" s="7"/>
      <c r="G379" s="218"/>
      <c r="H379" s="217"/>
      <c r="I379" s="191"/>
      <c r="J379" s="192"/>
      <c r="K379" s="193"/>
      <c r="L379" s="194"/>
      <c r="M379" s="194"/>
      <c r="N379" s="194"/>
      <c r="O379" s="57"/>
      <c r="Q379" s="17"/>
      <c r="T379" s="18"/>
      <c r="U379" s="18"/>
      <c r="V379" s="18"/>
    </row>
    <row r="380" spans="1:22" s="19" customFormat="1" ht="30" customHeight="1">
      <c r="A380" s="96" t="s">
        <v>91</v>
      </c>
      <c r="B380" s="3" t="s">
        <v>50</v>
      </c>
      <c r="C380" s="4" t="s">
        <v>92</v>
      </c>
      <c r="D380" s="5"/>
      <c r="E380" s="6"/>
      <c r="F380" s="7"/>
      <c r="G380" s="218"/>
      <c r="H380" s="217"/>
      <c r="I380" s="191"/>
      <c r="J380" s="192"/>
      <c r="K380" s="193"/>
      <c r="L380" s="194"/>
      <c r="M380" s="194"/>
      <c r="N380" s="194"/>
      <c r="O380" s="57"/>
      <c r="Q380" s="17"/>
      <c r="T380" s="18"/>
      <c r="U380" s="18"/>
      <c r="V380" s="18"/>
    </row>
    <row r="381" spans="1:22" s="19" customFormat="1" ht="30" customHeight="1">
      <c r="A381" s="96" t="s">
        <v>93</v>
      </c>
      <c r="B381" s="11" t="s">
        <v>221</v>
      </c>
      <c r="C381" s="4" t="s">
        <v>256</v>
      </c>
      <c r="D381" s="5"/>
      <c r="E381" s="6" t="s">
        <v>51</v>
      </c>
      <c r="F381" s="7">
        <v>297</v>
      </c>
      <c r="G381" s="216"/>
      <c r="H381" s="217">
        <f>ROUND(G381,2)*F381</f>
        <v>0</v>
      </c>
      <c r="I381" s="191"/>
      <c r="J381" s="192"/>
      <c r="K381" s="193"/>
      <c r="L381" s="194"/>
      <c r="M381" s="194"/>
      <c r="N381" s="194"/>
      <c r="O381" s="57"/>
      <c r="P381" s="107"/>
      <c r="Q381" s="17"/>
      <c r="T381" s="18"/>
      <c r="U381" s="18"/>
      <c r="V381" s="18"/>
    </row>
    <row r="382" spans="1:22" s="20" customFormat="1" ht="36" customHeight="1">
      <c r="A382" s="102"/>
      <c r="B382" s="9"/>
      <c r="C382" s="14" t="s">
        <v>20</v>
      </c>
      <c r="D382" s="86"/>
      <c r="E382" s="86"/>
      <c r="F382" s="233"/>
      <c r="G382" s="218"/>
      <c r="H382" s="234"/>
      <c r="I382" s="191"/>
      <c r="J382" s="192"/>
      <c r="K382" s="193"/>
      <c r="L382" s="194"/>
      <c r="M382" s="194"/>
      <c r="N382" s="194"/>
      <c r="O382" s="57"/>
      <c r="Q382" s="17"/>
      <c r="T382" s="18"/>
      <c r="U382" s="18"/>
      <c r="V382" s="18"/>
    </row>
    <row r="383" spans="1:22" s="19" customFormat="1" ht="30" customHeight="1">
      <c r="A383" s="93" t="s">
        <v>96</v>
      </c>
      <c r="B383" s="81" t="s">
        <v>397</v>
      </c>
      <c r="C383" s="4" t="s">
        <v>97</v>
      </c>
      <c r="D383" s="5" t="s">
        <v>260</v>
      </c>
      <c r="E383" s="6" t="s">
        <v>79</v>
      </c>
      <c r="F383" s="12">
        <v>210</v>
      </c>
      <c r="G383" s="216"/>
      <c r="H383" s="222">
        <f>ROUND(G383,2)*F383</f>
        <v>0</v>
      </c>
      <c r="I383" s="191"/>
      <c r="J383" s="192"/>
      <c r="K383" s="193"/>
      <c r="L383" s="194"/>
      <c r="M383" s="194"/>
      <c r="N383" s="194"/>
      <c r="O383" s="57"/>
      <c r="Q383" s="17"/>
      <c r="T383" s="18"/>
      <c r="U383" s="18"/>
      <c r="V383" s="18"/>
    </row>
    <row r="384" spans="1:22" s="20" customFormat="1" ht="42" customHeight="1">
      <c r="A384" s="104"/>
      <c r="B384" s="9"/>
      <c r="C384" s="10" t="s">
        <v>21</v>
      </c>
      <c r="D384" s="86"/>
      <c r="E384" s="86"/>
      <c r="F384" s="233"/>
      <c r="G384" s="218"/>
      <c r="H384" s="234"/>
      <c r="I384" s="191"/>
      <c r="J384" s="192"/>
      <c r="K384" s="193"/>
      <c r="L384" s="194"/>
      <c r="M384" s="194"/>
      <c r="N384" s="194"/>
      <c r="O384" s="57"/>
      <c r="Q384" s="17"/>
      <c r="T384" s="18"/>
      <c r="U384" s="18"/>
      <c r="V384" s="18"/>
    </row>
    <row r="385" spans="1:22" s="204" customFormat="1" ht="30" customHeight="1">
      <c r="A385" s="195" t="s">
        <v>415</v>
      </c>
      <c r="B385" s="196" t="s">
        <v>510</v>
      </c>
      <c r="C385" s="197" t="s">
        <v>416</v>
      </c>
      <c r="D385" s="5" t="s">
        <v>262</v>
      </c>
      <c r="E385" s="199"/>
      <c r="F385" s="200"/>
      <c r="G385" s="223"/>
      <c r="H385" s="224"/>
      <c r="I385" s="191"/>
      <c r="J385" s="192"/>
      <c r="K385" s="193"/>
      <c r="L385" s="194"/>
      <c r="M385" s="194"/>
      <c r="N385" s="194"/>
      <c r="O385" s="57"/>
      <c r="P385" s="202"/>
      <c r="Q385" s="203"/>
      <c r="T385" s="205"/>
      <c r="U385" s="205"/>
      <c r="V385" s="205"/>
    </row>
    <row r="386" spans="1:22" s="20" customFormat="1" ht="30" customHeight="1">
      <c r="A386" s="16" t="s">
        <v>417</v>
      </c>
      <c r="B386" s="3" t="s">
        <v>50</v>
      </c>
      <c r="C386" s="4" t="s">
        <v>418</v>
      </c>
      <c r="D386" s="5"/>
      <c r="E386" s="6" t="s">
        <v>56</v>
      </c>
      <c r="F386" s="12">
        <v>4</v>
      </c>
      <c r="G386" s="216"/>
      <c r="H386" s="222">
        <f>ROUND(G386,2)*F386</f>
        <v>0</v>
      </c>
      <c r="I386" s="191"/>
      <c r="J386" s="192"/>
      <c r="K386" s="193"/>
      <c r="L386" s="194"/>
      <c r="M386" s="194"/>
      <c r="N386" s="194"/>
      <c r="O386" s="57"/>
      <c r="Q386" s="17"/>
      <c r="T386" s="18"/>
      <c r="U386" s="18"/>
      <c r="V386" s="18"/>
    </row>
    <row r="387" spans="1:22" s="19" customFormat="1" ht="33.75" customHeight="1">
      <c r="A387" s="16" t="s">
        <v>151</v>
      </c>
      <c r="B387" s="81" t="s">
        <v>398</v>
      </c>
      <c r="C387" s="4" t="s">
        <v>153</v>
      </c>
      <c r="D387" s="5" t="s">
        <v>262</v>
      </c>
      <c r="E387" s="6"/>
      <c r="F387" s="12"/>
      <c r="G387" s="218"/>
      <c r="H387" s="222"/>
      <c r="I387" s="191"/>
      <c r="J387" s="192"/>
      <c r="K387" s="193"/>
      <c r="L387" s="194"/>
      <c r="M387" s="194"/>
      <c r="N387" s="194"/>
      <c r="O387" s="57"/>
      <c r="P387" s="91"/>
      <c r="Q387" s="17"/>
      <c r="T387" s="18"/>
      <c r="U387" s="18"/>
      <c r="V387" s="18"/>
    </row>
    <row r="388" spans="1:22" s="19" customFormat="1" ht="43.5" customHeight="1">
      <c r="A388" s="16" t="s">
        <v>154</v>
      </c>
      <c r="B388" s="3" t="s">
        <v>50</v>
      </c>
      <c r="C388" s="4" t="s">
        <v>155</v>
      </c>
      <c r="D388" s="5"/>
      <c r="E388" s="6" t="s">
        <v>56</v>
      </c>
      <c r="F388" s="12">
        <v>1</v>
      </c>
      <c r="G388" s="216"/>
      <c r="H388" s="222">
        <f>ROUND(G388,2)*F388</f>
        <v>0</v>
      </c>
      <c r="I388" s="191"/>
      <c r="J388" s="192"/>
      <c r="K388" s="193"/>
      <c r="L388" s="194"/>
      <c r="M388" s="194"/>
      <c r="N388" s="194"/>
      <c r="O388" s="57"/>
      <c r="P388" s="92"/>
      <c r="Q388" s="17"/>
      <c r="T388" s="18"/>
      <c r="U388" s="18"/>
      <c r="V388" s="18"/>
    </row>
    <row r="389" spans="1:22" s="19" customFormat="1" ht="43.5" customHeight="1" thickBot="1">
      <c r="A389" s="16" t="s">
        <v>156</v>
      </c>
      <c r="B389" s="3" t="s">
        <v>61</v>
      </c>
      <c r="C389" s="4" t="s">
        <v>157</v>
      </c>
      <c r="D389" s="5"/>
      <c r="E389" s="6" t="s">
        <v>56</v>
      </c>
      <c r="F389" s="12">
        <v>1</v>
      </c>
      <c r="G389" s="216"/>
      <c r="H389" s="222">
        <f>ROUND(G389,2)*F389</f>
        <v>0</v>
      </c>
      <c r="I389" s="191"/>
      <c r="J389" s="192"/>
      <c r="K389" s="193"/>
      <c r="L389" s="194"/>
      <c r="M389" s="194"/>
      <c r="N389" s="194"/>
      <c r="O389" s="57"/>
      <c r="P389" s="92"/>
      <c r="Q389" s="17"/>
      <c r="T389" s="18"/>
      <c r="U389" s="18"/>
      <c r="V389" s="18"/>
    </row>
    <row r="390" spans="1:22" s="20" customFormat="1" ht="30.75" customHeight="1" thickTop="1">
      <c r="A390" s="163"/>
      <c r="B390" s="9"/>
      <c r="C390" s="10" t="s">
        <v>22</v>
      </c>
      <c r="D390" s="86"/>
      <c r="E390" s="86"/>
      <c r="F390" s="233"/>
      <c r="G390" s="218"/>
      <c r="H390" s="234"/>
      <c r="I390" s="191"/>
      <c r="J390" s="192"/>
      <c r="K390" s="193"/>
      <c r="L390" s="194"/>
      <c r="M390" s="194"/>
      <c r="N390" s="194"/>
      <c r="O390" s="57"/>
      <c r="Q390" s="17"/>
      <c r="T390" s="18"/>
      <c r="U390" s="18"/>
      <c r="V390" s="18"/>
    </row>
    <row r="391" spans="1:22" s="19" customFormat="1" ht="43.5" customHeight="1">
      <c r="A391" s="16" t="s">
        <v>101</v>
      </c>
      <c r="B391" s="81" t="s">
        <v>399</v>
      </c>
      <c r="C391" s="4" t="s">
        <v>163</v>
      </c>
      <c r="D391" s="5" t="s">
        <v>267</v>
      </c>
      <c r="E391" s="6" t="s">
        <v>56</v>
      </c>
      <c r="F391" s="12">
        <v>3</v>
      </c>
      <c r="G391" s="216"/>
      <c r="H391" s="222">
        <f>ROUND(G391,2)*F391</f>
        <v>0</v>
      </c>
      <c r="I391" s="191"/>
      <c r="J391" s="192"/>
      <c r="K391" s="193"/>
      <c r="L391" s="194"/>
      <c r="M391" s="194"/>
      <c r="N391" s="194"/>
      <c r="O391" s="57"/>
      <c r="Q391" s="17"/>
      <c r="T391" s="18"/>
      <c r="U391" s="18"/>
      <c r="V391" s="18"/>
    </row>
    <row r="392" spans="1:22" s="19" customFormat="1" ht="30" customHeight="1">
      <c r="A392" s="16" t="s">
        <v>132</v>
      </c>
      <c r="B392" s="81" t="s">
        <v>400</v>
      </c>
      <c r="C392" s="4" t="s">
        <v>165</v>
      </c>
      <c r="D392" s="5" t="s">
        <v>262</v>
      </c>
      <c r="E392" s="6"/>
      <c r="F392" s="12"/>
      <c r="G392" s="217"/>
      <c r="H392" s="222"/>
      <c r="I392" s="191"/>
      <c r="J392" s="192"/>
      <c r="K392" s="193"/>
      <c r="L392" s="194"/>
      <c r="M392" s="194"/>
      <c r="N392" s="194"/>
      <c r="O392" s="57"/>
      <c r="P392" s="92"/>
      <c r="Q392" s="17"/>
      <c r="T392" s="18"/>
      <c r="U392" s="18"/>
      <c r="V392" s="18"/>
    </row>
    <row r="393" spans="1:22" s="19" customFormat="1" ht="30" customHeight="1">
      <c r="A393" s="16" t="s">
        <v>166</v>
      </c>
      <c r="B393" s="3" t="s">
        <v>50</v>
      </c>
      <c r="C393" s="4" t="s">
        <v>268</v>
      </c>
      <c r="D393" s="5"/>
      <c r="E393" s="6" t="s">
        <v>133</v>
      </c>
      <c r="F393" s="226">
        <v>0.15</v>
      </c>
      <c r="G393" s="216"/>
      <c r="H393" s="222">
        <f>ROUND(G393,2)*F393</f>
        <v>0</v>
      </c>
      <c r="I393" s="191"/>
      <c r="J393" s="192"/>
      <c r="K393" s="193"/>
      <c r="L393" s="194"/>
      <c r="M393" s="194"/>
      <c r="N393" s="194"/>
      <c r="O393" s="57"/>
      <c r="P393" s="92"/>
      <c r="Q393" s="17"/>
      <c r="T393" s="18"/>
      <c r="U393" s="18"/>
      <c r="V393" s="18"/>
    </row>
    <row r="394" spans="1:22" s="19" customFormat="1" ht="30" customHeight="1">
      <c r="A394" s="16" t="s">
        <v>102</v>
      </c>
      <c r="B394" s="298" t="s">
        <v>401</v>
      </c>
      <c r="C394" s="292" t="s">
        <v>168</v>
      </c>
      <c r="D394" s="293" t="s">
        <v>267</v>
      </c>
      <c r="E394" s="294"/>
      <c r="F394" s="295"/>
      <c r="G394" s="303"/>
      <c r="H394" s="297"/>
      <c r="I394" s="191"/>
      <c r="J394" s="192"/>
      <c r="K394" s="193"/>
      <c r="L394" s="194"/>
      <c r="M394" s="194"/>
      <c r="N394" s="194"/>
      <c r="O394" s="57"/>
      <c r="Q394" s="17"/>
      <c r="T394" s="18"/>
      <c r="U394" s="18"/>
      <c r="V394" s="18"/>
    </row>
    <row r="395" spans="1:22" s="19" customFormat="1" ht="30" customHeight="1">
      <c r="A395" s="16" t="s">
        <v>103</v>
      </c>
      <c r="B395" s="3" t="s">
        <v>50</v>
      </c>
      <c r="C395" s="4" t="s">
        <v>104</v>
      </c>
      <c r="D395" s="5"/>
      <c r="E395" s="6" t="s">
        <v>56</v>
      </c>
      <c r="F395" s="12">
        <v>1</v>
      </c>
      <c r="G395" s="216"/>
      <c r="H395" s="222">
        <f>ROUND(G395,2)*F395</f>
        <v>0</v>
      </c>
      <c r="I395" s="191"/>
      <c r="J395" s="192"/>
      <c r="K395" s="193"/>
      <c r="L395" s="194"/>
      <c r="M395" s="194"/>
      <c r="N395" s="194"/>
      <c r="O395" s="57"/>
      <c r="Q395" s="17"/>
      <c r="T395" s="18"/>
      <c r="U395" s="18"/>
      <c r="V395" s="18"/>
    </row>
    <row r="396" spans="1:22" s="19" customFormat="1" ht="30" customHeight="1">
      <c r="A396" s="16" t="s">
        <v>134</v>
      </c>
      <c r="B396" s="81" t="s">
        <v>402</v>
      </c>
      <c r="C396" s="4" t="s">
        <v>170</v>
      </c>
      <c r="D396" s="5" t="s">
        <v>267</v>
      </c>
      <c r="E396" s="6" t="s">
        <v>56</v>
      </c>
      <c r="F396" s="12">
        <v>1</v>
      </c>
      <c r="G396" s="216"/>
      <c r="H396" s="222">
        <f>ROUND(G396,2)*F396</f>
        <v>0</v>
      </c>
      <c r="I396" s="191"/>
      <c r="J396" s="192"/>
      <c r="K396" s="193"/>
      <c r="L396" s="194"/>
      <c r="M396" s="194"/>
      <c r="N396" s="194"/>
      <c r="O396" s="57"/>
      <c r="Q396" s="17"/>
      <c r="T396" s="18"/>
      <c r="U396" s="18"/>
      <c r="V396" s="18"/>
    </row>
    <row r="397" spans="1:22" s="19" customFormat="1" ht="30" customHeight="1" thickBot="1">
      <c r="A397" s="16" t="s">
        <v>135</v>
      </c>
      <c r="B397" s="108" t="s">
        <v>403</v>
      </c>
      <c r="C397" s="4" t="s">
        <v>172</v>
      </c>
      <c r="D397" s="5" t="s">
        <v>267</v>
      </c>
      <c r="E397" s="6" t="s">
        <v>56</v>
      </c>
      <c r="F397" s="12">
        <v>1</v>
      </c>
      <c r="G397" s="216"/>
      <c r="H397" s="222">
        <f>ROUND(G397,2)*F397</f>
        <v>0</v>
      </c>
      <c r="I397" s="191"/>
      <c r="J397" s="192"/>
      <c r="K397" s="193"/>
      <c r="L397" s="194"/>
      <c r="M397" s="194"/>
      <c r="N397" s="194"/>
      <c r="O397" s="57"/>
      <c r="Q397" s="17"/>
      <c r="T397" s="18"/>
      <c r="U397" s="18"/>
      <c r="V397" s="18"/>
    </row>
    <row r="398" spans="1:22" s="20" customFormat="1" ht="36" customHeight="1" thickTop="1">
      <c r="A398" s="163"/>
      <c r="B398" s="9"/>
      <c r="C398" s="10" t="s">
        <v>23</v>
      </c>
      <c r="D398" s="86"/>
      <c r="E398" s="86"/>
      <c r="F398" s="233"/>
      <c r="G398" s="218"/>
      <c r="H398" s="234"/>
      <c r="I398" s="191"/>
      <c r="J398" s="192"/>
      <c r="K398" s="193"/>
      <c r="L398" s="194"/>
      <c r="M398" s="194"/>
      <c r="N398" s="194"/>
      <c r="O398" s="57"/>
      <c r="Q398" s="17"/>
      <c r="T398" s="18"/>
      <c r="U398" s="18"/>
      <c r="V398" s="18"/>
    </row>
    <row r="399" spans="1:22" s="19" customFormat="1" ht="30" customHeight="1">
      <c r="A399" s="96" t="s">
        <v>106</v>
      </c>
      <c r="B399" s="81" t="s">
        <v>470</v>
      </c>
      <c r="C399" s="4" t="s">
        <v>107</v>
      </c>
      <c r="D399" s="5" t="s">
        <v>272</v>
      </c>
      <c r="E399" s="6"/>
      <c r="F399" s="7"/>
      <c r="G399" s="218"/>
      <c r="H399" s="217"/>
      <c r="I399" s="191"/>
      <c r="J399" s="192"/>
      <c r="K399" s="193"/>
      <c r="L399" s="194"/>
      <c r="M399" s="194"/>
      <c r="N399" s="194"/>
      <c r="O399" s="57"/>
      <c r="Q399" s="17"/>
      <c r="T399" s="18"/>
      <c r="U399" s="18"/>
      <c r="V399" s="18"/>
    </row>
    <row r="400" spans="1:22" s="19" customFormat="1" ht="30" customHeight="1">
      <c r="A400" s="96" t="s">
        <v>273</v>
      </c>
      <c r="B400" s="3" t="s">
        <v>50</v>
      </c>
      <c r="C400" s="4" t="s">
        <v>274</v>
      </c>
      <c r="D400" s="5"/>
      <c r="E400" s="6" t="s">
        <v>49</v>
      </c>
      <c r="F400" s="7">
        <v>80</v>
      </c>
      <c r="G400" s="216"/>
      <c r="H400" s="217">
        <f>ROUND(G400,2)*F400</f>
        <v>0</v>
      </c>
      <c r="I400" s="191"/>
      <c r="J400" s="192"/>
      <c r="K400" s="193"/>
      <c r="L400" s="194"/>
      <c r="M400" s="194"/>
      <c r="N400" s="194"/>
      <c r="O400" s="57"/>
      <c r="Q400" s="17"/>
      <c r="T400" s="18"/>
      <c r="U400" s="18"/>
      <c r="V400" s="18"/>
    </row>
    <row r="401" spans="1:22" s="19" customFormat="1" ht="30" customHeight="1">
      <c r="A401" s="96" t="s">
        <v>108</v>
      </c>
      <c r="B401" s="3" t="s">
        <v>61</v>
      </c>
      <c r="C401" s="4" t="s">
        <v>109</v>
      </c>
      <c r="D401" s="5"/>
      <c r="E401" s="6" t="s">
        <v>49</v>
      </c>
      <c r="F401" s="7">
        <v>117</v>
      </c>
      <c r="G401" s="216"/>
      <c r="H401" s="217">
        <f>ROUND(G401,2)*F401</f>
        <v>0</v>
      </c>
      <c r="I401" s="191"/>
      <c r="J401" s="192"/>
      <c r="K401" s="193"/>
      <c r="L401" s="194"/>
      <c r="M401" s="194"/>
      <c r="N401" s="194"/>
      <c r="O401" s="57"/>
      <c r="Q401" s="17"/>
      <c r="T401" s="18"/>
      <c r="U401" s="18"/>
      <c r="V401" s="18"/>
    </row>
    <row r="402" spans="1:22" s="100" customFormat="1" ht="27.75" customHeight="1">
      <c r="A402" s="104"/>
      <c r="B402" s="97"/>
      <c r="C402" s="99" t="s">
        <v>288</v>
      </c>
      <c r="D402" s="86"/>
      <c r="E402" s="88"/>
      <c r="F402" s="219"/>
      <c r="G402" s="232"/>
      <c r="H402" s="221"/>
      <c r="I402" s="191"/>
      <c r="J402" s="192"/>
      <c r="K402" s="193"/>
      <c r="L402" s="194"/>
      <c r="M402" s="194"/>
      <c r="N402" s="194"/>
      <c r="O402" s="57"/>
      <c r="Q402" s="17"/>
      <c r="T402" s="18"/>
      <c r="U402" s="18"/>
      <c r="V402" s="18"/>
    </row>
    <row r="403" spans="1:15" s="272" customFormat="1" ht="30" customHeight="1">
      <c r="A403" s="269"/>
      <c r="B403" s="262" t="s">
        <v>511</v>
      </c>
      <c r="C403" s="270" t="s">
        <v>533</v>
      </c>
      <c r="D403" s="5" t="s">
        <v>262</v>
      </c>
      <c r="E403" s="271" t="s">
        <v>56</v>
      </c>
      <c r="F403" s="265">
        <v>1</v>
      </c>
      <c r="G403" s="273"/>
      <c r="H403" s="267">
        <f>ROUND(G403,2)*F403</f>
        <v>0</v>
      </c>
      <c r="I403" s="191"/>
      <c r="J403" s="192"/>
      <c r="K403" s="193"/>
      <c r="L403" s="194"/>
      <c r="M403" s="194"/>
      <c r="N403" s="194"/>
      <c r="O403" s="57"/>
    </row>
    <row r="404" spans="1:15" s="75" customFormat="1" ht="30" customHeight="1" thickBot="1">
      <c r="A404" s="72"/>
      <c r="B404" s="173" t="s">
        <v>175</v>
      </c>
      <c r="C404" s="331" t="str">
        <f>C343</f>
        <v>PERTH AVENUE (FROM ANDREWS STREET TO POWERS STREET) </v>
      </c>
      <c r="D404" s="332"/>
      <c r="E404" s="332"/>
      <c r="F404" s="333"/>
      <c r="G404" s="235" t="s">
        <v>17</v>
      </c>
      <c r="H404" s="236">
        <f>SUM(H343:H403)</f>
        <v>0</v>
      </c>
      <c r="I404" s="191"/>
      <c r="J404" s="192"/>
      <c r="K404" s="193"/>
      <c r="L404" s="194"/>
      <c r="M404" s="194"/>
      <c r="N404" s="194"/>
      <c r="O404" s="57"/>
    </row>
    <row r="405" spans="1:14" ht="58.5" customHeight="1" thickTop="1">
      <c r="A405" s="94"/>
      <c r="B405" s="364" t="s">
        <v>455</v>
      </c>
      <c r="C405" s="365"/>
      <c r="D405" s="365"/>
      <c r="E405" s="365"/>
      <c r="F405" s="365"/>
      <c r="G405" s="109"/>
      <c r="H405" s="174"/>
      <c r="I405" s="191"/>
      <c r="J405" s="192"/>
      <c r="K405" s="193"/>
      <c r="L405" s="194"/>
      <c r="M405" s="194"/>
      <c r="N405" s="194"/>
    </row>
    <row r="406" spans="1:15" s="112" customFormat="1" ht="51.75" customHeight="1" thickBot="1">
      <c r="A406" s="110"/>
      <c r="B406" s="175" t="s">
        <v>492</v>
      </c>
      <c r="C406" s="371" t="str">
        <f>C58</f>
        <v>MAGNUS AVENUE  (FROM ARLINGTON STREET   TO  PARR STREET) </v>
      </c>
      <c r="D406" s="372"/>
      <c r="E406" s="372"/>
      <c r="F406" s="372"/>
      <c r="G406" s="111"/>
      <c r="H406" s="176"/>
      <c r="I406" s="191"/>
      <c r="J406" s="192"/>
      <c r="K406" s="193"/>
      <c r="L406" s="194"/>
      <c r="M406" s="194"/>
      <c r="N406" s="194"/>
      <c r="O406" s="57"/>
    </row>
    <row r="407" spans="1:15" s="112" customFormat="1" ht="44.25" customHeight="1" thickTop="1">
      <c r="A407" s="110"/>
      <c r="B407" s="177"/>
      <c r="C407" s="113" t="s">
        <v>447</v>
      </c>
      <c r="D407" s="73"/>
      <c r="E407" s="73"/>
      <c r="F407" s="73"/>
      <c r="G407" s="110"/>
      <c r="H407" s="178"/>
      <c r="I407" s="191"/>
      <c r="J407" s="192"/>
      <c r="K407" s="193"/>
      <c r="L407" s="194"/>
      <c r="M407" s="194"/>
      <c r="N407" s="194"/>
      <c r="O407" s="57"/>
    </row>
    <row r="408" spans="1:15" s="26" customFormat="1" ht="30" customHeight="1">
      <c r="A408" s="33"/>
      <c r="B408" s="179" t="s">
        <v>512</v>
      </c>
      <c r="C408" s="139" t="s">
        <v>437</v>
      </c>
      <c r="D408" s="5" t="s">
        <v>476</v>
      </c>
      <c r="E408" s="5"/>
      <c r="F408" s="5"/>
      <c r="G408" s="5"/>
      <c r="H408" s="5"/>
      <c r="I408" s="191"/>
      <c r="J408" s="192"/>
      <c r="K408" s="193"/>
      <c r="L408" s="194"/>
      <c r="M408" s="194"/>
      <c r="N408" s="194"/>
      <c r="O408" s="57"/>
    </row>
    <row r="409" spans="1:15" s="26" customFormat="1" ht="30" customHeight="1">
      <c r="A409" s="33"/>
      <c r="B409" s="179" t="s">
        <v>50</v>
      </c>
      <c r="C409" s="4" t="s">
        <v>426</v>
      </c>
      <c r="D409" s="5"/>
      <c r="E409" s="5"/>
      <c r="F409" s="5"/>
      <c r="G409" s="5"/>
      <c r="H409" s="5"/>
      <c r="I409" s="191"/>
      <c r="J409" s="192"/>
      <c r="K409" s="193"/>
      <c r="L409" s="194"/>
      <c r="M409" s="194"/>
      <c r="N409" s="194"/>
      <c r="O409" s="57"/>
    </row>
    <row r="410" spans="1:15" s="26" customFormat="1" ht="30" customHeight="1">
      <c r="A410" s="33"/>
      <c r="B410" s="180" t="s">
        <v>221</v>
      </c>
      <c r="C410" s="4" t="s">
        <v>427</v>
      </c>
      <c r="D410" s="5"/>
      <c r="E410" s="5" t="s">
        <v>79</v>
      </c>
      <c r="F410" s="12">
        <v>98</v>
      </c>
      <c r="G410" s="216"/>
      <c r="H410" s="217">
        <f>ROUND(G410,2)*F410</f>
        <v>0</v>
      </c>
      <c r="I410" s="191"/>
      <c r="J410" s="192"/>
      <c r="K410" s="193"/>
      <c r="L410" s="194"/>
      <c r="M410" s="194"/>
      <c r="N410" s="194"/>
      <c r="O410" s="57"/>
    </row>
    <row r="411" spans="1:15" s="26" customFormat="1" ht="30" customHeight="1">
      <c r="A411" s="33"/>
      <c r="B411" s="179" t="s">
        <v>513</v>
      </c>
      <c r="C411" s="4" t="s">
        <v>428</v>
      </c>
      <c r="D411" s="5" t="s">
        <v>477</v>
      </c>
      <c r="E411" s="5"/>
      <c r="F411" s="12"/>
      <c r="G411" s="233"/>
      <c r="H411" s="233"/>
      <c r="I411" s="191"/>
      <c r="J411" s="192"/>
      <c r="K411" s="193"/>
      <c r="L411" s="194"/>
      <c r="M411" s="194"/>
      <c r="N411" s="194"/>
      <c r="O411" s="57"/>
    </row>
    <row r="412" spans="1:15" s="26" customFormat="1" ht="30" customHeight="1">
      <c r="A412" s="34"/>
      <c r="B412" s="179" t="s">
        <v>50</v>
      </c>
      <c r="C412" s="4" t="s">
        <v>429</v>
      </c>
      <c r="D412" s="5"/>
      <c r="E412" s="5"/>
      <c r="F412" s="12"/>
      <c r="G412" s="233"/>
      <c r="H412" s="233"/>
      <c r="I412" s="191"/>
      <c r="J412" s="192"/>
      <c r="K412" s="193"/>
      <c r="L412" s="194"/>
      <c r="M412" s="194"/>
      <c r="N412" s="194"/>
      <c r="O412" s="57"/>
    </row>
    <row r="413" spans="1:15" s="26" customFormat="1" ht="30" customHeight="1">
      <c r="A413" s="35"/>
      <c r="B413" s="180" t="s">
        <v>221</v>
      </c>
      <c r="C413" s="4" t="s">
        <v>430</v>
      </c>
      <c r="D413" s="5"/>
      <c r="E413" s="5" t="s">
        <v>79</v>
      </c>
      <c r="F413" s="12">
        <v>98</v>
      </c>
      <c r="G413" s="216"/>
      <c r="H413" s="217">
        <f>ROUND(G413,2)*F413</f>
        <v>0</v>
      </c>
      <c r="I413" s="191"/>
      <c r="J413" s="192"/>
      <c r="K413" s="193"/>
      <c r="L413" s="194"/>
      <c r="M413" s="194"/>
      <c r="N413" s="194"/>
      <c r="O413" s="57"/>
    </row>
    <row r="414" spans="1:15" s="26" customFormat="1" ht="30" customHeight="1">
      <c r="A414" s="36"/>
      <c r="B414" s="179" t="s">
        <v>514</v>
      </c>
      <c r="C414" s="4" t="s">
        <v>479</v>
      </c>
      <c r="D414" s="5" t="s">
        <v>478</v>
      </c>
      <c r="E414" s="5"/>
      <c r="F414" s="12"/>
      <c r="G414" s="233"/>
      <c r="H414" s="233"/>
      <c r="I414" s="191"/>
      <c r="J414" s="192"/>
      <c r="K414" s="193"/>
      <c r="L414" s="194"/>
      <c r="M414" s="194"/>
      <c r="N414" s="194"/>
      <c r="O414" s="57"/>
    </row>
    <row r="415" spans="1:15" s="114" customFormat="1" ht="30" customHeight="1">
      <c r="A415" s="35"/>
      <c r="B415" s="179" t="s">
        <v>50</v>
      </c>
      <c r="C415" s="4" t="s">
        <v>432</v>
      </c>
      <c r="D415" s="5"/>
      <c r="E415" s="5" t="s">
        <v>56</v>
      </c>
      <c r="F415" s="12">
        <v>1</v>
      </c>
      <c r="G415" s="216"/>
      <c r="H415" s="217">
        <f>ROUND(G415,2)*F415</f>
        <v>0</v>
      </c>
      <c r="I415" s="191"/>
      <c r="J415" s="192"/>
      <c r="K415" s="193"/>
      <c r="L415" s="194"/>
      <c r="M415" s="194"/>
      <c r="N415" s="194"/>
      <c r="O415" s="57"/>
    </row>
    <row r="416" spans="1:15" s="75" customFormat="1" ht="42.75" customHeight="1" thickBot="1">
      <c r="A416" s="72"/>
      <c r="B416" s="173" t="str">
        <f>B406</f>
        <v>H</v>
      </c>
      <c r="C416" s="331" t="str">
        <f>C406</f>
        <v>MAGNUS AVENUE  (FROM ARLINGTON STREET   TO  PARR STREET) </v>
      </c>
      <c r="D416" s="332"/>
      <c r="E416" s="332"/>
      <c r="F416" s="333"/>
      <c r="G416" s="237" t="s">
        <v>17</v>
      </c>
      <c r="H416" s="236">
        <f>SUM(H410:H415)</f>
        <v>0</v>
      </c>
      <c r="I416" s="191"/>
      <c r="J416" s="192"/>
      <c r="K416" s="193"/>
      <c r="L416" s="194"/>
      <c r="M416" s="194"/>
      <c r="N416" s="194"/>
      <c r="O416" s="57"/>
    </row>
    <row r="417" spans="1:15" s="112" customFormat="1" ht="27" customHeight="1" thickBot="1" thickTop="1">
      <c r="A417" s="110"/>
      <c r="B417" s="181" t="s">
        <v>424</v>
      </c>
      <c r="C417" s="337" t="str">
        <f>C104</f>
        <v>SCOTIA STREET (FROM BELMONT AVENUE TO SEMPLE AVENUE) </v>
      </c>
      <c r="D417" s="338"/>
      <c r="E417" s="338"/>
      <c r="F417" s="338"/>
      <c r="G417" s="115"/>
      <c r="H417" s="182"/>
      <c r="I417" s="191"/>
      <c r="J417" s="192"/>
      <c r="K417" s="193"/>
      <c r="L417" s="194"/>
      <c r="M417" s="194"/>
      <c r="N417" s="194"/>
      <c r="O417" s="57"/>
    </row>
    <row r="418" spans="1:15" s="112" customFormat="1" ht="26.25" customHeight="1" thickTop="1">
      <c r="A418" s="110"/>
      <c r="B418" s="183"/>
      <c r="C418" s="116" t="s">
        <v>446</v>
      </c>
      <c r="D418" s="73"/>
      <c r="E418" s="73"/>
      <c r="F418" s="73"/>
      <c r="G418" s="110"/>
      <c r="H418" s="178"/>
      <c r="I418" s="191"/>
      <c r="J418" s="192"/>
      <c r="K418" s="193"/>
      <c r="L418" s="194"/>
      <c r="M418" s="194"/>
      <c r="N418" s="194"/>
      <c r="O418" s="57"/>
    </row>
    <row r="419" spans="1:15" s="31" customFormat="1" ht="28.5" customHeight="1">
      <c r="A419" s="25"/>
      <c r="B419" s="179" t="s">
        <v>443</v>
      </c>
      <c r="C419" s="48" t="s">
        <v>437</v>
      </c>
      <c r="D419" s="5" t="s">
        <v>476</v>
      </c>
      <c r="E419" s="44"/>
      <c r="F419" s="40"/>
      <c r="G419" s="39"/>
      <c r="H419" s="184"/>
      <c r="I419" s="191"/>
      <c r="J419" s="192"/>
      <c r="K419" s="193"/>
      <c r="L419" s="194"/>
      <c r="M419" s="194"/>
      <c r="N419" s="194"/>
      <c r="O419" s="57"/>
    </row>
    <row r="420" spans="1:15" s="31" customFormat="1" ht="28.5" customHeight="1">
      <c r="A420" s="27"/>
      <c r="B420" s="179" t="s">
        <v>50</v>
      </c>
      <c r="C420" s="48" t="s">
        <v>438</v>
      </c>
      <c r="D420" s="5"/>
      <c r="E420" s="44"/>
      <c r="F420" s="41"/>
      <c r="G420" s="39"/>
      <c r="H420" s="184"/>
      <c r="I420" s="191"/>
      <c r="J420" s="192"/>
      <c r="K420" s="193"/>
      <c r="L420" s="194"/>
      <c r="M420" s="194"/>
      <c r="N420" s="194"/>
      <c r="O420" s="57"/>
    </row>
    <row r="421" spans="1:15" s="31" customFormat="1" ht="28.5" customHeight="1">
      <c r="A421" s="28"/>
      <c r="B421" s="180" t="s">
        <v>221</v>
      </c>
      <c r="C421" s="48" t="s">
        <v>430</v>
      </c>
      <c r="D421" s="5"/>
      <c r="E421" s="6" t="s">
        <v>79</v>
      </c>
      <c r="F421" s="7">
        <v>82</v>
      </c>
      <c r="G421" s="216"/>
      <c r="H421" s="217">
        <f>ROUND(G421,2)*F421</f>
        <v>0</v>
      </c>
      <c r="I421" s="191"/>
      <c r="J421" s="192"/>
      <c r="K421" s="193"/>
      <c r="L421" s="194"/>
      <c r="M421" s="194"/>
      <c r="N421" s="194"/>
      <c r="O421" s="57"/>
    </row>
    <row r="422" spans="1:15" s="31" customFormat="1" ht="28.5" customHeight="1">
      <c r="A422" s="25"/>
      <c r="B422" s="142" t="s">
        <v>444</v>
      </c>
      <c r="C422" s="48" t="s">
        <v>428</v>
      </c>
      <c r="D422" s="5" t="s">
        <v>477</v>
      </c>
      <c r="E422" s="6"/>
      <c r="F422" s="7"/>
      <c r="G422" s="217"/>
      <c r="H422" s="239"/>
      <c r="I422" s="191"/>
      <c r="J422" s="192"/>
      <c r="K422" s="193"/>
      <c r="L422" s="194"/>
      <c r="M422" s="194"/>
      <c r="N422" s="194"/>
      <c r="O422" s="57"/>
    </row>
    <row r="423" spans="2:15" s="27" customFormat="1" ht="28.5" customHeight="1">
      <c r="B423" s="142" t="s">
        <v>50</v>
      </c>
      <c r="C423" s="48" t="s">
        <v>438</v>
      </c>
      <c r="D423" s="5"/>
      <c r="E423" s="6"/>
      <c r="F423" s="7"/>
      <c r="G423" s="238"/>
      <c r="H423" s="239"/>
      <c r="I423" s="191"/>
      <c r="J423" s="192"/>
      <c r="K423" s="193"/>
      <c r="L423" s="194"/>
      <c r="M423" s="194"/>
      <c r="N423" s="194"/>
      <c r="O423" s="57"/>
    </row>
    <row r="424" spans="2:15" s="28" customFormat="1" ht="28.5" customHeight="1">
      <c r="B424" s="180" t="s">
        <v>221</v>
      </c>
      <c r="C424" s="48" t="s">
        <v>430</v>
      </c>
      <c r="D424" s="5"/>
      <c r="E424" s="6" t="s">
        <v>79</v>
      </c>
      <c r="F424" s="7">
        <v>82</v>
      </c>
      <c r="G424" s="216"/>
      <c r="H424" s="217">
        <f>ROUND(G424,2)*F424</f>
        <v>0</v>
      </c>
      <c r="I424" s="191"/>
      <c r="J424" s="192"/>
      <c r="K424" s="193"/>
      <c r="L424" s="194"/>
      <c r="M424" s="194"/>
      <c r="N424" s="194"/>
      <c r="O424" s="57"/>
    </row>
    <row r="425" spans="1:15" s="31" customFormat="1" ht="28.5" customHeight="1">
      <c r="A425" s="29"/>
      <c r="B425" s="179" t="s">
        <v>445</v>
      </c>
      <c r="C425" s="48" t="s">
        <v>439</v>
      </c>
      <c r="D425" s="5" t="s">
        <v>478</v>
      </c>
      <c r="E425" s="6"/>
      <c r="F425" s="7"/>
      <c r="G425" s="217"/>
      <c r="H425" s="239"/>
      <c r="I425" s="191"/>
      <c r="J425" s="192"/>
      <c r="K425" s="193"/>
      <c r="L425" s="194"/>
      <c r="M425" s="194"/>
      <c r="N425" s="194"/>
      <c r="O425" s="57"/>
    </row>
    <row r="426" spans="2:15" s="27" customFormat="1" ht="28.5" customHeight="1">
      <c r="B426" s="179" t="s">
        <v>50</v>
      </c>
      <c r="C426" s="48" t="s">
        <v>438</v>
      </c>
      <c r="D426" s="42"/>
      <c r="E426" s="6"/>
      <c r="F426" s="7"/>
      <c r="G426" s="238"/>
      <c r="H426" s="239"/>
      <c r="I426" s="191"/>
      <c r="J426" s="192"/>
      <c r="K426" s="193"/>
      <c r="L426" s="194"/>
      <c r="M426" s="194"/>
      <c r="N426" s="194"/>
      <c r="O426" s="57"/>
    </row>
    <row r="427" spans="2:15" s="28" customFormat="1" ht="28.5" customHeight="1">
      <c r="B427" s="180" t="s">
        <v>221</v>
      </c>
      <c r="C427" s="48" t="s">
        <v>436</v>
      </c>
      <c r="D427" s="46"/>
      <c r="E427" s="6" t="s">
        <v>56</v>
      </c>
      <c r="F427" s="7">
        <v>1</v>
      </c>
      <c r="G427" s="216"/>
      <c r="H427" s="217">
        <f>ROUND(G427,2)*F427</f>
        <v>0</v>
      </c>
      <c r="I427" s="191"/>
      <c r="J427" s="192"/>
      <c r="K427" s="193"/>
      <c r="L427" s="194"/>
      <c r="M427" s="194"/>
      <c r="N427" s="194"/>
      <c r="O427" s="57"/>
    </row>
    <row r="428" spans="1:15" s="28" customFormat="1" ht="28.5" customHeight="1">
      <c r="A428" s="30"/>
      <c r="B428" s="179" t="s">
        <v>515</v>
      </c>
      <c r="C428" s="48" t="s">
        <v>440</v>
      </c>
      <c r="D428" s="5" t="s">
        <v>478</v>
      </c>
      <c r="E428" s="6"/>
      <c r="F428" s="7"/>
      <c r="G428" s="238"/>
      <c r="H428" s="239"/>
      <c r="I428" s="191"/>
      <c r="J428" s="192"/>
      <c r="K428" s="193"/>
      <c r="L428" s="194"/>
      <c r="M428" s="194"/>
      <c r="N428" s="194"/>
      <c r="O428" s="57"/>
    </row>
    <row r="429" spans="2:15" s="28" customFormat="1" ht="28.5" customHeight="1">
      <c r="B429" s="179" t="s">
        <v>50</v>
      </c>
      <c r="C429" s="48" t="s">
        <v>441</v>
      </c>
      <c r="D429" s="46"/>
      <c r="E429" s="6"/>
      <c r="F429" s="7"/>
      <c r="G429" s="238"/>
      <c r="H429" s="239"/>
      <c r="I429" s="191"/>
      <c r="J429" s="192"/>
      <c r="K429" s="193"/>
      <c r="L429" s="194"/>
      <c r="M429" s="194"/>
      <c r="N429" s="194"/>
      <c r="O429" s="57"/>
    </row>
    <row r="430" spans="2:15" s="28" customFormat="1" ht="28.5" customHeight="1">
      <c r="B430" s="180" t="s">
        <v>221</v>
      </c>
      <c r="C430" s="48" t="s">
        <v>436</v>
      </c>
      <c r="D430" s="42"/>
      <c r="E430" s="6" t="s">
        <v>79</v>
      </c>
      <c r="F430" s="290">
        <v>1.3</v>
      </c>
      <c r="G430" s="216"/>
      <c r="H430" s="217">
        <f>ROUND(G430,2)*F430</f>
        <v>0</v>
      </c>
      <c r="I430" s="191"/>
      <c r="J430" s="192"/>
      <c r="K430" s="193"/>
      <c r="L430" s="194"/>
      <c r="M430" s="194"/>
      <c r="N430" s="194"/>
      <c r="O430" s="57"/>
    </row>
    <row r="431" spans="1:15" s="28" customFormat="1" ht="28.5" customHeight="1">
      <c r="A431" s="30"/>
      <c r="B431" s="311" t="s">
        <v>516</v>
      </c>
      <c r="C431" s="312" t="s">
        <v>431</v>
      </c>
      <c r="D431" s="293" t="s">
        <v>478</v>
      </c>
      <c r="E431" s="313"/>
      <c r="F431" s="299"/>
      <c r="G431" s="314"/>
      <c r="H431" s="315"/>
      <c r="I431" s="191"/>
      <c r="J431" s="192"/>
      <c r="K431" s="193"/>
      <c r="L431" s="194"/>
      <c r="M431" s="194"/>
      <c r="N431" s="194"/>
      <c r="O431" s="57"/>
    </row>
    <row r="432" spans="2:15" s="28" customFormat="1" ht="28.5" customHeight="1">
      <c r="B432" s="179" t="s">
        <v>50</v>
      </c>
      <c r="C432" s="48" t="s">
        <v>432</v>
      </c>
      <c r="D432" s="42"/>
      <c r="E432" s="6" t="s">
        <v>56</v>
      </c>
      <c r="F432" s="7">
        <v>1</v>
      </c>
      <c r="G432" s="216"/>
      <c r="H432" s="217">
        <f>ROUND(G432,2)*F432</f>
        <v>0</v>
      </c>
      <c r="I432" s="191"/>
      <c r="J432" s="192"/>
      <c r="K432" s="193"/>
      <c r="L432" s="194"/>
      <c r="M432" s="194"/>
      <c r="N432" s="194"/>
      <c r="O432" s="57"/>
    </row>
    <row r="433" spans="1:15" s="31" customFormat="1" ht="19.5" customHeight="1">
      <c r="A433" s="32"/>
      <c r="B433" s="45"/>
      <c r="C433" s="143" t="s">
        <v>452</v>
      </c>
      <c r="D433" s="47"/>
      <c r="E433" s="50"/>
      <c r="F433" s="287"/>
      <c r="G433" s="240"/>
      <c r="H433" s="241"/>
      <c r="I433" s="191"/>
      <c r="J433" s="192"/>
      <c r="K433" s="193"/>
      <c r="L433" s="194"/>
      <c r="M433" s="194"/>
      <c r="N433" s="194"/>
      <c r="O433" s="57"/>
    </row>
    <row r="434" spans="1:15" s="31" customFormat="1" ht="24.75" customHeight="1">
      <c r="A434" s="25"/>
      <c r="B434" s="179" t="s">
        <v>517</v>
      </c>
      <c r="C434" s="138" t="s">
        <v>437</v>
      </c>
      <c r="D434" s="5" t="s">
        <v>476</v>
      </c>
      <c r="E434" s="44"/>
      <c r="F434" s="7"/>
      <c r="G434" s="240"/>
      <c r="H434" s="241"/>
      <c r="I434" s="191"/>
      <c r="J434" s="192"/>
      <c r="K434" s="193"/>
      <c r="L434" s="194"/>
      <c r="M434" s="194"/>
      <c r="N434" s="194"/>
      <c r="O434" s="57"/>
    </row>
    <row r="435" spans="1:15" s="31" customFormat="1" ht="24" customHeight="1">
      <c r="A435" s="27"/>
      <c r="B435" s="179" t="s">
        <v>50</v>
      </c>
      <c r="C435" s="48" t="s">
        <v>438</v>
      </c>
      <c r="D435" s="42"/>
      <c r="E435" s="44"/>
      <c r="F435" s="288"/>
      <c r="G435" s="240"/>
      <c r="H435" s="241"/>
      <c r="I435" s="191"/>
      <c r="J435" s="192"/>
      <c r="K435" s="193"/>
      <c r="L435" s="194"/>
      <c r="M435" s="194"/>
      <c r="N435" s="194"/>
      <c r="O435" s="57"/>
    </row>
    <row r="436" spans="1:15" s="31" customFormat="1" ht="33" customHeight="1">
      <c r="A436" s="28"/>
      <c r="B436" s="180" t="s">
        <v>221</v>
      </c>
      <c r="C436" s="48" t="s">
        <v>430</v>
      </c>
      <c r="D436" s="42"/>
      <c r="E436" s="6" t="s">
        <v>79</v>
      </c>
      <c r="F436" s="7">
        <v>92</v>
      </c>
      <c r="G436" s="216"/>
      <c r="H436" s="217">
        <f>ROUND(G436,2)*F436</f>
        <v>0</v>
      </c>
      <c r="I436" s="191"/>
      <c r="J436" s="192"/>
      <c r="K436" s="193"/>
      <c r="L436" s="194"/>
      <c r="M436" s="194"/>
      <c r="N436" s="194"/>
      <c r="O436" s="57"/>
    </row>
    <row r="437" spans="1:15" s="31" customFormat="1" ht="24" customHeight="1">
      <c r="A437" s="25"/>
      <c r="B437" s="179" t="s">
        <v>518</v>
      </c>
      <c r="C437" s="48" t="s">
        <v>428</v>
      </c>
      <c r="D437" s="5" t="s">
        <v>477</v>
      </c>
      <c r="E437" s="6"/>
      <c r="F437" s="7"/>
      <c r="G437" s="217"/>
      <c r="H437" s="239"/>
      <c r="I437" s="191"/>
      <c r="J437" s="192"/>
      <c r="K437" s="193"/>
      <c r="L437" s="194"/>
      <c r="M437" s="194"/>
      <c r="N437" s="194"/>
      <c r="O437" s="57"/>
    </row>
    <row r="438" spans="1:15" s="31" customFormat="1" ht="26.25" customHeight="1">
      <c r="A438" s="27"/>
      <c r="B438" s="179" t="s">
        <v>50</v>
      </c>
      <c r="C438" s="48" t="s">
        <v>438</v>
      </c>
      <c r="D438" s="42"/>
      <c r="E438" s="6"/>
      <c r="F438" s="7"/>
      <c r="G438" s="238"/>
      <c r="H438" s="239"/>
      <c r="I438" s="191"/>
      <c r="J438" s="192"/>
      <c r="K438" s="193"/>
      <c r="L438" s="194"/>
      <c r="M438" s="194"/>
      <c r="N438" s="194"/>
      <c r="O438" s="57"/>
    </row>
    <row r="439" spans="1:15" s="31" customFormat="1" ht="33" customHeight="1">
      <c r="A439" s="28"/>
      <c r="B439" s="180" t="s">
        <v>221</v>
      </c>
      <c r="C439" s="48" t="s">
        <v>430</v>
      </c>
      <c r="D439" s="42"/>
      <c r="E439" s="6" t="s">
        <v>79</v>
      </c>
      <c r="F439" s="7">
        <v>92</v>
      </c>
      <c r="G439" s="216"/>
      <c r="H439" s="217">
        <f>ROUND(G439,2)*F439</f>
        <v>0</v>
      </c>
      <c r="I439" s="191"/>
      <c r="J439" s="192"/>
      <c r="K439" s="193"/>
      <c r="L439" s="194"/>
      <c r="M439" s="194"/>
      <c r="N439" s="194"/>
      <c r="O439" s="57"/>
    </row>
    <row r="440" spans="1:15" s="31" customFormat="1" ht="33" customHeight="1">
      <c r="A440" s="29"/>
      <c r="B440" s="179" t="s">
        <v>519</v>
      </c>
      <c r="C440" s="48" t="s">
        <v>442</v>
      </c>
      <c r="D440" s="5" t="s">
        <v>478</v>
      </c>
      <c r="E440" s="6"/>
      <c r="F440" s="7"/>
      <c r="G440" s="217"/>
      <c r="H440" s="239"/>
      <c r="I440" s="191"/>
      <c r="J440" s="192"/>
      <c r="K440" s="193"/>
      <c r="L440" s="194"/>
      <c r="M440" s="194"/>
      <c r="N440" s="194"/>
      <c r="O440" s="57"/>
    </row>
    <row r="441" spans="2:15" s="27" customFormat="1" ht="26.25" customHeight="1">
      <c r="B441" s="179" t="s">
        <v>50</v>
      </c>
      <c r="C441" s="48" t="s">
        <v>438</v>
      </c>
      <c r="D441" s="42"/>
      <c r="E441" s="6"/>
      <c r="F441" s="7"/>
      <c r="G441" s="238"/>
      <c r="H441" s="239"/>
      <c r="I441" s="191"/>
      <c r="J441" s="192"/>
      <c r="K441" s="193"/>
      <c r="L441" s="194"/>
      <c r="M441" s="194"/>
      <c r="N441" s="194"/>
      <c r="O441" s="57"/>
    </row>
    <row r="442" spans="2:15" s="28" customFormat="1" ht="29.25" customHeight="1">
      <c r="B442" s="180" t="s">
        <v>221</v>
      </c>
      <c r="C442" s="48" t="s">
        <v>436</v>
      </c>
      <c r="D442" s="46"/>
      <c r="E442" s="6" t="s">
        <v>56</v>
      </c>
      <c r="F442" s="7">
        <v>1</v>
      </c>
      <c r="G442" s="216"/>
      <c r="H442" s="217">
        <f>ROUND(G442,2)*F442</f>
        <v>0</v>
      </c>
      <c r="I442" s="191"/>
      <c r="J442" s="192"/>
      <c r="K442" s="193"/>
      <c r="L442" s="194"/>
      <c r="M442" s="194"/>
      <c r="N442" s="194"/>
      <c r="O442" s="57"/>
    </row>
    <row r="443" spans="1:15" s="27" customFormat="1" ht="33" customHeight="1">
      <c r="A443" s="30"/>
      <c r="B443" s="179" t="s">
        <v>520</v>
      </c>
      <c r="C443" s="48" t="s">
        <v>431</v>
      </c>
      <c r="D443" s="5" t="s">
        <v>478</v>
      </c>
      <c r="E443" s="6"/>
      <c r="F443" s="7"/>
      <c r="G443" s="238"/>
      <c r="H443" s="239"/>
      <c r="I443" s="191"/>
      <c r="J443" s="192"/>
      <c r="K443" s="193"/>
      <c r="L443" s="194"/>
      <c r="M443" s="194"/>
      <c r="N443" s="194"/>
      <c r="O443" s="57"/>
    </row>
    <row r="444" spans="2:15" s="28" customFormat="1" ht="33" customHeight="1">
      <c r="B444" s="179" t="s">
        <v>50</v>
      </c>
      <c r="C444" s="49" t="s">
        <v>433</v>
      </c>
      <c r="D444" s="43"/>
      <c r="E444" s="141" t="s">
        <v>56</v>
      </c>
      <c r="F444" s="289">
        <v>2</v>
      </c>
      <c r="G444" s="216"/>
      <c r="H444" s="217">
        <f>ROUND(G444,2)*F444</f>
        <v>0</v>
      </c>
      <c r="I444" s="191"/>
      <c r="J444" s="192"/>
      <c r="K444" s="193"/>
      <c r="L444" s="194"/>
      <c r="M444" s="194"/>
      <c r="N444" s="194"/>
      <c r="O444" s="57"/>
    </row>
    <row r="445" spans="1:15" s="75" customFormat="1" ht="30" customHeight="1" thickBot="1">
      <c r="A445" s="72"/>
      <c r="B445" s="173" t="str">
        <f>B417</f>
        <v>I</v>
      </c>
      <c r="C445" s="331" t="str">
        <f>C417</f>
        <v>SCOTIA STREET (FROM BELMONT AVENUE TO SEMPLE AVENUE) </v>
      </c>
      <c r="D445" s="332"/>
      <c r="E445" s="332"/>
      <c r="F445" s="332"/>
      <c r="G445" s="242" t="s">
        <v>17</v>
      </c>
      <c r="H445" s="242">
        <f>SUM(H419:H444)</f>
        <v>0</v>
      </c>
      <c r="I445" s="191"/>
      <c r="J445" s="192"/>
      <c r="K445" s="193"/>
      <c r="L445" s="194"/>
      <c r="M445" s="194"/>
      <c r="N445" s="194"/>
      <c r="O445" s="57"/>
    </row>
    <row r="446" spans="1:14" ht="30" customHeight="1" thickBot="1" thickTop="1">
      <c r="A446" s="94"/>
      <c r="B446" s="185" t="s">
        <v>425</v>
      </c>
      <c r="C446" s="38" t="str">
        <f>C164</f>
        <v>KINGSBURY AVENUE (FROM AIKENS STREET EAST LEG TO MAIN STREET) </v>
      </c>
      <c r="D446" s="117"/>
      <c r="E446" s="117"/>
      <c r="F446" s="117"/>
      <c r="G446" s="118"/>
      <c r="H446" s="186"/>
      <c r="I446" s="191"/>
      <c r="J446" s="192"/>
      <c r="K446" s="193"/>
      <c r="L446" s="194"/>
      <c r="M446" s="194"/>
      <c r="N446" s="194"/>
    </row>
    <row r="447" spans="1:14" ht="21.75" customHeight="1" thickTop="1">
      <c r="A447" s="119"/>
      <c r="B447" s="187" t="s">
        <v>453</v>
      </c>
      <c r="C447" s="37"/>
      <c r="D447" s="120"/>
      <c r="E447" s="120"/>
      <c r="F447" s="120"/>
      <c r="G447" s="119"/>
      <c r="H447" s="188"/>
      <c r="I447" s="191"/>
      <c r="J447" s="192"/>
      <c r="K447" s="193"/>
      <c r="L447" s="194"/>
      <c r="M447" s="194"/>
      <c r="N447" s="194"/>
    </row>
    <row r="448" spans="1:15" s="26" customFormat="1" ht="30" customHeight="1">
      <c r="A448" s="25"/>
      <c r="B448" s="179" t="s">
        <v>448</v>
      </c>
      <c r="C448" s="140" t="s">
        <v>437</v>
      </c>
      <c r="D448" s="5" t="s">
        <v>476</v>
      </c>
      <c r="E448" s="44"/>
      <c r="F448" s="40"/>
      <c r="G448" s="39"/>
      <c r="H448" s="189"/>
      <c r="I448" s="191"/>
      <c r="J448" s="192"/>
      <c r="K448" s="193"/>
      <c r="L448" s="194"/>
      <c r="M448" s="194"/>
      <c r="N448" s="194"/>
      <c r="O448" s="57"/>
    </row>
    <row r="449" spans="1:15" s="26" customFormat="1" ht="30" customHeight="1">
      <c r="A449" s="25"/>
      <c r="B449" s="179" t="s">
        <v>50</v>
      </c>
      <c r="C449" s="48" t="s">
        <v>433</v>
      </c>
      <c r="D449" s="42"/>
      <c r="E449" s="44"/>
      <c r="F449" s="40"/>
      <c r="G449" s="39"/>
      <c r="H449" s="189"/>
      <c r="I449" s="191"/>
      <c r="J449" s="192"/>
      <c r="K449" s="193"/>
      <c r="L449" s="194"/>
      <c r="M449" s="194"/>
      <c r="N449" s="194"/>
      <c r="O449" s="57"/>
    </row>
    <row r="450" spans="1:15" s="26" customFormat="1" ht="30" customHeight="1">
      <c r="A450" s="25"/>
      <c r="B450" s="180" t="s">
        <v>221</v>
      </c>
      <c r="C450" s="48" t="s">
        <v>427</v>
      </c>
      <c r="D450" s="42"/>
      <c r="E450" s="6" t="s">
        <v>79</v>
      </c>
      <c r="F450" s="7">
        <v>23</v>
      </c>
      <c r="G450" s="216"/>
      <c r="H450" s="217">
        <f>ROUND(G450,2)*F450</f>
        <v>0</v>
      </c>
      <c r="I450" s="191"/>
      <c r="J450" s="192"/>
      <c r="K450" s="193"/>
      <c r="L450" s="194"/>
      <c r="M450" s="194"/>
      <c r="N450" s="194"/>
      <c r="O450" s="57"/>
    </row>
    <row r="451" spans="1:15" s="26" customFormat="1" ht="30" customHeight="1">
      <c r="A451" s="25"/>
      <c r="B451" s="179" t="s">
        <v>449</v>
      </c>
      <c r="C451" s="48" t="s">
        <v>428</v>
      </c>
      <c r="D451" s="5" t="s">
        <v>477</v>
      </c>
      <c r="E451" s="6"/>
      <c r="F451" s="7"/>
      <c r="G451" s="217"/>
      <c r="H451" s="239"/>
      <c r="I451" s="191"/>
      <c r="J451" s="192"/>
      <c r="K451" s="193"/>
      <c r="L451" s="194"/>
      <c r="M451" s="194"/>
      <c r="N451" s="194"/>
      <c r="O451" s="57"/>
    </row>
    <row r="452" spans="1:15" s="26" customFormat="1" ht="30" customHeight="1">
      <c r="A452" s="27"/>
      <c r="B452" s="179" t="s">
        <v>50</v>
      </c>
      <c r="C452" s="48" t="s">
        <v>434</v>
      </c>
      <c r="D452" s="42"/>
      <c r="E452" s="6"/>
      <c r="F452" s="7"/>
      <c r="G452" s="238"/>
      <c r="H452" s="239"/>
      <c r="I452" s="191"/>
      <c r="J452" s="192"/>
      <c r="K452" s="193"/>
      <c r="L452" s="194"/>
      <c r="M452" s="194"/>
      <c r="N452" s="194"/>
      <c r="O452" s="57"/>
    </row>
    <row r="453" spans="1:15" s="26" customFormat="1" ht="30" customHeight="1">
      <c r="A453" s="28"/>
      <c r="B453" s="180" t="s">
        <v>221</v>
      </c>
      <c r="C453" s="48" t="s">
        <v>430</v>
      </c>
      <c r="D453" s="42"/>
      <c r="E453" s="6" t="s">
        <v>79</v>
      </c>
      <c r="F453" s="7">
        <v>23</v>
      </c>
      <c r="G453" s="216"/>
      <c r="H453" s="217">
        <f>ROUND(G453,2)*F453</f>
        <v>0</v>
      </c>
      <c r="I453" s="191"/>
      <c r="J453" s="192"/>
      <c r="K453" s="193"/>
      <c r="L453" s="194"/>
      <c r="M453" s="194"/>
      <c r="N453" s="194"/>
      <c r="O453" s="57"/>
    </row>
    <row r="454" spans="1:15" s="26" customFormat="1" ht="30" customHeight="1">
      <c r="A454" s="29"/>
      <c r="B454" s="179" t="s">
        <v>450</v>
      </c>
      <c r="C454" s="48" t="s">
        <v>435</v>
      </c>
      <c r="D454" s="5" t="s">
        <v>478</v>
      </c>
      <c r="E454" s="6"/>
      <c r="F454" s="7"/>
      <c r="G454" s="217"/>
      <c r="H454" s="239"/>
      <c r="I454" s="191"/>
      <c r="J454" s="192"/>
      <c r="K454" s="193"/>
      <c r="L454" s="194"/>
      <c r="M454" s="194"/>
      <c r="N454" s="194"/>
      <c r="O454" s="57"/>
    </row>
    <row r="455" spans="1:15" s="26" customFormat="1" ht="30" customHeight="1">
      <c r="A455" s="27"/>
      <c r="B455" s="179" t="s">
        <v>50</v>
      </c>
      <c r="C455" s="48" t="s">
        <v>434</v>
      </c>
      <c r="D455" s="42"/>
      <c r="E455" s="6"/>
      <c r="F455" s="7"/>
      <c r="G455" s="238"/>
      <c r="H455" s="239"/>
      <c r="I455" s="191"/>
      <c r="J455" s="192"/>
      <c r="K455" s="193"/>
      <c r="L455" s="194"/>
      <c r="M455" s="194"/>
      <c r="N455" s="194"/>
      <c r="O455" s="57"/>
    </row>
    <row r="456" spans="1:15" s="26" customFormat="1" ht="30" customHeight="1">
      <c r="A456" s="28"/>
      <c r="B456" s="180" t="s">
        <v>221</v>
      </c>
      <c r="C456" s="48" t="s">
        <v>436</v>
      </c>
      <c r="D456" s="46"/>
      <c r="E456" s="6" t="s">
        <v>56</v>
      </c>
      <c r="F456" s="7">
        <v>1</v>
      </c>
      <c r="G456" s="216"/>
      <c r="H456" s="217">
        <f>ROUND(G456,2)*F456</f>
        <v>0</v>
      </c>
      <c r="I456" s="191"/>
      <c r="J456" s="192"/>
      <c r="K456" s="193"/>
      <c r="L456" s="194"/>
      <c r="M456" s="194"/>
      <c r="N456" s="194"/>
      <c r="O456" s="57"/>
    </row>
    <row r="457" spans="1:15" s="26" customFormat="1" ht="30" customHeight="1">
      <c r="A457" s="25"/>
      <c r="B457" s="179" t="s">
        <v>451</v>
      </c>
      <c r="C457" s="48" t="s">
        <v>480</v>
      </c>
      <c r="D457" s="5" t="s">
        <v>478</v>
      </c>
      <c r="E457" s="6"/>
      <c r="F457" s="7"/>
      <c r="G457" s="217"/>
      <c r="H457" s="239"/>
      <c r="I457" s="191"/>
      <c r="J457" s="192"/>
      <c r="K457" s="193"/>
      <c r="L457" s="194"/>
      <c r="M457" s="194"/>
      <c r="N457" s="194"/>
      <c r="O457" s="57"/>
    </row>
    <row r="458" spans="1:15" s="26" customFormat="1" ht="24.75" customHeight="1">
      <c r="A458" s="25"/>
      <c r="B458" s="179" t="s">
        <v>50</v>
      </c>
      <c r="C458" s="48" t="s">
        <v>433</v>
      </c>
      <c r="D458" s="46"/>
      <c r="E458" s="6" t="s">
        <v>56</v>
      </c>
      <c r="F458" s="7">
        <v>1</v>
      </c>
      <c r="G458" s="216"/>
      <c r="H458" s="217">
        <f>ROUND(G458,2)*F458</f>
        <v>0</v>
      </c>
      <c r="I458" s="191"/>
      <c r="J458" s="192"/>
      <c r="K458" s="193"/>
      <c r="L458" s="194"/>
      <c r="M458" s="194"/>
      <c r="N458" s="194"/>
      <c r="O458" s="57"/>
    </row>
    <row r="459" spans="1:15" s="75" customFormat="1" ht="30" customHeight="1">
      <c r="A459" s="72"/>
      <c r="B459" s="190" t="str">
        <f>B446</f>
        <v>J</v>
      </c>
      <c r="C459" s="334" t="str">
        <f>C446</f>
        <v>KINGSBURY AVENUE (FROM AIKENS STREET EAST LEG TO MAIN STREET) </v>
      </c>
      <c r="D459" s="335"/>
      <c r="E459" s="335"/>
      <c r="F459" s="336"/>
      <c r="G459" s="243" t="s">
        <v>17</v>
      </c>
      <c r="H459" s="244">
        <f>SUM(H450:H458)</f>
        <v>0</v>
      </c>
      <c r="I459" s="191"/>
      <c r="J459" s="192"/>
      <c r="K459" s="193"/>
      <c r="L459" s="194"/>
      <c r="M459" s="194"/>
      <c r="N459" s="194"/>
      <c r="O459" s="57"/>
    </row>
    <row r="460" spans="1:9" ht="36" customHeight="1" thickBot="1">
      <c r="A460" s="121"/>
      <c r="B460" s="149"/>
      <c r="C460" s="150" t="s">
        <v>18</v>
      </c>
      <c r="D460" s="151"/>
      <c r="E460" s="151"/>
      <c r="F460" s="151"/>
      <c r="G460" s="151"/>
      <c r="H460" s="152"/>
      <c r="I460" s="208"/>
    </row>
    <row r="461" spans="1:9" s="75" customFormat="1" ht="31.5" customHeight="1" thickTop="1">
      <c r="A461" s="122"/>
      <c r="B461" s="366" t="str">
        <f>B6</f>
        <v>PART 1      ROAD WORK</v>
      </c>
      <c r="C461" s="367"/>
      <c r="D461" s="367"/>
      <c r="E461" s="367"/>
      <c r="F461" s="367"/>
      <c r="G461" s="153"/>
      <c r="H461" s="154"/>
      <c r="I461" s="153"/>
    </row>
    <row r="462" spans="1:9" ht="39.75" customHeight="1" thickBot="1">
      <c r="A462" s="144"/>
      <c r="B462" s="155" t="str">
        <f>B7</f>
        <v>A</v>
      </c>
      <c r="C462" s="347" t="str">
        <f>C7</f>
        <v>BURROWS AVENUE WEST BOUND                                                                                   
(FROM McPHILLIPS STREET   TO  SGT. TOMMY PRINCE STREET ) </v>
      </c>
      <c r="D462" s="343"/>
      <c r="E462" s="343"/>
      <c r="F462" s="344"/>
      <c r="G462" s="227" t="s">
        <v>17</v>
      </c>
      <c r="H462" s="228">
        <f>H57</f>
        <v>0</v>
      </c>
      <c r="I462" s="209"/>
    </row>
    <row r="463" spans="1:9" ht="30" customHeight="1" thickBot="1" thickTop="1">
      <c r="A463" s="144"/>
      <c r="B463" s="155" t="str">
        <f>B58</f>
        <v>B</v>
      </c>
      <c r="C463" s="328" t="str">
        <f>C58</f>
        <v>MAGNUS AVENUE  (FROM ARLINGTON STREET   TO  PARR STREET) </v>
      </c>
      <c r="D463" s="329"/>
      <c r="E463" s="329"/>
      <c r="F463" s="330"/>
      <c r="G463" s="227" t="s">
        <v>17</v>
      </c>
      <c r="H463" s="228">
        <f>H103</f>
        <v>0</v>
      </c>
      <c r="I463" s="209"/>
    </row>
    <row r="464" spans="1:9" ht="30" customHeight="1" thickBot="1" thickTop="1">
      <c r="A464" s="144"/>
      <c r="B464" s="155" t="str">
        <f>B104</f>
        <v>C</v>
      </c>
      <c r="C464" s="328" t="str">
        <f>C104</f>
        <v>SCOTIA STREET (FROM BELMONT AVENUE TO SEMPLE AVENUE) </v>
      </c>
      <c r="D464" s="329"/>
      <c r="E464" s="329"/>
      <c r="F464" s="330"/>
      <c r="G464" s="227" t="s">
        <v>17</v>
      </c>
      <c r="H464" s="228">
        <f>H163</f>
        <v>0</v>
      </c>
      <c r="I464" s="209"/>
    </row>
    <row r="465" spans="1:9" ht="30" customHeight="1" thickBot="1" thickTop="1">
      <c r="A465" s="145"/>
      <c r="B465" s="155" t="str">
        <f>B164</f>
        <v>D</v>
      </c>
      <c r="C465" s="328" t="str">
        <f>C164</f>
        <v>KINGSBURY AVENUE (FROM AIKENS STREET EAST LEG TO MAIN STREET) </v>
      </c>
      <c r="D465" s="329"/>
      <c r="E465" s="329"/>
      <c r="F465" s="330"/>
      <c r="G465" s="246" t="s">
        <v>17</v>
      </c>
      <c r="H465" s="247">
        <f>H208</f>
        <v>0</v>
      </c>
      <c r="I465" s="209"/>
    </row>
    <row r="466" spans="1:9" ht="30" customHeight="1" thickBot="1" thickTop="1">
      <c r="A466" s="145"/>
      <c r="B466" s="155" t="str">
        <f>B209</f>
        <v>E</v>
      </c>
      <c r="C466" s="328" t="str">
        <f>C209</f>
        <v>ARTHUR WRIGHT CRESENT WEST LEG  
(FROM ARTHUR WRIGHT WAY TO DUVAL STREET) </v>
      </c>
      <c r="D466" s="329"/>
      <c r="E466" s="329"/>
      <c r="F466" s="330"/>
      <c r="G466" s="246" t="s">
        <v>17</v>
      </c>
      <c r="H466" s="247">
        <f>H276</f>
        <v>0</v>
      </c>
      <c r="I466" s="209"/>
    </row>
    <row r="467" spans="1:9" ht="41.25" customHeight="1" thickBot="1" thickTop="1">
      <c r="A467" s="146"/>
      <c r="B467" s="156" t="str">
        <f>B277</f>
        <v>F</v>
      </c>
      <c r="C467" s="123" t="str">
        <f>C277</f>
        <v>EGESZ STREET (FROM OAK POINT HIGHWAY TO NO.412 EGESZ STREET) </v>
      </c>
      <c r="D467" s="124"/>
      <c r="E467" s="125"/>
      <c r="F467" s="126"/>
      <c r="G467" s="246" t="s">
        <v>17</v>
      </c>
      <c r="H467" s="248">
        <f>H342</f>
        <v>0</v>
      </c>
      <c r="I467" s="209"/>
    </row>
    <row r="468" spans="1:9" ht="30" customHeight="1" thickBot="1" thickTop="1">
      <c r="A468" s="147"/>
      <c r="B468" s="157" t="str">
        <f>B343</f>
        <v>G</v>
      </c>
      <c r="C468" s="351" t="str">
        <f>C343</f>
        <v>PERTH AVENUE (FROM ANDREWS STREET TO POWERS STREET) </v>
      </c>
      <c r="D468" s="352"/>
      <c r="E468" s="352"/>
      <c r="F468" s="353"/>
      <c r="G468" s="249" t="s">
        <v>17</v>
      </c>
      <c r="H468" s="250">
        <f>H404</f>
        <v>0</v>
      </c>
      <c r="I468" s="209"/>
    </row>
    <row r="469" spans="1:9" ht="28.5" customHeight="1" thickBot="1" thickTop="1">
      <c r="A469" s="144"/>
      <c r="B469" s="158"/>
      <c r="C469" s="127"/>
      <c r="D469" s="128"/>
      <c r="E469" s="257"/>
      <c r="F469" s="245" t="s">
        <v>499</v>
      </c>
      <c r="G469" s="245"/>
      <c r="H469" s="251">
        <f>SUM(H462:H468)</f>
        <v>0</v>
      </c>
      <c r="I469" s="210"/>
    </row>
    <row r="470" spans="1:9" s="75" customFormat="1" ht="31.5" customHeight="1" thickBot="1" thickTop="1">
      <c r="A470" s="148"/>
      <c r="B470" s="368" t="str">
        <f>B405</f>
        <v>PART 2      EXTERNAL POINT REPAIR FOR SEWER</v>
      </c>
      <c r="C470" s="369"/>
      <c r="D470" s="369"/>
      <c r="E470" s="369"/>
      <c r="F470" s="370"/>
      <c r="G470" s="129"/>
      <c r="H470" s="159"/>
      <c r="I470" s="110"/>
    </row>
    <row r="471" spans="1:9" ht="30" customHeight="1" thickBot="1" thickTop="1">
      <c r="A471" s="145"/>
      <c r="B471" s="160" t="str">
        <f>B406</f>
        <v>H</v>
      </c>
      <c r="C471" s="354" t="str">
        <f>C58</f>
        <v>MAGNUS AVENUE  (FROM ARLINGTON STREET   TO  PARR STREET) </v>
      </c>
      <c r="D471" s="355"/>
      <c r="E471" s="355"/>
      <c r="F471" s="356"/>
      <c r="G471" s="252" t="s">
        <v>17</v>
      </c>
      <c r="H471" s="253">
        <f>H416</f>
        <v>0</v>
      </c>
      <c r="I471" s="209"/>
    </row>
    <row r="472" spans="1:9" ht="30" customHeight="1" thickBot="1" thickTop="1">
      <c r="A472" s="145"/>
      <c r="B472" s="161" t="str">
        <f>B417</f>
        <v>I</v>
      </c>
      <c r="C472" s="360" t="str">
        <f>C104</f>
        <v>SCOTIA STREET (FROM BELMONT AVENUE TO SEMPLE AVENUE) </v>
      </c>
      <c r="D472" s="329"/>
      <c r="E472" s="329"/>
      <c r="F472" s="330"/>
      <c r="G472" s="252" t="s">
        <v>17</v>
      </c>
      <c r="H472" s="253">
        <f>H445</f>
        <v>0</v>
      </c>
      <c r="I472" s="209"/>
    </row>
    <row r="473" spans="1:9" ht="30" customHeight="1" thickBot="1" thickTop="1">
      <c r="A473" s="145"/>
      <c r="B473" s="161" t="str">
        <f>B446</f>
        <v>J</v>
      </c>
      <c r="C473" s="360" t="str">
        <f>C164</f>
        <v>KINGSBURY AVENUE (FROM AIKENS STREET EAST LEG TO MAIN STREET) </v>
      </c>
      <c r="D473" s="329"/>
      <c r="E473" s="329"/>
      <c r="F473" s="330"/>
      <c r="G473" s="252" t="s">
        <v>17</v>
      </c>
      <c r="H473" s="253">
        <f>H459</f>
        <v>0</v>
      </c>
      <c r="I473" s="209"/>
    </row>
    <row r="474" spans="1:9" ht="28.5" customHeight="1" thickBot="1" thickTop="1">
      <c r="A474" s="144"/>
      <c r="B474" s="158"/>
      <c r="C474" s="127"/>
      <c r="D474" s="128"/>
      <c r="E474" s="258" t="s">
        <v>498</v>
      </c>
      <c r="F474" s="256"/>
      <c r="G474" s="255"/>
      <c r="H474" s="254">
        <f>SUM(H471:H473)</f>
        <v>0</v>
      </c>
      <c r="I474" s="210"/>
    </row>
    <row r="475" spans="1:9" s="130" customFormat="1" ht="37.5" customHeight="1" thickTop="1">
      <c r="A475" s="94"/>
      <c r="B475" s="345" t="s">
        <v>40</v>
      </c>
      <c r="C475" s="346"/>
      <c r="D475" s="346"/>
      <c r="E475" s="346"/>
      <c r="F475" s="346"/>
      <c r="G475" s="357">
        <f>H469+H474</f>
        <v>0</v>
      </c>
      <c r="H475" s="358"/>
      <c r="I475" s="211"/>
    </row>
    <row r="476" spans="1:9" ht="37.5" customHeight="1">
      <c r="A476" s="94"/>
      <c r="B476" s="359" t="s">
        <v>38</v>
      </c>
      <c r="C476" s="349"/>
      <c r="D476" s="349"/>
      <c r="E476" s="349"/>
      <c r="F476" s="349"/>
      <c r="G476" s="349"/>
      <c r="H476" s="350"/>
      <c r="I476" s="120"/>
    </row>
    <row r="477" spans="1:9" ht="37.5" customHeight="1">
      <c r="A477" s="94"/>
      <c r="B477" s="348" t="s">
        <v>39</v>
      </c>
      <c r="C477" s="349"/>
      <c r="D477" s="349"/>
      <c r="E477" s="349"/>
      <c r="F477" s="349"/>
      <c r="G477" s="349"/>
      <c r="H477" s="350"/>
      <c r="I477" s="120"/>
    </row>
    <row r="478" spans="1:9" ht="15.75" customHeight="1">
      <c r="A478" s="131"/>
      <c r="B478" s="132"/>
      <c r="C478" s="133"/>
      <c r="D478" s="134"/>
      <c r="E478" s="134"/>
      <c r="F478" s="134"/>
      <c r="G478" s="135"/>
      <c r="H478" s="136"/>
      <c r="I478" s="208"/>
    </row>
  </sheetData>
  <sheetProtection password="FE7A" sheet="1" objects="1" scenarios="1" selectLockedCells="1"/>
  <mergeCells count="36">
    <mergeCell ref="G475:H475"/>
    <mergeCell ref="B476:H476"/>
    <mergeCell ref="C472:F472"/>
    <mergeCell ref="C473:F473"/>
    <mergeCell ref="B6:F6"/>
    <mergeCell ref="B405:F405"/>
    <mergeCell ref="B461:F461"/>
    <mergeCell ref="B470:F470"/>
    <mergeCell ref="C406:F406"/>
    <mergeCell ref="C104:F104"/>
    <mergeCell ref="C208:F208"/>
    <mergeCell ref="C462:F462"/>
    <mergeCell ref="C463:F463"/>
    <mergeCell ref="B477:H477"/>
    <mergeCell ref="C276:F276"/>
    <mergeCell ref="C277:F277"/>
    <mergeCell ref="C342:F342"/>
    <mergeCell ref="C468:F468"/>
    <mergeCell ref="C471:F471"/>
    <mergeCell ref="C464:F464"/>
    <mergeCell ref="C7:F7"/>
    <mergeCell ref="C163:F163"/>
    <mergeCell ref="B475:F475"/>
    <mergeCell ref="C164:F164"/>
    <mergeCell ref="C58:F58"/>
    <mergeCell ref="C57:F57"/>
    <mergeCell ref="C103:F103"/>
    <mergeCell ref="C343:F343"/>
    <mergeCell ref="C404:F404"/>
    <mergeCell ref="C209:F209"/>
    <mergeCell ref="C465:F465"/>
    <mergeCell ref="C416:F416"/>
    <mergeCell ref="C445:F445"/>
    <mergeCell ref="C459:F459"/>
    <mergeCell ref="C466:F466"/>
    <mergeCell ref="C417:F417"/>
  </mergeCells>
  <conditionalFormatting sqref="D388:D391 D328:D340 D321:D326 D105:D142 D386 D254:D260 D262:D275 D194:D197 D199:D200 D202:D207 D165:D192 D148:D151 D153:D154 D156:D162 D210:D252 D278:D319 D8:D39 D93:D94 D96:D102 D88 D59:D86 D49:D50 D52:D56 D41 D344:D384 D393:D402">
    <cfRule type="cellIs" priority="626" dxfId="7" operator="equal" stopIfTrue="1">
      <formula>"CW 2130-R11"</formula>
    </cfRule>
    <cfRule type="cellIs" priority="627" dxfId="7" operator="equal" stopIfTrue="1">
      <formula>"CW 3120-R2"</formula>
    </cfRule>
    <cfRule type="cellIs" priority="628" dxfId="7" operator="equal" stopIfTrue="1">
      <formula>"CW 3240-R7"</formula>
    </cfRule>
  </conditionalFormatting>
  <conditionalFormatting sqref="D392 D327 D320 D144 D261 D253 D201 D193 D155 D341 D385:D387 D146:D147 D95 D90 D51 D46:D47 D43 D403">
    <cfRule type="cellIs" priority="507" dxfId="7" operator="equal" stopIfTrue="1">
      <formula>"CW 3120-R2"</formula>
    </cfRule>
    <cfRule type="cellIs" priority="508" dxfId="7" operator="equal" stopIfTrue="1">
      <formula>"CW 3240-R7"</formula>
    </cfRule>
  </conditionalFormatting>
  <conditionalFormatting sqref="D198 D152 D92 D48">
    <cfRule type="cellIs" priority="496" dxfId="7" operator="equal" stopIfTrue="1">
      <formula>"CW 2130-R11"</formula>
    </cfRule>
    <cfRule type="cellIs" priority="497" dxfId="7" operator="equal" stopIfTrue="1">
      <formula>"CW 3240-R7"</formula>
    </cfRule>
  </conditionalFormatting>
  <dataValidations count="4">
    <dataValidation type="decimal" operator="greaterThan" allowBlank="1" showInputMessage="1" showErrorMessage="1" prompt="Enter your Unit Bid Price.&#10;You do not need to type in the &quot;$&quot;" errorTitle="Illegal Entry" error="Unit Prices must be greater than 0. " sqref="G336:G337 G386 G388:G389 G391 G393 G395:G397 G360 G362 G365:G368 G358 G354:G356 G348:G351 G345:G346 G375:G378 G371:G373 G383 G381 G339:G341 G403 G330:G333 G328 G326 G321:G324 G318 G400:G401 G148:G152 G156:G158 G154 G166:G170 G219 G232:G235 G229 G227 G225 G221:G223 G176:G178 G214:G216 G211:G212 G180 G183:G186 G191 G189 G194:G198 G200 G202:G204 G207 G173 G275 G241:G242 G161:G162 G237:G239 G249 G247 G245 G260 G262 G264:G266 G251 G254:G258 G269:G270 G282:G284 G279:G280 G302:G303 G293 G299:G300 G291 G287:G289 G306:G309 G295:G296 G312 G314 G316 G272:G273 G410 G413 G415 G421 G424 G427 G430 G432 G436 G439 G442 G444 G450 G453 G456 G458 G144:G146 G91:G92 G77 G72:G74 G88:G89 G79:G82 G85 G52:G53 G50 G56 G69">
      <formula1>0</formula1>
    </dataValidation>
    <dataValidation type="decimal" operator="greaterThan" allowBlank="1" showInputMessage="1" showErrorMessage="1" prompt="Enter your Unit Bid Price.&#10;You do not need to type in the &quot;$&quot;" errorTitle="Illegal Entry" error="Unit Prices must be greater than 0. " sqref="G60:G66 G32:G35 G29:G30 G23:G26 G12:G17 G9:G10 G41 G20 G43:G48 G38 G96:G99 G102 G94 G106:G107 G109:G113 G131 G141 G139 G121:G123 G116 G118 G126 G133:G135 G128:G129">
      <formula1>0</formula1>
    </dataValidation>
    <dataValidation type="custom" allowBlank="1" showInputMessage="1" showErrorMessage="1" error="If you can enter a Unit  Price in this cell, pLease contact the Contract Administrator immediately!" sqref="G398:G399 G394 G387 G390 G382 G344 G359 G361 G363:G364 G357 G352:G353 G347 G369 G379:G380 G384:G385 G317 G334:G335 G329 G319:G320 G338 G325 G402 G315 G159:G160 G165 G153 G230:G231 G228 G226 G224 G213 G181:G182 G179 G205:G206 G190 G187:G188 G192:G193 G174:G175 G171:G172 G217:G218 G220 G210 G199 G236 G240 G250 G248 G246 G243:G244 G310:G311 G259 G278 G263 G252:G253 G271 G294 G267:G268 G281 G301 G292 G297:G298 G290 G285:G286 G304 G313 G274 G147 G142:G143 G75:G76 G78 G83:G84 G90 G49 G54:G55 G59 G70:G71 G67:G68 G18:G19 G21:G22 G8 G11 G39:G40 G31 G27:G28 G42 G36:G37 G132 G100:G101 G93 G105 G108 G86:G87 G140 G119:G120 G114:G115 G117 G124 G136:G138 G127 G130">
      <formula1>"isblank(G3)"</formula1>
    </dataValidation>
    <dataValidation type="decimal" operator="greaterThan" allowBlank="1" showErrorMessage="1" prompt="Enter your Unit Bid Price.&#10;You do not need to type in the &quot;$&quot;" errorTitle="Illegal Entry" error="Unit Prices must be greater than 0. " sqref="G392 G374 G327 G155 G201 G261 G51 G95">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234-2009 
&amp;XTemplate Version: C420081212 - RW&amp;R&amp;10Bid Submission
Page &amp;P+3 of 29</oddHeader>
    <oddFooter xml:space="preserve">&amp;R__________________
Name of Bidder                    </oddFooter>
  </headerFooter>
  <rowBreaks count="9" manualBreakCount="9">
    <brk id="53" min="1" max="7" man="1"/>
    <brk id="57" min="1" max="7" man="1"/>
    <brk id="103" min="1" max="7" man="1"/>
    <brk id="163" min="1" max="7" man="1"/>
    <brk id="208" min="1" max="7" man="1"/>
    <brk id="276" min="1" max="7" man="1"/>
    <brk id="342" min="1" max="7" man="1"/>
    <brk id="404" min="1" max="7" man="1"/>
    <brk id="459"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Rolf K. Doerries, C.E.T.
DATE: April 17, 2009 1:15 P.M.
FILE SIZE: 148,480 BYTES</dc:description>
  <cp:lastModifiedBy>Helpdesk</cp:lastModifiedBy>
  <cp:lastPrinted>2009-04-21T20:33:55Z</cp:lastPrinted>
  <dcterms:created xsi:type="dcterms:W3CDTF">1999-03-31T15:44:33Z</dcterms:created>
  <dcterms:modified xsi:type="dcterms:W3CDTF">2009-04-21T20:34:19Z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