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624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PRICES'!$B$6:$H$231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PRICES'!$B$1:$IV$166</definedName>
    <definedName name="XITEMS">'FORM B - PRICES'!$B$6:$IV$166</definedName>
  </definedNames>
  <calcPr fullCalcOnLoad="1"/>
</workbook>
</file>

<file path=xl/sharedStrings.xml><?xml version="1.0" encoding="utf-8"?>
<sst xmlns="http://schemas.openxmlformats.org/spreadsheetml/2006/main" count="846" uniqueCount="289">
  <si>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</si>
  <si>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</si>
  <si>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</si>
  <si>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</si>
  <si>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</si>
  <si>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</si>
  <si>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</si>
  <si>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</si>
  <si>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</si>
  <si>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</si>
  <si>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</si>
  <si>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</si>
  <si>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</si>
  <si>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</si>
  <si>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</si>
  <si>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</si>
  <si>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</si>
  <si>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</si>
  <si>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</si>
  <si>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</si>
  <si>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</si>
  <si>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</si>
  <si>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</si>
  <si>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</si>
  <si>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</si>
  <si>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</si>
  <si>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</si>
  <si>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</si>
  <si>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</si>
  <si>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</si>
  <si>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</si>
  <si>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</si>
  <si>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</si>
  <si>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</si>
  <si>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</si>
  <si>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</si>
  <si>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</si>
  <si>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ROADWORKS - REMOVALS/RENEWALS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</si>
  <si>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</si>
  <si>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</si>
  <si>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</si>
  <si>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</si>
  <si>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</si>
  <si>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</si>
  <si>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</si>
  <si>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</si>
  <si>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</si>
  <si>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</si>
  <si>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</si>
  <si>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</si>
  <si>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</si>
  <si>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</si>
  <si>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</si>
  <si>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</si>
  <si>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</si>
  <si>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</si>
  <si>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</si>
  <si>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</si>
  <si>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</si>
  <si>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</si>
  <si>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C001</t>
  </si>
  <si>
    <t>Concrete Pavements, Median Slabs, Bull-noses, and Safety Medians</t>
  </si>
  <si>
    <t>F001</t>
  </si>
  <si>
    <t>F003</t>
  </si>
  <si>
    <t>F005</t>
  </si>
  <si>
    <t>51mm</t>
  </si>
  <si>
    <t>G001</t>
  </si>
  <si>
    <t>Sodding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</si>
  <si>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</si>
  <si>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</si>
  <si>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</si>
  <si>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</si>
  <si>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</si>
  <si>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</si>
  <si>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</si>
  <si>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</si>
  <si>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</si>
  <si>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</si>
  <si>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</si>
  <si>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</si>
  <si>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</si>
  <si>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</si>
  <si>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</si>
  <si>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</si>
  <si>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</si>
  <si>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B.13</t>
  </si>
  <si>
    <t>B194</t>
  </si>
  <si>
    <t>Tie-ins and Approaches</t>
  </si>
  <si>
    <t>F002</t>
  </si>
  <si>
    <t>vert. m</t>
  </si>
  <si>
    <t>CW 3230-R5</t>
  </si>
  <si>
    <t xml:space="preserve">CW 3235-R6  </t>
  </si>
  <si>
    <t>a) Less than 5 sq.m.</t>
  </si>
  <si>
    <t>b) 5 sq.m. to 20 sq.m.</t>
  </si>
  <si>
    <t xml:space="preserve">CW 3240-R6 </t>
  </si>
  <si>
    <t>Curb Ramp (10mm ht, type)</t>
  </si>
  <si>
    <t xml:space="preserve">CW 3410-R7 </t>
  </si>
  <si>
    <t>C.1</t>
  </si>
  <si>
    <t>C.2</t>
  </si>
  <si>
    <t>C.3</t>
  </si>
  <si>
    <t>C.4</t>
  </si>
  <si>
    <t>D.1</t>
  </si>
  <si>
    <t>D.2</t>
  </si>
  <si>
    <t>E023</t>
  </si>
  <si>
    <t>Replacing Standard Frames &amp; Covers</t>
  </si>
  <si>
    <t>CW 2130-R10</t>
  </si>
  <si>
    <t>E024</t>
  </si>
  <si>
    <t>AP-004 - Standard Frame for Manhole and Catch Basin</t>
  </si>
  <si>
    <t>Adjustment of Catch Basins / Manholes Frames</t>
  </si>
  <si>
    <t>Replacing Existing Risers</t>
  </si>
  <si>
    <t>F002A</t>
  </si>
  <si>
    <t>Lifter Rings</t>
  </si>
  <si>
    <t>CW 3110-R10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</si>
  <si>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</si>
  <si>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</si>
  <si>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</si>
  <si>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</si>
  <si>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</si>
  <si>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</si>
  <si>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</si>
  <si>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</si>
  <si>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</si>
  <si>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A008</t>
  </si>
  <si>
    <t>A.8</t>
  </si>
  <si>
    <t>A019</t>
  </si>
  <si>
    <t>A.15</t>
  </si>
  <si>
    <t>Imported  Fill Material</t>
  </si>
  <si>
    <t>A022</t>
  </si>
  <si>
    <t>A.18</t>
  </si>
  <si>
    <t>Separation/Reinforcement Geotextile Fabric</t>
  </si>
  <si>
    <t>CW 3150-R4</t>
  </si>
  <si>
    <t>A024</t>
  </si>
  <si>
    <t>A.20</t>
  </si>
  <si>
    <t>Surfacing Material</t>
  </si>
  <si>
    <t>A026</t>
  </si>
  <si>
    <t>Limestone</t>
  </si>
  <si>
    <t>B124</t>
  </si>
  <si>
    <t>Adjustment of Precast  Sidewalk Blocks</t>
  </si>
  <si>
    <t>B125</t>
  </si>
  <si>
    <t>B.14</t>
  </si>
  <si>
    <t>Supply of Precast  Sidewalk Blocks</t>
  </si>
  <si>
    <t>B126</t>
  </si>
  <si>
    <t>B.16</t>
  </si>
  <si>
    <t>Concrete Curb Removal</t>
  </si>
  <si>
    <t>B127</t>
  </si>
  <si>
    <t>B132</t>
  </si>
  <si>
    <t>Curb Ramp</t>
  </si>
  <si>
    <t>B135</t>
  </si>
  <si>
    <t>B.17</t>
  </si>
  <si>
    <t>Concrete Curb Installation</t>
  </si>
  <si>
    <t>SD-203B</t>
  </si>
  <si>
    <t>B140</t>
  </si>
  <si>
    <t>B148</t>
  </si>
  <si>
    <t>Lip Curb (40mm ht, Integral)</t>
  </si>
  <si>
    <t>SD-202B</t>
  </si>
  <si>
    <t>B150</t>
  </si>
  <si>
    <t>SD-229A,B,C</t>
  </si>
  <si>
    <t>CW 3310-R11</t>
  </si>
  <si>
    <t>B.20</t>
  </si>
  <si>
    <t>B.21</t>
  </si>
  <si>
    <t>B197</t>
  </si>
  <si>
    <t>C011</t>
  </si>
  <si>
    <t>Construction of 150 mm Concrete Pavement (Reinforced)</t>
  </si>
  <si>
    <t>E003</t>
  </si>
  <si>
    <t xml:space="preserve">Catch Basin  </t>
  </si>
  <si>
    <t>E005</t>
  </si>
  <si>
    <t>SD-025</t>
  </si>
  <si>
    <t>E.10</t>
  </si>
  <si>
    <t>E032</t>
  </si>
  <si>
    <t>Connecting to Existing Manhole</t>
  </si>
  <si>
    <t>E033</t>
  </si>
  <si>
    <t>E034</t>
  </si>
  <si>
    <t>Connecting to Existing Catch Basin</t>
  </si>
  <si>
    <t>E035</t>
  </si>
  <si>
    <t>E051</t>
  </si>
  <si>
    <t>Installation of Subdrains</t>
  </si>
  <si>
    <t>CW 3210-R7</t>
  </si>
  <si>
    <t>Pre-cast Concrete Risers</t>
  </si>
  <si>
    <t>CW 3510-R9</t>
  </si>
  <si>
    <t>G002</t>
  </si>
  <si>
    <t xml:space="preserve"> width &lt; 600mm</t>
  </si>
  <si>
    <t>G004</t>
  </si>
  <si>
    <t>Seeding</t>
  </si>
  <si>
    <t>CW 3520-R7</t>
  </si>
  <si>
    <t>50 mm - Limestone</t>
  </si>
  <si>
    <t xml:space="preserve">Barrier </t>
  </si>
  <si>
    <t>Modified Barrier 180mm (Integral)</t>
  </si>
  <si>
    <t>a) Type II</t>
  </si>
  <si>
    <t>a) in a Trench, Class B Type 2  bedding,   Class 2 Backfill</t>
  </si>
  <si>
    <t>Geogrid</t>
  </si>
  <si>
    <t>Sewer inspection</t>
  </si>
  <si>
    <t>CW 2145-R3</t>
  </si>
  <si>
    <t>A.5</t>
  </si>
  <si>
    <t>A.6</t>
  </si>
  <si>
    <t>A.9</t>
  </si>
  <si>
    <t>A.10</t>
  </si>
  <si>
    <t>A.11</t>
  </si>
  <si>
    <t xml:space="preserve"> i)</t>
  </si>
  <si>
    <t>A.12</t>
  </si>
  <si>
    <t>A.13</t>
  </si>
  <si>
    <t>A.14</t>
  </si>
  <si>
    <t>A.16</t>
  </si>
  <si>
    <t>A.17</t>
  </si>
  <si>
    <t>A.19</t>
  </si>
  <si>
    <t>A.21</t>
  </si>
  <si>
    <t>B.15</t>
  </si>
  <si>
    <t>B.18</t>
  </si>
  <si>
    <t>B.19</t>
  </si>
  <si>
    <t>B.22</t>
  </si>
  <si>
    <t>B.23</t>
  </si>
  <si>
    <t>B.24</t>
  </si>
  <si>
    <t>B.25</t>
  </si>
  <si>
    <t>B.26</t>
  </si>
  <si>
    <t>B.27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</si>
  <si>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</si>
  <si>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</si>
  <si>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</si>
  <si>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</si>
  <si>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</si>
  <si>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</si>
  <si>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</si>
  <si>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</si>
  <si>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</si>
  <si>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</si>
  <si>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</si>
  <si>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</si>
  <si>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</si>
  <si>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</si>
  <si>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</si>
  <si>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</si>
  <si>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</si>
  <si>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</si>
  <si>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</si>
  <si>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</si>
  <si>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</si>
  <si>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</si>
  <si>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</si>
  <si>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</si>
  <si>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</si>
  <si>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</si>
  <si>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</si>
  <si>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</si>
  <si>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</si>
  <si>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</si>
  <si>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</si>
  <si>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</si>
  <si>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</si>
  <si>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</si>
  <si>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</si>
  <si>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</si>
  <si>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</si>
  <si>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</si>
  <si>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</si>
  <si>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</si>
  <si>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</si>
  <si>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</si>
  <si>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</si>
  <si>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</si>
  <si>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</si>
  <si>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</si>
  <si>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</si>
  <si>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</si>
  <si>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</si>
  <si>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 xml:space="preserve">Hargrave / Donald Alley from Hargrave Place to Assiniboine Avenue (Pavement Reconstruction) </t>
  </si>
  <si>
    <t xml:space="preserve">McAdam / Matheson Alley from Salter Street to Powers Street (Pavement Reconstruction) </t>
  </si>
  <si>
    <t xml:space="preserve">Yale / Grosvenor Alley from Rockwood Street to Wilton Street (Pavement Reconstruction) </t>
  </si>
  <si>
    <t>Sewer Installation</t>
  </si>
  <si>
    <t xml:space="preserve">Ethelbert / Canora Alley from Wolsely Avenue to Westminster Avenue (Pavement Reconstruction) </t>
  </si>
  <si>
    <t>a) 1200mm Diameter</t>
  </si>
  <si>
    <t>New Manhole on Existing Sewer</t>
  </si>
  <si>
    <t>Manhole</t>
  </si>
  <si>
    <t>SD-010</t>
  </si>
  <si>
    <t>a) Trenchless Installation, Class B Type 2  bedding,   Class 2 Backfill</t>
  </si>
  <si>
    <t>Abandoning  Existing Manhole</t>
  </si>
  <si>
    <t>Fence Removal and Restoration</t>
  </si>
  <si>
    <t>lump sum</t>
  </si>
  <si>
    <t>CW 3130-R1, E9</t>
  </si>
  <si>
    <t>CW 3120-R1, E12</t>
  </si>
  <si>
    <t>(SEE B8)</t>
  </si>
  <si>
    <t>CW 3110-R10, E13</t>
  </si>
  <si>
    <t xml:space="preserve">Barrier Separate </t>
  </si>
  <si>
    <t>Curb Ramp (10mm ht, Integral)</t>
  </si>
  <si>
    <t>E10</t>
  </si>
  <si>
    <t xml:space="preserve">250mm Storm Releif Sewer </t>
  </si>
  <si>
    <t>250 mm PVC Catch Basin Lead</t>
  </si>
  <si>
    <t>250 mm PVC Drainage Connection Pipe</t>
  </si>
  <si>
    <t>E11</t>
  </si>
  <si>
    <t xml:space="preserve">250mm Land Drainage Sewer </t>
  </si>
  <si>
    <t>E9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</si>
</sst>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.?;[Red]0;[Red]0;[Red]@"/>
    <numFmt numFmtId="183" formatCode="#\ ###\ ##0.00;;0;[Red]@"/>
    <numFmt numFmtId="184" formatCode="[Red]&quot;Z&quot;;[Red]&quot;Z&quot;;[Red]&quot;Z&quot;;@"/>
    <numFmt numFmtId="185" formatCode="#\ ###\ ##0.00;;;@"/>
    <numFmt numFmtId="186" formatCode="#\ ###\ ##0.00;;;"/>
    <numFmt numFmtId="187" formatCode="0;\-0;0;@"/>
    <numFmt numFmtId="188" formatCode="#\ ###\ ##0.00;;&quot;(in figures)                                 &quot;;@"/>
  </numFmts>
  <fonts count="2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i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5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2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84" fontId="12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5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7" fontId="21" fillId="0" borderId="0" applyFill="0">
      <alignment horizontal="left"/>
      <protection/>
    </xf>
    <xf numFmtId="188" fontId="22" fillId="0" borderId="0" applyFill="0">
      <alignment horizontal="right"/>
      <protection/>
    </xf>
    <xf numFmtId="0" fontId="11" fillId="0" borderId="5" applyFill="0">
      <alignment/>
      <protection/>
    </xf>
  </cellStyleXfs>
  <cellXfs count="140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left"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3" xfId="0" applyNumberFormat="1" applyBorder="1" applyAlignment="1">
      <alignment horizontal="right" vertical="center"/>
    </xf>
    <xf numFmtId="0" fontId="0" fillId="2" borderId="18" xfId="0" applyNumberFormat="1" applyBorder="1" applyAlignment="1">
      <alignment vertical="top"/>
    </xf>
    <xf numFmtId="0" fontId="0" fillId="2" borderId="19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6" fontId="0" fillId="2" borderId="20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3" fontId="4" fillId="0" borderId="23" xfId="0" applyNumberFormat="1" applyFont="1" applyFill="1" applyBorder="1" applyAlignment="1" applyProtection="1">
      <alignment horizontal="left" vertical="center" wrapText="1"/>
      <protection/>
    </xf>
    <xf numFmtId="172" fontId="4" fillId="0" borderId="23" xfId="0" applyNumberFormat="1" applyFont="1" applyFill="1" applyBorder="1" applyAlignment="1" applyProtection="1">
      <alignment vertical="center" wrapText="1"/>
      <protection/>
    </xf>
    <xf numFmtId="172" fontId="4" fillId="0" borderId="23" xfId="0" applyNumberFormat="1" applyFont="1" applyFill="1" applyBorder="1" applyAlignment="1" applyProtection="1">
      <alignment horizontal="centerContinuous" wrapText="1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top"/>
    </xf>
    <xf numFmtId="4" fontId="0" fillId="0" borderId="1" xfId="37" applyNumberFormat="1" applyFont="1" applyFill="1" applyBorder="1" applyAlignment="1" applyProtection="1">
      <alignment horizontal="center" vertical="top" wrapText="1"/>
      <protection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166" fontId="0" fillId="0" borderId="10" xfId="0" applyNumberFormat="1" applyFill="1" applyBorder="1" applyAlignment="1">
      <alignment horizontal="right" vertical="top"/>
    </xf>
    <xf numFmtId="0" fontId="0" fillId="0" borderId="0" xfId="0" applyNumberFormat="1" applyFill="1" applyAlignment="1">
      <alignment/>
    </xf>
    <xf numFmtId="4" fontId="0" fillId="0" borderId="1" xfId="37" applyNumberFormat="1" applyFont="1" applyFill="1" applyBorder="1" applyAlignment="1" applyProtection="1">
      <alignment horizontal="center" vertical="top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1" xfId="0" applyNumberFormat="1" applyFill="1" applyBorder="1" applyAlignment="1">
      <alignment horizontal="center" vertical="top"/>
    </xf>
    <xf numFmtId="0" fontId="23" fillId="4" borderId="0" xfId="38" applyFont="1" applyFill="1">
      <alignment/>
      <protection/>
    </xf>
    <xf numFmtId="0" fontId="23" fillId="4" borderId="0" xfId="0" applyNumberFormat="1" applyFont="1" applyFill="1" applyAlignment="1">
      <alignment/>
    </xf>
    <xf numFmtId="0" fontId="23" fillId="4" borderId="0" xfId="0" applyNumberFormat="1" applyFont="1" applyFill="1" applyBorder="1" applyAlignment="1" applyProtection="1">
      <alignment horizontal="center"/>
      <protection/>
    </xf>
    <xf numFmtId="0" fontId="23" fillId="4" borderId="0" xfId="0" applyNumberFormat="1" applyFont="1" applyFill="1" applyAlignment="1">
      <alignment/>
    </xf>
    <xf numFmtId="0" fontId="23" fillId="4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top"/>
      <protection/>
    </xf>
    <xf numFmtId="174" fontId="0" fillId="3" borderId="0" xfId="0" applyNumberFormat="1" applyFont="1" applyFill="1" applyBorder="1" applyAlignment="1" applyProtection="1">
      <alignment vertical="top"/>
      <protection/>
    </xf>
    <xf numFmtId="172" fontId="0" fillId="3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3" fontId="0" fillId="0" borderId="24" xfId="0" applyNumberFormat="1" applyFont="1" applyFill="1" applyBorder="1" applyAlignment="1" applyProtection="1">
      <alignment horizontal="right" vertical="top" wrapText="1"/>
      <protection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 wrapText="1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174" fontId="0" fillId="0" borderId="24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/>
    </xf>
    <xf numFmtId="179" fontId="0" fillId="0" borderId="2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0" fontId="0" fillId="2" borderId="25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1" fontId="6" fillId="2" borderId="30" xfId="0" applyNumberFormat="1" applyFont="1" applyBorder="1" applyAlignment="1">
      <alignment horizontal="left"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166" fontId="0" fillId="2" borderId="35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3" fillId="2" borderId="30" xfId="0" applyNumberFormat="1" applyFont="1" applyBorder="1" applyAlignment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 - PRICES W PROV FUND" xfId="37"/>
    <cellStyle name="Normal_Surface Works Pay Items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20" hidden="1" customWidth="1"/>
    <col min="2" max="2" width="8.77734375" style="11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  <col min="9" max="9" width="42.6640625" style="0" customWidth="1"/>
    <col min="10" max="16384" width="10.5546875" style="0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2" t="s">
        <v>278</v>
      </c>
      <c r="C2" s="2"/>
      <c r="D2" s="2"/>
      <c r="E2" s="2"/>
      <c r="F2" s="2"/>
      <c r="G2" s="29"/>
      <c r="H2" s="2"/>
    </row>
    <row r="3" spans="1:8" ht="15">
      <c r="A3" s="16"/>
      <c r="B3" s="11" t="s">
        <v>1</v>
      </c>
      <c r="C3" s="37"/>
      <c r="D3" s="37"/>
      <c r="E3" s="37"/>
      <c r="F3" s="37"/>
      <c r="G3" s="36"/>
      <c r="H3" s="35"/>
    </row>
    <row r="4" spans="1:8" ht="15">
      <c r="A4" s="54" t="s">
        <v>24</v>
      </c>
      <c r="B4" s="13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7" t="s">
        <v>8</v>
      </c>
      <c r="H4" s="5" t="s">
        <v>9</v>
      </c>
    </row>
    <row r="5" spans="1:14" ht="15.75" thickBot="1">
      <c r="A5" s="22"/>
      <c r="B5" s="44"/>
      <c r="C5" s="45"/>
      <c r="D5" s="46" t="s">
        <v>10</v>
      </c>
      <c r="E5" s="47"/>
      <c r="F5" s="48" t="s">
        <v>11</v>
      </c>
      <c r="G5" s="49"/>
      <c r="H5" s="50"/>
      <c r="I5" s="96"/>
      <c r="J5" s="95"/>
      <c r="K5" s="97"/>
      <c r="L5" s="98"/>
      <c r="M5" s="99"/>
      <c r="N5" s="98"/>
    </row>
    <row r="6" spans="1:18" s="42" customFormat="1" ht="30" customHeight="1" thickTop="1">
      <c r="A6" s="40"/>
      <c r="B6" s="39" t="s">
        <v>12</v>
      </c>
      <c r="C6" s="125" t="s">
        <v>267</v>
      </c>
      <c r="D6" s="126"/>
      <c r="E6" s="126"/>
      <c r="F6" s="127"/>
      <c r="G6" s="40"/>
      <c r="H6" s="41" t="s">
        <v>2</v>
      </c>
      <c r="I6" s="100"/>
      <c r="J6" s="101"/>
      <c r="K6" s="102"/>
      <c r="L6" s="103"/>
      <c r="M6" s="103"/>
      <c r="N6" s="103"/>
      <c r="O6"/>
      <c r="P6"/>
      <c r="Q6"/>
      <c r="R6"/>
    </row>
    <row r="7" spans="1:14" ht="36" customHeight="1">
      <c r="A7" s="18"/>
      <c r="B7" s="14"/>
      <c r="C7" s="33" t="s">
        <v>18</v>
      </c>
      <c r="D7" s="9"/>
      <c r="E7" s="7" t="s">
        <v>2</v>
      </c>
      <c r="F7" s="7" t="s">
        <v>2</v>
      </c>
      <c r="G7" s="18" t="s">
        <v>2</v>
      </c>
      <c r="H7" s="21"/>
      <c r="I7" s="100"/>
      <c r="J7" s="101"/>
      <c r="K7" s="102"/>
      <c r="L7" s="103"/>
      <c r="M7" s="103"/>
      <c r="N7" s="103"/>
    </row>
    <row r="8" spans="1:18" s="77" customFormat="1" ht="30" customHeight="1">
      <c r="A8" s="70" t="s">
        <v>113</v>
      </c>
      <c r="B8" s="79" t="s">
        <v>28</v>
      </c>
      <c r="C8" s="57" t="s">
        <v>115</v>
      </c>
      <c r="D8" s="58" t="s">
        <v>112</v>
      </c>
      <c r="E8" s="59" t="s">
        <v>29</v>
      </c>
      <c r="F8" s="60">
        <v>780</v>
      </c>
      <c r="G8" s="61"/>
      <c r="H8" s="62">
        <f>ROUND(G8,2)*F8</f>
        <v>0</v>
      </c>
      <c r="I8" s="100"/>
      <c r="J8" s="101"/>
      <c r="K8" s="102"/>
      <c r="L8" s="103"/>
      <c r="M8" s="103"/>
      <c r="N8" s="103"/>
      <c r="O8"/>
      <c r="P8"/>
      <c r="Q8"/>
      <c r="R8"/>
    </row>
    <row r="9" spans="1:18" s="80" customFormat="1" ht="30" customHeight="1">
      <c r="A9" s="78" t="s">
        <v>116</v>
      </c>
      <c r="B9" s="79" t="s">
        <v>30</v>
      </c>
      <c r="C9" s="57" t="s">
        <v>118</v>
      </c>
      <c r="D9" s="58" t="s">
        <v>112</v>
      </c>
      <c r="E9" s="59" t="s">
        <v>31</v>
      </c>
      <c r="F9" s="60">
        <v>1910</v>
      </c>
      <c r="G9" s="61"/>
      <c r="H9" s="62">
        <f>ROUND(G9,2)*F9</f>
        <v>0</v>
      </c>
      <c r="I9" s="100"/>
      <c r="J9" s="101"/>
      <c r="K9" s="102"/>
      <c r="L9" s="103"/>
      <c r="M9" s="103"/>
      <c r="N9" s="103"/>
      <c r="O9"/>
      <c r="P9"/>
      <c r="Q9"/>
      <c r="R9"/>
    </row>
    <row r="10" spans="1:18" s="77" customFormat="1" ht="30" customHeight="1">
      <c r="A10" s="78" t="s">
        <v>119</v>
      </c>
      <c r="B10" s="79" t="s">
        <v>114</v>
      </c>
      <c r="C10" s="57" t="s">
        <v>121</v>
      </c>
      <c r="D10" s="58" t="s">
        <v>112</v>
      </c>
      <c r="E10" s="59"/>
      <c r="F10" s="60"/>
      <c r="G10" s="63"/>
      <c r="H10" s="62"/>
      <c r="I10" s="100"/>
      <c r="J10" s="101"/>
      <c r="K10" s="102"/>
      <c r="L10" s="103"/>
      <c r="M10" s="103"/>
      <c r="N10" s="103"/>
      <c r="O10"/>
      <c r="P10"/>
      <c r="Q10"/>
      <c r="R10"/>
    </row>
    <row r="11" spans="1:18" s="77" customFormat="1" ht="30" customHeight="1">
      <c r="A11" s="70" t="s">
        <v>122</v>
      </c>
      <c r="B11" s="64" t="s">
        <v>32</v>
      </c>
      <c r="C11" s="57" t="s">
        <v>184</v>
      </c>
      <c r="D11" s="58" t="s">
        <v>2</v>
      </c>
      <c r="E11" s="59" t="s">
        <v>33</v>
      </c>
      <c r="F11" s="60">
        <v>1375</v>
      </c>
      <c r="G11" s="61"/>
      <c r="H11" s="62">
        <f>ROUND(G11,2)*F11</f>
        <v>0</v>
      </c>
      <c r="I11" s="100"/>
      <c r="J11" s="101"/>
      <c r="K11" s="102"/>
      <c r="L11" s="103"/>
      <c r="M11" s="103"/>
      <c r="N11" s="103"/>
      <c r="O11"/>
      <c r="P11"/>
      <c r="Q11"/>
      <c r="R11"/>
    </row>
    <row r="12" spans="1:18" s="77" customFormat="1" ht="39.75" customHeight="1">
      <c r="A12" s="78" t="s">
        <v>34</v>
      </c>
      <c r="B12" s="79" t="s">
        <v>117</v>
      </c>
      <c r="C12" s="57" t="s">
        <v>35</v>
      </c>
      <c r="D12" s="58" t="s">
        <v>279</v>
      </c>
      <c r="E12" s="59" t="s">
        <v>29</v>
      </c>
      <c r="F12" s="60">
        <v>145</v>
      </c>
      <c r="G12" s="61"/>
      <c r="H12" s="62">
        <f>ROUND(G12,2)*F12</f>
        <v>0</v>
      </c>
      <c r="I12" s="100"/>
      <c r="J12" s="101"/>
      <c r="K12" s="102"/>
      <c r="L12" s="103"/>
      <c r="M12" s="103"/>
      <c r="N12" s="103"/>
      <c r="O12"/>
      <c r="P12"/>
      <c r="Q12"/>
      <c r="R12"/>
    </row>
    <row r="13" spans="1:18" s="80" customFormat="1" ht="30" customHeight="1">
      <c r="A13" s="78" t="s">
        <v>124</v>
      </c>
      <c r="B13" s="79" t="s">
        <v>192</v>
      </c>
      <c r="C13" s="57" t="s">
        <v>126</v>
      </c>
      <c r="D13" s="58" t="s">
        <v>112</v>
      </c>
      <c r="E13" s="59" t="s">
        <v>29</v>
      </c>
      <c r="F13" s="60">
        <v>5</v>
      </c>
      <c r="G13" s="61"/>
      <c r="H13" s="62">
        <f>ROUND(G13,2)*F13</f>
        <v>0</v>
      </c>
      <c r="I13" s="100"/>
      <c r="J13" s="101"/>
      <c r="K13" s="102"/>
      <c r="L13" s="103"/>
      <c r="M13" s="103"/>
      <c r="N13" s="103"/>
      <c r="O13"/>
      <c r="P13"/>
      <c r="Q13"/>
      <c r="R13"/>
    </row>
    <row r="14" spans="1:18" s="80" customFormat="1" ht="39.75" customHeight="1">
      <c r="A14" s="78" t="s">
        <v>127</v>
      </c>
      <c r="B14" s="79" t="s">
        <v>193</v>
      </c>
      <c r="C14" s="57" t="s">
        <v>129</v>
      </c>
      <c r="D14" s="58" t="s">
        <v>276</v>
      </c>
      <c r="E14" s="59" t="s">
        <v>31</v>
      </c>
      <c r="F14" s="60">
        <v>1910</v>
      </c>
      <c r="G14" s="61"/>
      <c r="H14" s="62">
        <f>ROUND(G14,2)*F14</f>
        <v>0</v>
      </c>
      <c r="I14" s="100"/>
      <c r="J14" s="101"/>
      <c r="K14" s="102"/>
      <c r="L14" s="103"/>
      <c r="M14" s="103"/>
      <c r="N14" s="103"/>
      <c r="O14"/>
      <c r="P14"/>
      <c r="Q14"/>
      <c r="R14"/>
    </row>
    <row r="15" spans="1:18" s="80" customFormat="1" ht="30" customHeight="1">
      <c r="A15" s="70" t="s">
        <v>131</v>
      </c>
      <c r="B15" s="79" t="s">
        <v>120</v>
      </c>
      <c r="C15" s="57" t="s">
        <v>133</v>
      </c>
      <c r="D15" s="58" t="s">
        <v>130</v>
      </c>
      <c r="E15" s="59"/>
      <c r="F15" s="60"/>
      <c r="G15" s="63"/>
      <c r="H15" s="62"/>
      <c r="I15" s="100"/>
      <c r="J15" s="101"/>
      <c r="K15" s="102"/>
      <c r="L15" s="103"/>
      <c r="M15" s="103"/>
      <c r="N15" s="103"/>
      <c r="O15"/>
      <c r="P15"/>
      <c r="Q15"/>
      <c r="R15"/>
    </row>
    <row r="16" spans="1:18" s="77" customFormat="1" ht="30" customHeight="1" thickBot="1">
      <c r="A16" s="70" t="s">
        <v>134</v>
      </c>
      <c r="B16" s="64" t="s">
        <v>32</v>
      </c>
      <c r="C16" s="57" t="s">
        <v>135</v>
      </c>
      <c r="D16" s="58" t="s">
        <v>2</v>
      </c>
      <c r="E16" s="59" t="s">
        <v>33</v>
      </c>
      <c r="F16" s="60">
        <v>14</v>
      </c>
      <c r="G16" s="61"/>
      <c r="H16" s="62">
        <f>ROUND(G16,2)*F16</f>
        <v>0</v>
      </c>
      <c r="I16" s="100"/>
      <c r="J16" s="101"/>
      <c r="K16" s="102"/>
      <c r="L16" s="103"/>
      <c r="M16" s="103"/>
      <c r="N16" s="103"/>
      <c r="O16"/>
      <c r="P16"/>
      <c r="Q16"/>
      <c r="R16"/>
    </row>
    <row r="17" spans="1:18" s="77" customFormat="1" ht="36" customHeight="1" thickTop="1">
      <c r="A17" s="72"/>
      <c r="B17" s="81"/>
      <c r="C17" s="82" t="s">
        <v>37</v>
      </c>
      <c r="D17" s="83"/>
      <c r="E17" s="83"/>
      <c r="F17" s="83"/>
      <c r="G17" s="75"/>
      <c r="H17" s="76"/>
      <c r="I17" s="100"/>
      <c r="J17" s="101"/>
      <c r="K17" s="102"/>
      <c r="L17" s="103"/>
      <c r="M17" s="103"/>
      <c r="N17" s="103"/>
      <c r="O17"/>
      <c r="P17"/>
      <c r="Q17"/>
      <c r="R17"/>
    </row>
    <row r="18" spans="1:18" s="77" customFormat="1" ht="30" customHeight="1">
      <c r="A18" s="68" t="s">
        <v>74</v>
      </c>
      <c r="B18" s="79" t="s">
        <v>123</v>
      </c>
      <c r="C18" s="57" t="s">
        <v>76</v>
      </c>
      <c r="D18" s="58" t="s">
        <v>112</v>
      </c>
      <c r="E18" s="59"/>
      <c r="F18" s="60"/>
      <c r="G18" s="63"/>
      <c r="H18" s="62"/>
      <c r="I18" s="100"/>
      <c r="J18" s="101"/>
      <c r="K18" s="102"/>
      <c r="L18" s="103"/>
      <c r="M18" s="103"/>
      <c r="N18" s="103"/>
      <c r="O18"/>
      <c r="P18"/>
      <c r="Q18"/>
      <c r="R18"/>
    </row>
    <row r="19" spans="1:18" s="80" customFormat="1" ht="30" customHeight="1">
      <c r="A19" s="68" t="s">
        <v>77</v>
      </c>
      <c r="B19" s="64" t="s">
        <v>32</v>
      </c>
      <c r="C19" s="57" t="s">
        <v>78</v>
      </c>
      <c r="D19" s="58" t="s">
        <v>2</v>
      </c>
      <c r="E19" s="59" t="s">
        <v>31</v>
      </c>
      <c r="F19" s="60">
        <v>1840</v>
      </c>
      <c r="G19" s="61"/>
      <c r="H19" s="62">
        <f>ROUND(G19,2)*F19</f>
        <v>0</v>
      </c>
      <c r="I19" s="100"/>
      <c r="J19" s="101"/>
      <c r="K19" s="102"/>
      <c r="L19" s="103"/>
      <c r="M19" s="103"/>
      <c r="N19" s="103"/>
      <c r="O19"/>
      <c r="P19"/>
      <c r="Q19"/>
      <c r="R19"/>
    </row>
    <row r="20" spans="1:18" s="80" customFormat="1" ht="30" customHeight="1">
      <c r="A20" s="68" t="s">
        <v>39</v>
      </c>
      <c r="B20" s="79" t="s">
        <v>194</v>
      </c>
      <c r="C20" s="57" t="s">
        <v>40</v>
      </c>
      <c r="D20" s="58" t="s">
        <v>90</v>
      </c>
      <c r="E20" s="59"/>
      <c r="F20" s="60"/>
      <c r="G20" s="63"/>
      <c r="H20" s="62"/>
      <c r="I20" s="100"/>
      <c r="J20" s="101"/>
      <c r="K20" s="102"/>
      <c r="L20" s="103"/>
      <c r="M20" s="103"/>
      <c r="N20" s="103"/>
      <c r="O20"/>
      <c r="P20"/>
      <c r="Q20"/>
      <c r="R20"/>
    </row>
    <row r="21" spans="1:18" s="80" customFormat="1" ht="30" customHeight="1">
      <c r="A21" s="68" t="s">
        <v>41</v>
      </c>
      <c r="B21" s="64" t="s">
        <v>32</v>
      </c>
      <c r="C21" s="57" t="s">
        <v>42</v>
      </c>
      <c r="D21" s="58" t="s">
        <v>2</v>
      </c>
      <c r="E21" s="59" t="s">
        <v>36</v>
      </c>
      <c r="F21" s="60">
        <v>70</v>
      </c>
      <c r="G21" s="61"/>
      <c r="H21" s="62">
        <f>ROUND(G21,2)*F21</f>
        <v>0</v>
      </c>
      <c r="I21" s="100"/>
      <c r="J21" s="101"/>
      <c r="K21" s="102"/>
      <c r="L21" s="103"/>
      <c r="M21" s="103"/>
      <c r="N21" s="103"/>
      <c r="O21"/>
      <c r="P21"/>
      <c r="Q21"/>
      <c r="R21"/>
    </row>
    <row r="22" spans="1:18" s="80" customFormat="1" ht="30" customHeight="1">
      <c r="A22" s="68" t="s">
        <v>43</v>
      </c>
      <c r="B22" s="79" t="s">
        <v>195</v>
      </c>
      <c r="C22" s="57" t="s">
        <v>44</v>
      </c>
      <c r="D22" s="58" t="s">
        <v>90</v>
      </c>
      <c r="E22" s="59"/>
      <c r="F22" s="60"/>
      <c r="G22" s="63"/>
      <c r="H22" s="62"/>
      <c r="I22" s="100"/>
      <c r="J22" s="101"/>
      <c r="K22" s="102"/>
      <c r="L22" s="103"/>
      <c r="M22" s="103"/>
      <c r="N22" s="103"/>
      <c r="O22"/>
      <c r="P22"/>
      <c r="Q22"/>
      <c r="R22"/>
    </row>
    <row r="23" spans="1:18" s="80" customFormat="1" ht="30" customHeight="1">
      <c r="A23" s="68" t="s">
        <v>45</v>
      </c>
      <c r="B23" s="64" t="s">
        <v>32</v>
      </c>
      <c r="C23" s="57" t="s">
        <v>46</v>
      </c>
      <c r="D23" s="58" t="s">
        <v>2</v>
      </c>
      <c r="E23" s="59" t="s">
        <v>36</v>
      </c>
      <c r="F23" s="60">
        <v>210</v>
      </c>
      <c r="G23" s="61"/>
      <c r="H23" s="62">
        <f>ROUND(G23,2)*F23</f>
        <v>0</v>
      </c>
      <c r="I23" s="100"/>
      <c r="J23" s="101"/>
      <c r="K23" s="102"/>
      <c r="L23" s="103"/>
      <c r="M23" s="103"/>
      <c r="N23" s="103"/>
      <c r="O23"/>
      <c r="P23"/>
      <c r="Q23"/>
      <c r="R23"/>
    </row>
    <row r="24" spans="1:18" s="77" customFormat="1" ht="39.75" customHeight="1">
      <c r="A24" s="68" t="s">
        <v>47</v>
      </c>
      <c r="B24" s="79" t="s">
        <v>196</v>
      </c>
      <c r="C24" s="57" t="s">
        <v>48</v>
      </c>
      <c r="D24" s="58" t="s">
        <v>91</v>
      </c>
      <c r="E24" s="59"/>
      <c r="F24" s="60"/>
      <c r="G24" s="63"/>
      <c r="H24" s="62"/>
      <c r="I24" s="100"/>
      <c r="J24" s="101"/>
      <c r="K24" s="102"/>
      <c r="L24" s="103"/>
      <c r="M24" s="103"/>
      <c r="N24" s="103"/>
      <c r="O24"/>
      <c r="P24"/>
      <c r="Q24"/>
      <c r="R24"/>
    </row>
    <row r="25" spans="1:18" s="80" customFormat="1" ht="30" customHeight="1">
      <c r="A25" s="68" t="s">
        <v>49</v>
      </c>
      <c r="B25" s="64" t="s">
        <v>197</v>
      </c>
      <c r="C25" s="57" t="s">
        <v>50</v>
      </c>
      <c r="D25" s="58" t="s">
        <v>51</v>
      </c>
      <c r="E25" s="59"/>
      <c r="F25" s="60"/>
      <c r="G25" s="63"/>
      <c r="H25" s="62"/>
      <c r="I25" s="100"/>
      <c r="J25" s="101"/>
      <c r="K25" s="102"/>
      <c r="L25" s="103"/>
      <c r="M25" s="103"/>
      <c r="N25" s="103"/>
      <c r="O25"/>
      <c r="P25"/>
      <c r="Q25"/>
      <c r="R25"/>
    </row>
    <row r="26" spans="1:18" s="80" customFormat="1" ht="30" customHeight="1">
      <c r="A26" s="68" t="s">
        <v>84</v>
      </c>
      <c r="B26" s="65"/>
      <c r="C26" s="57" t="s">
        <v>92</v>
      </c>
      <c r="D26" s="58"/>
      <c r="E26" s="59" t="s">
        <v>31</v>
      </c>
      <c r="F26" s="60">
        <v>38</v>
      </c>
      <c r="G26" s="61"/>
      <c r="H26" s="62">
        <f>ROUND(G26,2)*F26</f>
        <v>0</v>
      </c>
      <c r="I26" s="100"/>
      <c r="J26" s="101"/>
      <c r="K26" s="102"/>
      <c r="L26" s="103"/>
      <c r="M26" s="103"/>
      <c r="N26" s="103"/>
      <c r="O26"/>
      <c r="P26"/>
      <c r="Q26"/>
      <c r="R26"/>
    </row>
    <row r="27" spans="1:18" s="77" customFormat="1" ht="39.75" customHeight="1">
      <c r="A27" s="68" t="s">
        <v>136</v>
      </c>
      <c r="B27" s="79" t="s">
        <v>198</v>
      </c>
      <c r="C27" s="57" t="s">
        <v>137</v>
      </c>
      <c r="D27" s="58" t="s">
        <v>91</v>
      </c>
      <c r="E27" s="59" t="s">
        <v>31</v>
      </c>
      <c r="F27" s="66">
        <v>1</v>
      </c>
      <c r="G27" s="61"/>
      <c r="H27" s="62">
        <f>ROUND(G27,2)*F27</f>
        <v>0</v>
      </c>
      <c r="I27" s="100"/>
      <c r="J27" s="101"/>
      <c r="K27" s="102"/>
      <c r="L27" s="103"/>
      <c r="M27" s="103"/>
      <c r="N27" s="103"/>
      <c r="O27"/>
      <c r="P27"/>
      <c r="Q27"/>
      <c r="R27"/>
    </row>
    <row r="28" spans="1:18" s="77" customFormat="1" ht="30" customHeight="1">
      <c r="A28" s="68" t="s">
        <v>141</v>
      </c>
      <c r="B28" s="79" t="s">
        <v>199</v>
      </c>
      <c r="C28" s="57" t="s">
        <v>143</v>
      </c>
      <c r="D28" s="58" t="s">
        <v>94</v>
      </c>
      <c r="E28" s="59"/>
      <c r="F28" s="60"/>
      <c r="G28" s="63"/>
      <c r="H28" s="62"/>
      <c r="I28" s="100"/>
      <c r="J28" s="101"/>
      <c r="K28" s="102"/>
      <c r="L28" s="103"/>
      <c r="M28" s="103"/>
      <c r="N28" s="103"/>
      <c r="O28"/>
      <c r="P28"/>
      <c r="Q28"/>
      <c r="R28"/>
    </row>
    <row r="29" spans="1:18" s="80" customFormat="1" ht="30" customHeight="1">
      <c r="A29" s="68" t="s">
        <v>144</v>
      </c>
      <c r="B29" s="64" t="s">
        <v>32</v>
      </c>
      <c r="C29" s="57" t="s">
        <v>280</v>
      </c>
      <c r="D29" s="58" t="s">
        <v>2</v>
      </c>
      <c r="E29" s="59" t="s">
        <v>53</v>
      </c>
      <c r="F29" s="60">
        <v>75</v>
      </c>
      <c r="G29" s="61"/>
      <c r="H29" s="62">
        <f>ROUND(G29,2)*F29</f>
        <v>0</v>
      </c>
      <c r="I29" s="100"/>
      <c r="J29" s="101"/>
      <c r="K29" s="102"/>
      <c r="L29" s="103"/>
      <c r="M29" s="103"/>
      <c r="N29" s="103"/>
      <c r="O29"/>
      <c r="P29"/>
      <c r="Q29"/>
      <c r="R29"/>
    </row>
    <row r="30" spans="1:18" s="80" customFormat="1" ht="30" customHeight="1">
      <c r="A30" s="68" t="s">
        <v>145</v>
      </c>
      <c r="B30" s="104" t="s">
        <v>38</v>
      </c>
      <c r="C30" s="105" t="s">
        <v>146</v>
      </c>
      <c r="D30" s="106" t="s">
        <v>2</v>
      </c>
      <c r="E30" s="107" t="s">
        <v>53</v>
      </c>
      <c r="F30" s="108">
        <v>10</v>
      </c>
      <c r="G30" s="109"/>
      <c r="H30" s="110">
        <f>ROUND(G30,2)*F30</f>
        <v>0</v>
      </c>
      <c r="I30" s="100"/>
      <c r="J30" s="101"/>
      <c r="K30" s="102"/>
      <c r="L30" s="103"/>
      <c r="M30" s="103"/>
      <c r="N30" s="103"/>
      <c r="O30"/>
      <c r="P30"/>
      <c r="Q30"/>
      <c r="R30"/>
    </row>
    <row r="31" spans="1:18" s="80" customFormat="1" ht="30" customHeight="1">
      <c r="A31" s="68" t="s">
        <v>147</v>
      </c>
      <c r="B31" s="79" t="s">
        <v>200</v>
      </c>
      <c r="C31" s="57" t="s">
        <v>149</v>
      </c>
      <c r="D31" s="58" t="s">
        <v>94</v>
      </c>
      <c r="E31" s="59"/>
      <c r="F31" s="60"/>
      <c r="G31" s="63"/>
      <c r="H31" s="62"/>
      <c r="I31" s="100"/>
      <c r="J31" s="101"/>
      <c r="K31" s="102"/>
      <c r="L31" s="103"/>
      <c r="M31" s="103"/>
      <c r="N31" s="103"/>
      <c r="O31"/>
      <c r="P31"/>
      <c r="Q31"/>
      <c r="R31"/>
    </row>
    <row r="32" spans="1:18" s="80" customFormat="1" ht="30" customHeight="1">
      <c r="A32" s="68" t="s">
        <v>151</v>
      </c>
      <c r="B32" s="64" t="s">
        <v>32</v>
      </c>
      <c r="C32" s="57" t="s">
        <v>186</v>
      </c>
      <c r="D32" s="58" t="s">
        <v>150</v>
      </c>
      <c r="E32" s="59" t="s">
        <v>53</v>
      </c>
      <c r="F32" s="60">
        <v>75</v>
      </c>
      <c r="G32" s="61"/>
      <c r="H32" s="62">
        <f>ROUND(G32,2)*F32</f>
        <v>0</v>
      </c>
      <c r="I32" s="100"/>
      <c r="J32" s="101"/>
      <c r="K32" s="102"/>
      <c r="L32" s="103"/>
      <c r="M32" s="103"/>
      <c r="N32" s="103"/>
      <c r="O32"/>
      <c r="P32"/>
      <c r="Q32"/>
      <c r="R32"/>
    </row>
    <row r="33" spans="1:18" s="80" customFormat="1" ht="30" customHeight="1">
      <c r="A33" s="68" t="s">
        <v>152</v>
      </c>
      <c r="B33" s="64" t="s">
        <v>38</v>
      </c>
      <c r="C33" s="57" t="s">
        <v>153</v>
      </c>
      <c r="D33" s="58" t="s">
        <v>154</v>
      </c>
      <c r="E33" s="59" t="s">
        <v>53</v>
      </c>
      <c r="F33" s="60">
        <v>35</v>
      </c>
      <c r="G33" s="61"/>
      <c r="H33" s="62">
        <f>ROUND(G33,2)*F33</f>
        <v>0</v>
      </c>
      <c r="I33" s="100"/>
      <c r="J33" s="101"/>
      <c r="K33" s="102"/>
      <c r="L33" s="103"/>
      <c r="M33" s="103"/>
      <c r="N33" s="103"/>
      <c r="O33"/>
      <c r="P33"/>
      <c r="Q33"/>
      <c r="R33"/>
    </row>
    <row r="34" spans="1:18" s="80" customFormat="1" ht="30" customHeight="1">
      <c r="A34" s="68" t="s">
        <v>155</v>
      </c>
      <c r="B34" s="64" t="s">
        <v>54</v>
      </c>
      <c r="C34" s="57" t="s">
        <v>281</v>
      </c>
      <c r="D34" s="58" t="s">
        <v>156</v>
      </c>
      <c r="E34" s="59" t="s">
        <v>53</v>
      </c>
      <c r="F34" s="60">
        <v>10</v>
      </c>
      <c r="G34" s="61"/>
      <c r="H34" s="62">
        <f>ROUND(G34,2)*F34</f>
        <v>0</v>
      </c>
      <c r="I34" s="100"/>
      <c r="J34" s="101"/>
      <c r="K34" s="102"/>
      <c r="L34" s="103"/>
      <c r="M34" s="103"/>
      <c r="N34" s="103"/>
      <c r="O34"/>
      <c r="P34"/>
      <c r="Q34"/>
      <c r="R34"/>
    </row>
    <row r="35" spans="1:18" s="80" customFormat="1" ht="39.75" customHeight="1">
      <c r="A35" s="68" t="s">
        <v>55</v>
      </c>
      <c r="B35" s="79" t="s">
        <v>125</v>
      </c>
      <c r="C35" s="57" t="s">
        <v>56</v>
      </c>
      <c r="D35" s="58" t="s">
        <v>57</v>
      </c>
      <c r="E35" s="59" t="s">
        <v>31</v>
      </c>
      <c r="F35" s="60">
        <v>33</v>
      </c>
      <c r="G35" s="61"/>
      <c r="H35" s="62">
        <f>ROUND(G35,2)*F35</f>
        <v>0</v>
      </c>
      <c r="I35" s="100"/>
      <c r="J35" s="101"/>
      <c r="K35" s="102"/>
      <c r="L35" s="103"/>
      <c r="M35" s="103"/>
      <c r="N35" s="103"/>
      <c r="O35"/>
      <c r="P35"/>
      <c r="Q35"/>
      <c r="R35"/>
    </row>
    <row r="36" spans="1:18" s="80" customFormat="1" ht="39.75" customHeight="1">
      <c r="A36" s="68" t="s">
        <v>58</v>
      </c>
      <c r="B36" s="79" t="s">
        <v>201</v>
      </c>
      <c r="C36" s="57" t="s">
        <v>59</v>
      </c>
      <c r="D36" s="58" t="s">
        <v>96</v>
      </c>
      <c r="E36" s="67"/>
      <c r="F36" s="60"/>
      <c r="G36" s="63"/>
      <c r="H36" s="62"/>
      <c r="I36" s="100"/>
      <c r="J36" s="101"/>
      <c r="K36" s="102"/>
      <c r="L36" s="103"/>
      <c r="M36" s="103"/>
      <c r="N36" s="103"/>
      <c r="O36"/>
      <c r="P36"/>
      <c r="Q36"/>
      <c r="R36"/>
    </row>
    <row r="37" spans="1:18" s="80" customFormat="1" ht="30" customHeight="1">
      <c r="A37" s="68" t="s">
        <v>86</v>
      </c>
      <c r="B37" s="64" t="s">
        <v>32</v>
      </c>
      <c r="C37" s="57" t="s">
        <v>87</v>
      </c>
      <c r="D37" s="58"/>
      <c r="E37" s="59"/>
      <c r="F37" s="60"/>
      <c r="G37" s="63"/>
      <c r="H37" s="62"/>
      <c r="I37" s="100"/>
      <c r="J37" s="101"/>
      <c r="K37" s="102"/>
      <c r="L37" s="103"/>
      <c r="M37" s="103"/>
      <c r="N37" s="103"/>
      <c r="O37"/>
      <c r="P37"/>
      <c r="Q37"/>
      <c r="R37"/>
    </row>
    <row r="38" spans="1:18" s="80" customFormat="1" ht="30" customHeight="1" thickBot="1">
      <c r="A38" s="68" t="s">
        <v>160</v>
      </c>
      <c r="B38" s="65"/>
      <c r="C38" s="57" t="s">
        <v>187</v>
      </c>
      <c r="D38" s="58"/>
      <c r="E38" s="59" t="s">
        <v>33</v>
      </c>
      <c r="F38" s="60">
        <v>16</v>
      </c>
      <c r="G38" s="61"/>
      <c r="H38" s="62">
        <f>ROUND(G38,2)*F38</f>
        <v>0</v>
      </c>
      <c r="I38" s="100"/>
      <c r="J38" s="101"/>
      <c r="K38" s="102"/>
      <c r="L38" s="103"/>
      <c r="M38" s="103"/>
      <c r="N38" s="103"/>
      <c r="O38"/>
      <c r="P38"/>
      <c r="Q38"/>
      <c r="R38"/>
    </row>
    <row r="39" spans="1:18" s="77" customFormat="1" ht="34.5" customHeight="1" thickTop="1">
      <c r="A39" s="72"/>
      <c r="B39" s="73"/>
      <c r="C39" s="74" t="s">
        <v>19</v>
      </c>
      <c r="D39" s="83"/>
      <c r="E39" s="83"/>
      <c r="F39" s="83"/>
      <c r="G39" s="75"/>
      <c r="H39" s="76"/>
      <c r="I39" s="100"/>
      <c r="J39" s="101"/>
      <c r="K39" s="102"/>
      <c r="L39" s="103"/>
      <c r="M39" s="103"/>
      <c r="N39" s="103"/>
      <c r="O39"/>
      <c r="P39"/>
      <c r="Q39"/>
      <c r="R39"/>
    </row>
    <row r="40" spans="1:18" s="77" customFormat="1" ht="54.75" customHeight="1">
      <c r="A40" s="70" t="s">
        <v>60</v>
      </c>
      <c r="B40" s="79" t="s">
        <v>202</v>
      </c>
      <c r="C40" s="57" t="s">
        <v>61</v>
      </c>
      <c r="D40" s="58" t="s">
        <v>157</v>
      </c>
      <c r="E40" s="59"/>
      <c r="F40" s="66"/>
      <c r="G40" s="63"/>
      <c r="H40" s="69"/>
      <c r="I40" s="100"/>
      <c r="J40" s="101"/>
      <c r="K40" s="102"/>
      <c r="L40" s="103"/>
      <c r="M40" s="103"/>
      <c r="N40" s="103"/>
      <c r="O40"/>
      <c r="P40"/>
      <c r="Q40"/>
      <c r="R40"/>
    </row>
    <row r="41" spans="1:18" s="77" customFormat="1" ht="39.75" customHeight="1" thickBot="1">
      <c r="A41" s="70" t="s">
        <v>161</v>
      </c>
      <c r="B41" s="64" t="s">
        <v>32</v>
      </c>
      <c r="C41" s="57" t="s">
        <v>162</v>
      </c>
      <c r="D41" s="58" t="s">
        <v>2</v>
      </c>
      <c r="E41" s="59" t="s">
        <v>31</v>
      </c>
      <c r="F41" s="66">
        <v>1660</v>
      </c>
      <c r="G41" s="61"/>
      <c r="H41" s="69">
        <f>ROUND(G41,2)*F41</f>
        <v>0</v>
      </c>
      <c r="I41" s="100"/>
      <c r="J41" s="101"/>
      <c r="K41" s="102"/>
      <c r="L41" s="103"/>
      <c r="M41" s="103"/>
      <c r="N41" s="103"/>
      <c r="O41"/>
      <c r="P41"/>
      <c r="Q41"/>
      <c r="R41"/>
    </row>
    <row r="42" spans="1:18" s="77" customFormat="1" ht="36" customHeight="1" thickTop="1">
      <c r="A42" s="72"/>
      <c r="B42" s="73"/>
      <c r="C42" s="82" t="s">
        <v>20</v>
      </c>
      <c r="D42" s="83"/>
      <c r="E42" s="83"/>
      <c r="F42" s="83"/>
      <c r="G42" s="75"/>
      <c r="H42" s="76"/>
      <c r="I42" s="100"/>
      <c r="J42" s="101"/>
      <c r="K42" s="102"/>
      <c r="L42" s="103"/>
      <c r="M42" s="103"/>
      <c r="N42" s="103"/>
      <c r="O42"/>
      <c r="P42"/>
      <c r="Q42"/>
      <c r="R42"/>
    </row>
    <row r="43" spans="1:18" s="80" customFormat="1" ht="30" customHeight="1" thickBot="1">
      <c r="A43" s="70" t="s">
        <v>174</v>
      </c>
      <c r="B43" s="79" t="s">
        <v>128</v>
      </c>
      <c r="C43" s="57" t="s">
        <v>175</v>
      </c>
      <c r="D43" s="58" t="s">
        <v>277</v>
      </c>
      <c r="E43" s="59" t="s">
        <v>53</v>
      </c>
      <c r="F43" s="66">
        <v>86</v>
      </c>
      <c r="G43" s="61"/>
      <c r="H43" s="69">
        <f>ROUND(G43,2)*F43</f>
        <v>0</v>
      </c>
      <c r="I43" s="100"/>
      <c r="J43" s="101"/>
      <c r="K43" s="102"/>
      <c r="L43" s="103"/>
      <c r="M43" s="103"/>
      <c r="N43" s="103"/>
      <c r="O43"/>
      <c r="P43"/>
      <c r="Q43"/>
      <c r="R43"/>
    </row>
    <row r="44" spans="1:18" s="77" customFormat="1" ht="36" customHeight="1" thickTop="1">
      <c r="A44" s="72"/>
      <c r="B44" s="73"/>
      <c r="C44" s="82" t="s">
        <v>22</v>
      </c>
      <c r="D44" s="83"/>
      <c r="E44" s="83"/>
      <c r="F44" s="83"/>
      <c r="G44" s="75"/>
      <c r="H44" s="76"/>
      <c r="I44" s="100"/>
      <c r="J44" s="101"/>
      <c r="K44" s="102"/>
      <c r="L44" s="103"/>
      <c r="M44" s="103"/>
      <c r="N44" s="103"/>
      <c r="O44"/>
      <c r="P44"/>
      <c r="Q44"/>
      <c r="R44"/>
    </row>
    <row r="45" spans="1:18" s="77" customFormat="1" ht="30" customHeight="1">
      <c r="A45" s="68" t="s">
        <v>66</v>
      </c>
      <c r="B45" s="79" t="s">
        <v>203</v>
      </c>
      <c r="C45" s="57" t="s">
        <v>67</v>
      </c>
      <c r="D45" s="58" t="s">
        <v>178</v>
      </c>
      <c r="E45" s="59"/>
      <c r="F45" s="60"/>
      <c r="G45" s="63"/>
      <c r="H45" s="62"/>
      <c r="I45" s="100"/>
      <c r="J45" s="101"/>
      <c r="K45" s="102"/>
      <c r="L45" s="103"/>
      <c r="M45" s="103"/>
      <c r="N45" s="103"/>
      <c r="O45"/>
      <c r="P45"/>
      <c r="Q45"/>
      <c r="R45"/>
    </row>
    <row r="46" spans="1:18" s="80" customFormat="1" ht="30" customHeight="1">
      <c r="A46" s="68" t="s">
        <v>179</v>
      </c>
      <c r="B46" s="64" t="s">
        <v>32</v>
      </c>
      <c r="C46" s="57" t="s">
        <v>180</v>
      </c>
      <c r="D46" s="58"/>
      <c r="E46" s="59" t="s">
        <v>31</v>
      </c>
      <c r="F46" s="60">
        <v>90</v>
      </c>
      <c r="G46" s="61"/>
      <c r="H46" s="62">
        <f>ROUND(G46,2)*F46</f>
        <v>0</v>
      </c>
      <c r="I46" s="100"/>
      <c r="J46" s="101"/>
      <c r="K46" s="102"/>
      <c r="L46" s="103"/>
      <c r="M46" s="103"/>
      <c r="N46" s="103"/>
      <c r="O46"/>
      <c r="P46"/>
      <c r="Q46"/>
      <c r="R46"/>
    </row>
    <row r="47" spans="1:18" s="80" customFormat="1" ht="30" customHeight="1">
      <c r="A47" s="68" t="s">
        <v>181</v>
      </c>
      <c r="B47" s="79" t="s">
        <v>132</v>
      </c>
      <c r="C47" s="57" t="s">
        <v>182</v>
      </c>
      <c r="D47" s="58" t="s">
        <v>183</v>
      </c>
      <c r="E47" s="59" t="s">
        <v>31</v>
      </c>
      <c r="F47" s="60">
        <v>130</v>
      </c>
      <c r="G47" s="61"/>
      <c r="H47" s="62">
        <f>ROUND(G47,2)*F47</f>
        <v>0</v>
      </c>
      <c r="I47" s="100"/>
      <c r="J47" s="101"/>
      <c r="K47" s="102"/>
      <c r="L47" s="103"/>
      <c r="M47" s="103"/>
      <c r="N47" s="103"/>
      <c r="O47"/>
      <c r="P47"/>
      <c r="Q47"/>
      <c r="R47"/>
    </row>
    <row r="48" spans="1:14" ht="36" customHeight="1">
      <c r="A48" s="18"/>
      <c r="B48" s="6"/>
      <c r="C48" s="34" t="s">
        <v>23</v>
      </c>
      <c r="D48" s="94"/>
      <c r="E48" s="8"/>
      <c r="F48" s="7"/>
      <c r="G48" s="18"/>
      <c r="H48" s="21"/>
      <c r="I48" s="100"/>
      <c r="J48" s="101"/>
      <c r="K48" s="102"/>
      <c r="L48" s="103"/>
      <c r="M48" s="103"/>
      <c r="N48" s="103"/>
    </row>
    <row r="49" spans="1:18" s="91" customFormat="1" ht="28.5" customHeight="1">
      <c r="A49" s="86"/>
      <c r="B49" s="79" t="s">
        <v>204</v>
      </c>
      <c r="C49" s="87" t="s">
        <v>189</v>
      </c>
      <c r="D49" s="88" t="s">
        <v>282</v>
      </c>
      <c r="E49" s="89" t="s">
        <v>31</v>
      </c>
      <c r="F49" s="60">
        <v>1550</v>
      </c>
      <c r="G49" s="61"/>
      <c r="H49" s="90">
        <f>ROUND(F49*G49,2)</f>
        <v>0</v>
      </c>
      <c r="I49" s="100"/>
      <c r="J49" s="101"/>
      <c r="K49" s="102"/>
      <c r="L49" s="103"/>
      <c r="M49" s="103"/>
      <c r="N49" s="103"/>
      <c r="O49"/>
      <c r="P49"/>
      <c r="Q49"/>
      <c r="R49"/>
    </row>
    <row r="50" spans="1:14" ht="30" customHeight="1" thickBot="1">
      <c r="A50" s="19"/>
      <c r="B50" s="38" t="str">
        <f>B6</f>
        <v>A</v>
      </c>
      <c r="C50" s="128" t="str">
        <f>C6</f>
        <v>Ethelbert / Canora Alley from Wolsely Avenue to Westminster Avenue (Pavement Reconstruction) </v>
      </c>
      <c r="D50" s="129"/>
      <c r="E50" s="129"/>
      <c r="F50" s="130"/>
      <c r="G50" s="19" t="s">
        <v>16</v>
      </c>
      <c r="H50" s="19">
        <f>SUM(H6:H49)</f>
        <v>0</v>
      </c>
      <c r="I50" s="100"/>
      <c r="J50" s="101"/>
      <c r="K50" s="102"/>
      <c r="L50" s="103"/>
      <c r="M50" s="103"/>
      <c r="N50" s="103"/>
    </row>
    <row r="51" spans="1:18" s="42" customFormat="1" ht="30" customHeight="1" thickTop="1">
      <c r="A51" s="40"/>
      <c r="B51" s="39" t="s">
        <v>13</v>
      </c>
      <c r="C51" s="125" t="s">
        <v>263</v>
      </c>
      <c r="D51" s="126"/>
      <c r="E51" s="126"/>
      <c r="F51" s="127"/>
      <c r="G51" s="40"/>
      <c r="H51" s="41"/>
      <c r="I51" s="100"/>
      <c r="J51" s="101"/>
      <c r="K51" s="102"/>
      <c r="L51" s="103"/>
      <c r="M51" s="103"/>
      <c r="N51" s="103"/>
      <c r="O51"/>
      <c r="P51"/>
      <c r="Q51"/>
      <c r="R51"/>
    </row>
    <row r="52" spans="1:14" ht="36" customHeight="1">
      <c r="A52" s="18"/>
      <c r="B52" s="14"/>
      <c r="C52" s="33" t="s">
        <v>18</v>
      </c>
      <c r="D52" s="9"/>
      <c r="E52" s="7" t="s">
        <v>2</v>
      </c>
      <c r="F52" s="7" t="s">
        <v>2</v>
      </c>
      <c r="G52" s="18" t="s">
        <v>2</v>
      </c>
      <c r="H52" s="21"/>
      <c r="I52" s="100"/>
      <c r="J52" s="101"/>
      <c r="K52" s="102"/>
      <c r="L52" s="103"/>
      <c r="M52" s="103"/>
      <c r="N52" s="103"/>
    </row>
    <row r="53" spans="1:18" s="77" customFormat="1" ht="30" customHeight="1">
      <c r="A53" s="70" t="s">
        <v>113</v>
      </c>
      <c r="B53" s="79" t="s">
        <v>68</v>
      </c>
      <c r="C53" s="57" t="s">
        <v>115</v>
      </c>
      <c r="D53" s="58" t="s">
        <v>112</v>
      </c>
      <c r="E53" s="59" t="s">
        <v>29</v>
      </c>
      <c r="F53" s="60">
        <v>220</v>
      </c>
      <c r="G53" s="61"/>
      <c r="H53" s="62">
        <f>ROUND(G53,2)*F53</f>
        <v>0</v>
      </c>
      <c r="I53" s="100"/>
      <c r="J53" s="101"/>
      <c r="K53" s="102"/>
      <c r="L53" s="103"/>
      <c r="M53" s="103"/>
      <c r="N53" s="103"/>
      <c r="O53"/>
      <c r="P53"/>
      <c r="Q53"/>
      <c r="R53"/>
    </row>
    <row r="54" spans="1:18" s="80" customFormat="1" ht="30" customHeight="1">
      <c r="A54" s="78" t="s">
        <v>116</v>
      </c>
      <c r="B54" s="79" t="s">
        <v>69</v>
      </c>
      <c r="C54" s="57" t="s">
        <v>118</v>
      </c>
      <c r="D54" s="58" t="s">
        <v>112</v>
      </c>
      <c r="E54" s="59" t="s">
        <v>31</v>
      </c>
      <c r="F54" s="60">
        <v>550</v>
      </c>
      <c r="G54" s="61"/>
      <c r="H54" s="62">
        <f>ROUND(G54,2)*F54</f>
        <v>0</v>
      </c>
      <c r="I54" s="100"/>
      <c r="J54" s="101"/>
      <c r="K54" s="102"/>
      <c r="L54" s="103"/>
      <c r="M54" s="103"/>
      <c r="N54" s="103"/>
      <c r="O54"/>
      <c r="P54"/>
      <c r="Q54"/>
      <c r="R54"/>
    </row>
    <row r="55" spans="1:18" s="77" customFormat="1" ht="30" customHeight="1">
      <c r="A55" s="78" t="s">
        <v>119</v>
      </c>
      <c r="B55" s="79" t="s">
        <v>70</v>
      </c>
      <c r="C55" s="57" t="s">
        <v>121</v>
      </c>
      <c r="D55" s="58" t="s">
        <v>112</v>
      </c>
      <c r="E55" s="59"/>
      <c r="F55" s="60"/>
      <c r="G55" s="63"/>
      <c r="H55" s="62"/>
      <c r="I55" s="100"/>
      <c r="J55" s="101"/>
      <c r="K55" s="102"/>
      <c r="L55" s="103"/>
      <c r="M55" s="103"/>
      <c r="N55" s="103"/>
      <c r="O55"/>
      <c r="P55"/>
      <c r="Q55"/>
      <c r="R55"/>
    </row>
    <row r="56" spans="1:18" s="77" customFormat="1" ht="30" customHeight="1">
      <c r="A56" s="70" t="s">
        <v>122</v>
      </c>
      <c r="B56" s="64" t="s">
        <v>32</v>
      </c>
      <c r="C56" s="57" t="s">
        <v>184</v>
      </c>
      <c r="D56" s="58" t="s">
        <v>2</v>
      </c>
      <c r="E56" s="59" t="s">
        <v>33</v>
      </c>
      <c r="F56" s="60">
        <v>410</v>
      </c>
      <c r="G56" s="61"/>
      <c r="H56" s="62">
        <f>ROUND(G56,2)*F56</f>
        <v>0</v>
      </c>
      <c r="I56" s="100"/>
      <c r="J56" s="101"/>
      <c r="K56" s="102"/>
      <c r="L56" s="103"/>
      <c r="M56" s="103"/>
      <c r="N56" s="103"/>
      <c r="O56"/>
      <c r="P56"/>
      <c r="Q56"/>
      <c r="R56"/>
    </row>
    <row r="57" spans="1:18" s="77" customFormat="1" ht="39.75" customHeight="1">
      <c r="A57" s="78" t="s">
        <v>34</v>
      </c>
      <c r="B57" s="79" t="s">
        <v>71</v>
      </c>
      <c r="C57" s="57" t="s">
        <v>35</v>
      </c>
      <c r="D57" s="58" t="s">
        <v>279</v>
      </c>
      <c r="E57" s="59" t="s">
        <v>29</v>
      </c>
      <c r="F57" s="60">
        <v>40</v>
      </c>
      <c r="G57" s="61"/>
      <c r="H57" s="62">
        <f>ROUND(G57,2)*F57</f>
        <v>0</v>
      </c>
      <c r="I57" s="100"/>
      <c r="J57" s="101"/>
      <c r="K57" s="102"/>
      <c r="L57" s="103"/>
      <c r="M57" s="103"/>
      <c r="N57" s="103"/>
      <c r="O57"/>
      <c r="P57"/>
      <c r="Q57"/>
      <c r="R57"/>
    </row>
    <row r="58" spans="1:18" s="80" customFormat="1" ht="30" customHeight="1">
      <c r="A58" s="78" t="s">
        <v>124</v>
      </c>
      <c r="B58" s="79" t="s">
        <v>72</v>
      </c>
      <c r="C58" s="57" t="s">
        <v>126</v>
      </c>
      <c r="D58" s="58" t="s">
        <v>112</v>
      </c>
      <c r="E58" s="59" t="s">
        <v>29</v>
      </c>
      <c r="F58" s="60">
        <v>5</v>
      </c>
      <c r="G58" s="61"/>
      <c r="H58" s="62">
        <f>ROUND(G58,2)*F58</f>
        <v>0</v>
      </c>
      <c r="I58" s="100"/>
      <c r="J58" s="101"/>
      <c r="K58" s="102"/>
      <c r="L58" s="103"/>
      <c r="M58" s="103"/>
      <c r="N58" s="103"/>
      <c r="O58"/>
      <c r="P58"/>
      <c r="Q58"/>
      <c r="R58"/>
    </row>
    <row r="59" spans="1:18" s="80" customFormat="1" ht="39.75" customHeight="1" thickBot="1">
      <c r="A59" s="78" t="s">
        <v>127</v>
      </c>
      <c r="B59" s="79" t="s">
        <v>73</v>
      </c>
      <c r="C59" s="57" t="s">
        <v>129</v>
      </c>
      <c r="D59" s="58" t="s">
        <v>276</v>
      </c>
      <c r="E59" s="59" t="s">
        <v>31</v>
      </c>
      <c r="F59" s="60">
        <v>550</v>
      </c>
      <c r="G59" s="61"/>
      <c r="H59" s="62">
        <f>ROUND(G59,2)*F59</f>
        <v>0</v>
      </c>
      <c r="I59" s="100"/>
      <c r="J59" s="101"/>
      <c r="K59" s="102"/>
      <c r="L59" s="103"/>
      <c r="M59" s="103"/>
      <c r="N59" s="103"/>
      <c r="O59"/>
      <c r="P59"/>
      <c r="Q59"/>
      <c r="R59"/>
    </row>
    <row r="60" spans="1:18" s="77" customFormat="1" ht="36" customHeight="1" thickTop="1">
      <c r="A60" s="72"/>
      <c r="B60" s="81"/>
      <c r="C60" s="82" t="s">
        <v>37</v>
      </c>
      <c r="D60" s="83"/>
      <c r="E60" s="83"/>
      <c r="F60" s="83"/>
      <c r="G60" s="75"/>
      <c r="H60" s="76"/>
      <c r="I60" s="100"/>
      <c r="J60" s="101"/>
      <c r="K60" s="102"/>
      <c r="L60" s="103"/>
      <c r="M60" s="103"/>
      <c r="N60" s="103"/>
      <c r="O60"/>
      <c r="P60"/>
      <c r="Q60"/>
      <c r="R60"/>
    </row>
    <row r="61" spans="1:18" s="77" customFormat="1" ht="30" customHeight="1">
      <c r="A61" s="68" t="s">
        <v>74</v>
      </c>
      <c r="B61" s="79" t="s">
        <v>75</v>
      </c>
      <c r="C61" s="57" t="s">
        <v>76</v>
      </c>
      <c r="D61" s="58" t="s">
        <v>112</v>
      </c>
      <c r="E61" s="59"/>
      <c r="F61" s="60"/>
      <c r="G61" s="63"/>
      <c r="H61" s="62"/>
      <c r="I61" s="100"/>
      <c r="J61" s="101"/>
      <c r="K61" s="102"/>
      <c r="L61" s="103"/>
      <c r="M61" s="103"/>
      <c r="N61" s="103"/>
      <c r="O61"/>
      <c r="P61"/>
      <c r="Q61"/>
      <c r="R61"/>
    </row>
    <row r="62" spans="1:18" s="80" customFormat="1" ht="30" customHeight="1">
      <c r="A62" s="68" t="s">
        <v>77</v>
      </c>
      <c r="B62" s="64" t="s">
        <v>32</v>
      </c>
      <c r="C62" s="57" t="s">
        <v>78</v>
      </c>
      <c r="D62" s="58" t="s">
        <v>2</v>
      </c>
      <c r="E62" s="59" t="s">
        <v>31</v>
      </c>
      <c r="F62" s="60">
        <v>475</v>
      </c>
      <c r="G62" s="61"/>
      <c r="H62" s="62">
        <f>ROUND(G62,2)*F62</f>
        <v>0</v>
      </c>
      <c r="I62" s="100"/>
      <c r="J62" s="101"/>
      <c r="K62" s="102"/>
      <c r="L62" s="103"/>
      <c r="M62" s="103"/>
      <c r="N62" s="103"/>
      <c r="O62"/>
      <c r="P62"/>
      <c r="Q62"/>
      <c r="R62"/>
    </row>
    <row r="63" spans="1:18" s="80" customFormat="1" ht="30" customHeight="1">
      <c r="A63" s="68" t="s">
        <v>39</v>
      </c>
      <c r="B63" s="79" t="s">
        <v>79</v>
      </c>
      <c r="C63" s="57" t="s">
        <v>40</v>
      </c>
      <c r="D63" s="58" t="s">
        <v>90</v>
      </c>
      <c r="E63" s="59"/>
      <c r="F63" s="60"/>
      <c r="G63" s="63"/>
      <c r="H63" s="62"/>
      <c r="I63" s="100"/>
      <c r="J63" s="101"/>
      <c r="K63" s="102"/>
      <c r="L63" s="103"/>
      <c r="M63" s="103"/>
      <c r="N63" s="103"/>
      <c r="O63"/>
      <c r="P63"/>
      <c r="Q63"/>
      <c r="R63"/>
    </row>
    <row r="64" spans="1:18" s="80" customFormat="1" ht="30" customHeight="1">
      <c r="A64" s="68" t="s">
        <v>41</v>
      </c>
      <c r="B64" s="64" t="s">
        <v>32</v>
      </c>
      <c r="C64" s="57" t="s">
        <v>42</v>
      </c>
      <c r="D64" s="58" t="s">
        <v>2</v>
      </c>
      <c r="E64" s="59" t="s">
        <v>36</v>
      </c>
      <c r="F64" s="60">
        <v>25</v>
      </c>
      <c r="G64" s="61"/>
      <c r="H64" s="62">
        <f>ROUND(G64,2)*F64</f>
        <v>0</v>
      </c>
      <c r="I64" s="100"/>
      <c r="J64" s="101"/>
      <c r="K64" s="102"/>
      <c r="L64" s="103"/>
      <c r="M64" s="103"/>
      <c r="N64" s="103"/>
      <c r="O64"/>
      <c r="P64"/>
      <c r="Q64"/>
      <c r="R64"/>
    </row>
    <row r="65" spans="1:18" s="80" customFormat="1" ht="30" customHeight="1">
      <c r="A65" s="68" t="s">
        <v>43</v>
      </c>
      <c r="B65" s="79" t="s">
        <v>80</v>
      </c>
      <c r="C65" s="57" t="s">
        <v>44</v>
      </c>
      <c r="D65" s="58" t="s">
        <v>90</v>
      </c>
      <c r="E65" s="59"/>
      <c r="F65" s="60"/>
      <c r="G65" s="63"/>
      <c r="H65" s="62"/>
      <c r="I65" s="100"/>
      <c r="J65" s="101"/>
      <c r="K65" s="102"/>
      <c r="L65" s="103"/>
      <c r="M65" s="103"/>
      <c r="N65" s="103"/>
      <c r="O65"/>
      <c r="P65"/>
      <c r="Q65"/>
      <c r="R65"/>
    </row>
    <row r="66" spans="1:18" s="80" customFormat="1" ht="30" customHeight="1">
      <c r="A66" s="68" t="s">
        <v>45</v>
      </c>
      <c r="B66" s="64" t="s">
        <v>32</v>
      </c>
      <c r="C66" s="57" t="s">
        <v>46</v>
      </c>
      <c r="D66" s="58" t="s">
        <v>2</v>
      </c>
      <c r="E66" s="59" t="s">
        <v>36</v>
      </c>
      <c r="F66" s="60">
        <v>40</v>
      </c>
      <c r="G66" s="61"/>
      <c r="H66" s="62">
        <f>ROUND(G66,2)*F66</f>
        <v>0</v>
      </c>
      <c r="I66" s="100"/>
      <c r="J66" s="101"/>
      <c r="K66" s="102"/>
      <c r="L66" s="103"/>
      <c r="M66" s="103"/>
      <c r="N66" s="103"/>
      <c r="O66"/>
      <c r="P66"/>
      <c r="Q66"/>
      <c r="R66"/>
    </row>
    <row r="67" spans="1:18" s="77" customFormat="1" ht="39.75" customHeight="1">
      <c r="A67" s="68" t="s">
        <v>47</v>
      </c>
      <c r="B67" s="79" t="s">
        <v>81</v>
      </c>
      <c r="C67" s="57" t="s">
        <v>48</v>
      </c>
      <c r="D67" s="58" t="s">
        <v>91</v>
      </c>
      <c r="E67" s="59"/>
      <c r="F67" s="60"/>
      <c r="G67" s="63"/>
      <c r="H67" s="62"/>
      <c r="I67" s="100"/>
      <c r="J67" s="101"/>
      <c r="K67" s="102"/>
      <c r="L67" s="103"/>
      <c r="M67" s="103"/>
      <c r="N67" s="103"/>
      <c r="O67"/>
      <c r="P67"/>
      <c r="Q67"/>
      <c r="R67"/>
    </row>
    <row r="68" spans="1:18" s="80" customFormat="1" ht="30" customHeight="1">
      <c r="A68" s="68" t="s">
        <v>49</v>
      </c>
      <c r="B68" s="64" t="s">
        <v>197</v>
      </c>
      <c r="C68" s="57" t="s">
        <v>50</v>
      </c>
      <c r="D68" s="58" t="s">
        <v>51</v>
      </c>
      <c r="E68" s="59"/>
      <c r="F68" s="60"/>
      <c r="G68" s="63"/>
      <c r="H68" s="62"/>
      <c r="I68" s="100"/>
      <c r="J68" s="101"/>
      <c r="K68" s="102"/>
      <c r="L68" s="103"/>
      <c r="M68" s="103"/>
      <c r="N68" s="103"/>
      <c r="O68"/>
      <c r="P68"/>
      <c r="Q68"/>
      <c r="R68"/>
    </row>
    <row r="69" spans="1:18" s="80" customFormat="1" ht="30" customHeight="1">
      <c r="A69" s="68" t="s">
        <v>84</v>
      </c>
      <c r="B69" s="65"/>
      <c r="C69" s="57" t="s">
        <v>92</v>
      </c>
      <c r="D69" s="58"/>
      <c r="E69" s="59" t="s">
        <v>31</v>
      </c>
      <c r="F69" s="60">
        <v>5</v>
      </c>
      <c r="G69" s="61"/>
      <c r="H69" s="62">
        <f>ROUND(G69,2)*F69</f>
        <v>0</v>
      </c>
      <c r="I69" s="100"/>
      <c r="J69" s="101"/>
      <c r="K69" s="102"/>
      <c r="L69" s="103"/>
      <c r="M69" s="103"/>
      <c r="N69" s="103"/>
      <c r="O69"/>
      <c r="P69"/>
      <c r="Q69"/>
      <c r="R69"/>
    </row>
    <row r="70" spans="1:18" s="80" customFormat="1" ht="30" customHeight="1">
      <c r="A70" s="68" t="s">
        <v>52</v>
      </c>
      <c r="B70" s="65"/>
      <c r="C70" s="57" t="s">
        <v>93</v>
      </c>
      <c r="D70" s="58"/>
      <c r="E70" s="59" t="s">
        <v>31</v>
      </c>
      <c r="F70" s="60">
        <v>38</v>
      </c>
      <c r="G70" s="61"/>
      <c r="H70" s="62">
        <f>ROUND(G70,2)*F70</f>
        <v>0</v>
      </c>
      <c r="I70" s="100"/>
      <c r="J70" s="101"/>
      <c r="K70" s="102"/>
      <c r="L70" s="103"/>
      <c r="M70" s="103"/>
      <c r="N70" s="103"/>
      <c r="O70"/>
      <c r="P70"/>
      <c r="Q70"/>
      <c r="R70"/>
    </row>
    <row r="71" spans="1:18" s="77" customFormat="1" ht="30" customHeight="1">
      <c r="A71" s="68" t="s">
        <v>141</v>
      </c>
      <c r="B71" s="79" t="s">
        <v>82</v>
      </c>
      <c r="C71" s="57" t="s">
        <v>143</v>
      </c>
      <c r="D71" s="58" t="s">
        <v>94</v>
      </c>
      <c r="E71" s="59"/>
      <c r="F71" s="60"/>
      <c r="G71" s="63"/>
      <c r="H71" s="62"/>
      <c r="I71" s="100"/>
      <c r="J71" s="101"/>
      <c r="K71" s="102"/>
      <c r="L71" s="103"/>
      <c r="M71" s="103"/>
      <c r="N71" s="103"/>
      <c r="O71"/>
      <c r="P71"/>
      <c r="Q71"/>
      <c r="R71"/>
    </row>
    <row r="72" spans="1:18" s="80" customFormat="1" ht="30" customHeight="1">
      <c r="A72" s="68" t="s">
        <v>144</v>
      </c>
      <c r="B72" s="64" t="s">
        <v>32</v>
      </c>
      <c r="C72" s="57" t="s">
        <v>280</v>
      </c>
      <c r="D72" s="58" t="s">
        <v>2</v>
      </c>
      <c r="E72" s="59" t="s">
        <v>53</v>
      </c>
      <c r="F72" s="60">
        <v>24</v>
      </c>
      <c r="G72" s="61"/>
      <c r="H72" s="62">
        <f>ROUND(G72,2)*F72</f>
        <v>0</v>
      </c>
      <c r="I72" s="100"/>
      <c r="J72" s="101"/>
      <c r="K72" s="102"/>
      <c r="L72" s="103"/>
      <c r="M72" s="103"/>
      <c r="N72" s="103"/>
      <c r="O72"/>
      <c r="P72"/>
      <c r="Q72"/>
      <c r="R72"/>
    </row>
    <row r="73" spans="1:18" s="80" customFormat="1" ht="30" customHeight="1">
      <c r="A73" s="68" t="s">
        <v>145</v>
      </c>
      <c r="B73" s="64" t="s">
        <v>38</v>
      </c>
      <c r="C73" s="57" t="s">
        <v>146</v>
      </c>
      <c r="D73" s="58" t="s">
        <v>2</v>
      </c>
      <c r="E73" s="59" t="s">
        <v>53</v>
      </c>
      <c r="F73" s="60">
        <v>8</v>
      </c>
      <c r="G73" s="61"/>
      <c r="H73" s="62">
        <f>ROUND(G73,2)*F73</f>
        <v>0</v>
      </c>
      <c r="I73" s="100"/>
      <c r="J73" s="101"/>
      <c r="K73" s="102"/>
      <c r="L73" s="103"/>
      <c r="M73" s="103"/>
      <c r="N73" s="103"/>
      <c r="O73"/>
      <c r="P73"/>
      <c r="Q73"/>
      <c r="R73"/>
    </row>
    <row r="74" spans="1:18" s="80" customFormat="1" ht="30" customHeight="1">
      <c r="A74" s="68" t="s">
        <v>147</v>
      </c>
      <c r="B74" s="79" t="s">
        <v>83</v>
      </c>
      <c r="C74" s="57" t="s">
        <v>149</v>
      </c>
      <c r="D74" s="58" t="s">
        <v>94</v>
      </c>
      <c r="E74" s="59"/>
      <c r="F74" s="60"/>
      <c r="G74" s="63"/>
      <c r="H74" s="62"/>
      <c r="I74" s="100"/>
      <c r="J74" s="101"/>
      <c r="K74" s="102"/>
      <c r="L74" s="103"/>
      <c r="M74" s="103"/>
      <c r="N74" s="103"/>
      <c r="O74"/>
      <c r="P74"/>
      <c r="Q74"/>
      <c r="R74"/>
    </row>
    <row r="75" spans="1:18" s="80" customFormat="1" ht="30" customHeight="1">
      <c r="A75" s="68" t="s">
        <v>151</v>
      </c>
      <c r="B75" s="64" t="s">
        <v>32</v>
      </c>
      <c r="C75" s="57" t="s">
        <v>186</v>
      </c>
      <c r="D75" s="58" t="s">
        <v>150</v>
      </c>
      <c r="E75" s="59" t="s">
        <v>53</v>
      </c>
      <c r="F75" s="60">
        <v>24</v>
      </c>
      <c r="G75" s="61"/>
      <c r="H75" s="62">
        <f>ROUND(G75,2)*F75</f>
        <v>0</v>
      </c>
      <c r="I75" s="100"/>
      <c r="J75" s="101"/>
      <c r="K75" s="102"/>
      <c r="L75" s="103"/>
      <c r="M75" s="103"/>
      <c r="N75" s="103"/>
      <c r="O75"/>
      <c r="P75"/>
      <c r="Q75"/>
      <c r="R75"/>
    </row>
    <row r="76" spans="1:18" s="80" customFormat="1" ht="30" customHeight="1">
      <c r="A76" s="68" t="s">
        <v>155</v>
      </c>
      <c r="B76" s="64" t="s">
        <v>38</v>
      </c>
      <c r="C76" s="57" t="s">
        <v>95</v>
      </c>
      <c r="D76" s="58" t="s">
        <v>156</v>
      </c>
      <c r="E76" s="59" t="s">
        <v>53</v>
      </c>
      <c r="F76" s="60">
        <v>8</v>
      </c>
      <c r="G76" s="61"/>
      <c r="H76" s="62">
        <f>ROUND(G76,2)*F76</f>
        <v>0</v>
      </c>
      <c r="I76" s="100"/>
      <c r="J76" s="101"/>
      <c r="K76" s="102"/>
      <c r="L76" s="103"/>
      <c r="M76" s="103"/>
      <c r="N76" s="103"/>
      <c r="O76"/>
      <c r="P76"/>
      <c r="Q76"/>
      <c r="R76"/>
    </row>
    <row r="77" spans="1:18" s="80" customFormat="1" ht="39.75" customHeight="1">
      <c r="A77" s="68" t="s">
        <v>55</v>
      </c>
      <c r="B77" s="111" t="s">
        <v>85</v>
      </c>
      <c r="C77" s="105" t="s">
        <v>56</v>
      </c>
      <c r="D77" s="106" t="s">
        <v>57</v>
      </c>
      <c r="E77" s="107" t="s">
        <v>31</v>
      </c>
      <c r="F77" s="108">
        <v>7</v>
      </c>
      <c r="G77" s="109"/>
      <c r="H77" s="110">
        <f>ROUND(G77,2)*F77</f>
        <v>0</v>
      </c>
      <c r="I77" s="100"/>
      <c r="J77" s="101"/>
      <c r="K77" s="102"/>
      <c r="L77" s="103"/>
      <c r="M77" s="103"/>
      <c r="N77" s="103"/>
      <c r="O77"/>
      <c r="P77"/>
      <c r="Q77"/>
      <c r="R77"/>
    </row>
    <row r="78" spans="1:18" s="80" customFormat="1" ht="39.75" customHeight="1">
      <c r="A78" s="68" t="s">
        <v>58</v>
      </c>
      <c r="B78" s="79" t="s">
        <v>139</v>
      </c>
      <c r="C78" s="57" t="s">
        <v>59</v>
      </c>
      <c r="D78" s="58" t="s">
        <v>96</v>
      </c>
      <c r="E78" s="67"/>
      <c r="F78" s="60"/>
      <c r="G78" s="63"/>
      <c r="H78" s="62"/>
      <c r="I78" s="100"/>
      <c r="J78" s="101"/>
      <c r="K78" s="102"/>
      <c r="L78" s="103"/>
      <c r="M78" s="103"/>
      <c r="N78" s="103"/>
      <c r="O78"/>
      <c r="P78"/>
      <c r="Q78"/>
      <c r="R78"/>
    </row>
    <row r="79" spans="1:18" s="80" customFormat="1" ht="30" customHeight="1">
      <c r="A79" s="68" t="s">
        <v>86</v>
      </c>
      <c r="B79" s="64" t="s">
        <v>32</v>
      </c>
      <c r="C79" s="57" t="s">
        <v>87</v>
      </c>
      <c r="D79" s="58"/>
      <c r="E79" s="59"/>
      <c r="F79" s="60"/>
      <c r="G79" s="63"/>
      <c r="H79" s="62"/>
      <c r="I79" s="100"/>
      <c r="J79" s="101"/>
      <c r="K79" s="102"/>
      <c r="L79" s="103"/>
      <c r="M79" s="103"/>
      <c r="N79" s="103"/>
      <c r="O79"/>
      <c r="P79"/>
      <c r="Q79"/>
      <c r="R79"/>
    </row>
    <row r="80" spans="1:18" s="80" customFormat="1" ht="30" customHeight="1" thickBot="1">
      <c r="A80" s="68" t="s">
        <v>160</v>
      </c>
      <c r="B80" s="65"/>
      <c r="C80" s="57" t="s">
        <v>187</v>
      </c>
      <c r="D80" s="58"/>
      <c r="E80" s="59" t="s">
        <v>33</v>
      </c>
      <c r="F80" s="60">
        <v>16</v>
      </c>
      <c r="G80" s="61"/>
      <c r="H80" s="62">
        <f>ROUND(G80,2)*F80</f>
        <v>0</v>
      </c>
      <c r="I80" s="100"/>
      <c r="J80" s="101"/>
      <c r="K80" s="102"/>
      <c r="L80" s="103"/>
      <c r="M80" s="103"/>
      <c r="N80" s="103"/>
      <c r="O80"/>
      <c r="P80"/>
      <c r="Q80"/>
      <c r="R80"/>
    </row>
    <row r="81" spans="1:18" s="77" customFormat="1" ht="34.5" customHeight="1" thickTop="1">
      <c r="A81" s="72"/>
      <c r="B81" s="73"/>
      <c r="C81" s="74" t="s">
        <v>19</v>
      </c>
      <c r="D81" s="83"/>
      <c r="E81" s="83"/>
      <c r="F81" s="83"/>
      <c r="G81" s="75"/>
      <c r="H81" s="76"/>
      <c r="I81" s="100"/>
      <c r="J81" s="101"/>
      <c r="K81" s="102"/>
      <c r="L81" s="103"/>
      <c r="M81" s="103"/>
      <c r="N81" s="103"/>
      <c r="O81"/>
      <c r="P81"/>
      <c r="Q81"/>
      <c r="R81"/>
    </row>
    <row r="82" spans="1:18" s="77" customFormat="1" ht="54.75" customHeight="1">
      <c r="A82" s="70" t="s">
        <v>60</v>
      </c>
      <c r="B82" s="79" t="s">
        <v>205</v>
      </c>
      <c r="C82" s="57" t="s">
        <v>61</v>
      </c>
      <c r="D82" s="58" t="s">
        <v>157</v>
      </c>
      <c r="E82" s="59"/>
      <c r="F82" s="66"/>
      <c r="G82" s="63"/>
      <c r="H82" s="69"/>
      <c r="I82" s="100"/>
      <c r="J82" s="101"/>
      <c r="K82" s="102"/>
      <c r="L82" s="103"/>
      <c r="M82" s="103"/>
      <c r="N82" s="103"/>
      <c r="O82"/>
      <c r="P82"/>
      <c r="Q82"/>
      <c r="R82"/>
    </row>
    <row r="83" spans="1:18" s="77" customFormat="1" ht="39.75" customHeight="1" thickBot="1">
      <c r="A83" s="70" t="s">
        <v>161</v>
      </c>
      <c r="B83" s="64" t="s">
        <v>32</v>
      </c>
      <c r="C83" s="57" t="s">
        <v>162</v>
      </c>
      <c r="D83" s="58" t="s">
        <v>2</v>
      </c>
      <c r="E83" s="59" t="s">
        <v>31</v>
      </c>
      <c r="F83" s="66">
        <v>475</v>
      </c>
      <c r="G83" s="61"/>
      <c r="H83" s="69">
        <f>ROUND(G83,2)*F83</f>
        <v>0</v>
      </c>
      <c r="I83" s="100"/>
      <c r="J83" s="101"/>
      <c r="K83" s="102"/>
      <c r="L83" s="103"/>
      <c r="M83" s="103"/>
      <c r="N83" s="103"/>
      <c r="O83"/>
      <c r="P83"/>
      <c r="Q83"/>
      <c r="R83"/>
    </row>
    <row r="84" spans="1:18" s="77" customFormat="1" ht="36" customHeight="1" thickTop="1">
      <c r="A84" s="72"/>
      <c r="B84" s="73"/>
      <c r="C84" s="82" t="s">
        <v>20</v>
      </c>
      <c r="D84" s="83"/>
      <c r="E84" s="83"/>
      <c r="F84" s="83"/>
      <c r="G84" s="75"/>
      <c r="H84" s="76"/>
      <c r="I84" s="100"/>
      <c r="J84" s="101"/>
      <c r="K84" s="102"/>
      <c r="L84" s="103"/>
      <c r="M84" s="103"/>
      <c r="N84" s="103"/>
      <c r="O84"/>
      <c r="P84"/>
      <c r="Q84"/>
      <c r="R84"/>
    </row>
    <row r="85" spans="1:18" s="77" customFormat="1" ht="30" customHeight="1">
      <c r="A85" s="70" t="s">
        <v>163</v>
      </c>
      <c r="B85" s="79" t="s">
        <v>142</v>
      </c>
      <c r="C85" s="57" t="s">
        <v>164</v>
      </c>
      <c r="D85" s="58" t="s">
        <v>105</v>
      </c>
      <c r="E85" s="59"/>
      <c r="F85" s="66"/>
      <c r="G85" s="63"/>
      <c r="H85" s="69"/>
      <c r="I85" s="100"/>
      <c r="J85" s="101"/>
      <c r="K85" s="102"/>
      <c r="L85" s="103"/>
      <c r="M85" s="103"/>
      <c r="N85" s="103"/>
      <c r="O85"/>
      <c r="P85"/>
      <c r="Q85"/>
      <c r="R85"/>
    </row>
    <row r="86" spans="1:18" s="77" customFormat="1" ht="30" customHeight="1">
      <c r="A86" s="70" t="s">
        <v>165</v>
      </c>
      <c r="B86" s="64" t="s">
        <v>32</v>
      </c>
      <c r="C86" s="57" t="s">
        <v>166</v>
      </c>
      <c r="D86" s="58"/>
      <c r="E86" s="59" t="s">
        <v>36</v>
      </c>
      <c r="F86" s="66">
        <v>1</v>
      </c>
      <c r="G86" s="61"/>
      <c r="H86" s="69">
        <f>ROUND(G86,2)*F86</f>
        <v>0</v>
      </c>
      <c r="I86" s="100"/>
      <c r="J86" s="101"/>
      <c r="K86" s="102"/>
      <c r="L86" s="103"/>
      <c r="M86" s="103"/>
      <c r="N86" s="103"/>
      <c r="O86"/>
      <c r="P86"/>
      <c r="Q86"/>
      <c r="R86"/>
    </row>
    <row r="87" spans="1:18" s="77" customFormat="1" ht="30" customHeight="1">
      <c r="A87" s="70"/>
      <c r="B87" s="79" t="s">
        <v>148</v>
      </c>
      <c r="C87" s="57" t="s">
        <v>270</v>
      </c>
      <c r="D87" s="58" t="s">
        <v>105</v>
      </c>
      <c r="E87" s="59"/>
      <c r="F87" s="66"/>
      <c r="G87" s="63"/>
      <c r="H87" s="69"/>
      <c r="I87" s="100"/>
      <c r="J87" s="101"/>
      <c r="K87" s="102"/>
      <c r="L87" s="103"/>
      <c r="M87" s="103"/>
      <c r="N87" s="103"/>
      <c r="O87"/>
      <c r="P87"/>
      <c r="Q87"/>
      <c r="R87"/>
    </row>
    <row r="88" spans="1:18" s="77" customFormat="1" ht="30" customHeight="1">
      <c r="A88" s="70"/>
      <c r="B88" s="64" t="s">
        <v>32</v>
      </c>
      <c r="C88" s="57" t="s">
        <v>269</v>
      </c>
      <c r="D88" s="58" t="s">
        <v>271</v>
      </c>
      <c r="E88" s="59"/>
      <c r="F88" s="66"/>
      <c r="G88" s="63"/>
      <c r="H88" s="69"/>
      <c r="I88" s="100"/>
      <c r="J88" s="101"/>
      <c r="K88" s="102"/>
      <c r="L88" s="103"/>
      <c r="M88" s="103"/>
      <c r="N88" s="103"/>
      <c r="O88"/>
      <c r="P88"/>
      <c r="Q88"/>
      <c r="R88"/>
    </row>
    <row r="89" spans="1:18" s="77" customFormat="1" ht="30" customHeight="1">
      <c r="A89" s="70"/>
      <c r="B89" s="64"/>
      <c r="C89" s="57" t="s">
        <v>268</v>
      </c>
      <c r="D89" s="58"/>
      <c r="E89" s="59" t="s">
        <v>89</v>
      </c>
      <c r="F89" s="93">
        <v>4.2</v>
      </c>
      <c r="G89" s="61"/>
      <c r="H89" s="69">
        <f>ROUND(G89,2)*F89</f>
        <v>0</v>
      </c>
      <c r="I89" s="100"/>
      <c r="J89" s="101"/>
      <c r="K89" s="102"/>
      <c r="L89" s="103"/>
      <c r="M89" s="103"/>
      <c r="N89" s="103"/>
      <c r="O89"/>
      <c r="P89"/>
      <c r="Q89"/>
      <c r="R89"/>
    </row>
    <row r="90" spans="1:18" s="84" customFormat="1" ht="30" customHeight="1">
      <c r="A90" s="70"/>
      <c r="B90" s="79" t="s">
        <v>206</v>
      </c>
      <c r="C90" s="57" t="s">
        <v>266</v>
      </c>
      <c r="D90" s="58" t="s">
        <v>105</v>
      </c>
      <c r="E90" s="59"/>
      <c r="F90" s="66"/>
      <c r="G90" s="63"/>
      <c r="H90" s="69"/>
      <c r="I90" s="100"/>
      <c r="J90" s="101"/>
      <c r="K90" s="102"/>
      <c r="L90" s="103"/>
      <c r="M90" s="103"/>
      <c r="N90" s="103"/>
      <c r="O90"/>
      <c r="P90"/>
      <c r="Q90"/>
      <c r="R90"/>
    </row>
    <row r="91" spans="1:18" s="84" customFormat="1" ht="30" customHeight="1">
      <c r="A91" s="70"/>
      <c r="B91" s="64" t="s">
        <v>32</v>
      </c>
      <c r="C91" s="57" t="s">
        <v>283</v>
      </c>
      <c r="D91" s="58"/>
      <c r="E91" s="59"/>
      <c r="F91" s="66"/>
      <c r="G91" s="63"/>
      <c r="H91" s="69"/>
      <c r="I91" s="100"/>
      <c r="J91" s="101"/>
      <c r="K91" s="102"/>
      <c r="L91" s="103"/>
      <c r="M91" s="103"/>
      <c r="N91" s="103"/>
      <c r="O91"/>
      <c r="P91"/>
      <c r="Q91"/>
      <c r="R91"/>
    </row>
    <row r="92" spans="1:18" s="84" customFormat="1" ht="50.25" customHeight="1">
      <c r="A92" s="70"/>
      <c r="B92" s="64"/>
      <c r="C92" s="57" t="s">
        <v>272</v>
      </c>
      <c r="D92" s="58"/>
      <c r="E92" s="59" t="s">
        <v>53</v>
      </c>
      <c r="F92" s="66">
        <v>34</v>
      </c>
      <c r="G92" s="61"/>
      <c r="H92" s="69">
        <f>ROUND(G92,2)*F92</f>
        <v>0</v>
      </c>
      <c r="I92" s="100"/>
      <c r="J92" s="101"/>
      <c r="K92" s="102"/>
      <c r="L92" s="103"/>
      <c r="M92" s="103"/>
      <c r="N92" s="103"/>
      <c r="O92"/>
      <c r="P92"/>
      <c r="Q92"/>
      <c r="R92"/>
    </row>
    <row r="93" spans="1:18" s="85" customFormat="1" ht="30" customHeight="1">
      <c r="A93" s="70" t="s">
        <v>168</v>
      </c>
      <c r="B93" s="79" t="s">
        <v>207</v>
      </c>
      <c r="C93" s="71" t="s">
        <v>169</v>
      </c>
      <c r="D93" s="58" t="s">
        <v>105</v>
      </c>
      <c r="E93" s="59"/>
      <c r="F93" s="66"/>
      <c r="G93" s="63"/>
      <c r="H93" s="69"/>
      <c r="I93" s="100"/>
      <c r="J93" s="101"/>
      <c r="K93" s="102"/>
      <c r="L93" s="103"/>
      <c r="M93" s="103"/>
      <c r="N93" s="103"/>
      <c r="O93"/>
      <c r="P93"/>
      <c r="Q93"/>
      <c r="R93"/>
    </row>
    <row r="94" spans="1:18" s="85" customFormat="1" ht="30" customHeight="1">
      <c r="A94" s="70" t="s">
        <v>170</v>
      </c>
      <c r="B94" s="64" t="s">
        <v>32</v>
      </c>
      <c r="C94" s="71" t="s">
        <v>284</v>
      </c>
      <c r="D94" s="58"/>
      <c r="E94" s="59" t="s">
        <v>36</v>
      </c>
      <c r="F94" s="66">
        <v>1</v>
      </c>
      <c r="G94" s="61"/>
      <c r="H94" s="69">
        <f>ROUND(G94,2)*F94</f>
        <v>0</v>
      </c>
      <c r="I94" s="100"/>
      <c r="J94" s="101"/>
      <c r="K94" s="102"/>
      <c r="L94" s="103"/>
      <c r="M94" s="103"/>
      <c r="N94" s="103"/>
      <c r="O94"/>
      <c r="P94"/>
      <c r="Q94"/>
      <c r="R94"/>
    </row>
    <row r="95" spans="1:18" s="85" customFormat="1" ht="39.75" customHeight="1">
      <c r="A95" s="70" t="s">
        <v>171</v>
      </c>
      <c r="B95" s="79" t="s">
        <v>158</v>
      </c>
      <c r="C95" s="71" t="s">
        <v>172</v>
      </c>
      <c r="D95" s="58" t="s">
        <v>105</v>
      </c>
      <c r="E95" s="59"/>
      <c r="F95" s="66"/>
      <c r="G95" s="63"/>
      <c r="H95" s="69"/>
      <c r="I95" s="100"/>
      <c r="J95" s="101"/>
      <c r="K95" s="102"/>
      <c r="L95" s="103"/>
      <c r="M95" s="103"/>
      <c r="N95" s="103"/>
      <c r="O95"/>
      <c r="P95"/>
      <c r="Q95"/>
      <c r="R95"/>
    </row>
    <row r="96" spans="1:18" s="85" customFormat="1" ht="30" customHeight="1">
      <c r="A96" s="70" t="s">
        <v>173</v>
      </c>
      <c r="B96" s="64" t="s">
        <v>32</v>
      </c>
      <c r="C96" s="71" t="s">
        <v>285</v>
      </c>
      <c r="D96" s="58"/>
      <c r="E96" s="59" t="s">
        <v>36</v>
      </c>
      <c r="F96" s="66">
        <v>1</v>
      </c>
      <c r="G96" s="61"/>
      <c r="H96" s="69">
        <f>ROUND(G96,2)*F96</f>
        <v>0</v>
      </c>
      <c r="I96" s="100"/>
      <c r="J96" s="101"/>
      <c r="K96" s="102"/>
      <c r="L96" s="103"/>
      <c r="M96" s="103"/>
      <c r="N96" s="103"/>
      <c r="O96"/>
      <c r="P96"/>
      <c r="Q96"/>
      <c r="R96"/>
    </row>
    <row r="97" spans="1:18" s="80" customFormat="1" ht="30" customHeight="1" thickBot="1">
      <c r="A97" s="70" t="s">
        <v>174</v>
      </c>
      <c r="B97" s="79" t="s">
        <v>159</v>
      </c>
      <c r="C97" s="57" t="s">
        <v>175</v>
      </c>
      <c r="D97" s="58" t="s">
        <v>277</v>
      </c>
      <c r="E97" s="59" t="s">
        <v>53</v>
      </c>
      <c r="F97" s="66">
        <v>58</v>
      </c>
      <c r="G97" s="61"/>
      <c r="H97" s="69">
        <f>ROUND(G97,2)*F97</f>
        <v>0</v>
      </c>
      <c r="I97" s="100"/>
      <c r="J97" s="101"/>
      <c r="K97" s="102"/>
      <c r="L97" s="103"/>
      <c r="M97" s="103"/>
      <c r="N97" s="103"/>
      <c r="O97"/>
      <c r="P97"/>
      <c r="Q97"/>
      <c r="R97"/>
    </row>
    <row r="98" spans="1:18" s="77" customFormat="1" ht="36" customHeight="1" thickTop="1">
      <c r="A98" s="72"/>
      <c r="B98" s="73"/>
      <c r="C98" s="82" t="s">
        <v>21</v>
      </c>
      <c r="D98" s="83"/>
      <c r="E98" s="83"/>
      <c r="F98" s="83"/>
      <c r="G98" s="75"/>
      <c r="H98" s="76"/>
      <c r="I98" s="100"/>
      <c r="J98" s="101"/>
      <c r="K98" s="102"/>
      <c r="L98" s="103"/>
      <c r="M98" s="103"/>
      <c r="N98" s="103"/>
      <c r="O98"/>
      <c r="P98"/>
      <c r="Q98"/>
      <c r="R98"/>
    </row>
    <row r="99" spans="1:18" s="80" customFormat="1" ht="39.75" customHeight="1">
      <c r="A99" s="70" t="s">
        <v>88</v>
      </c>
      <c r="B99" s="79" t="s">
        <v>208</v>
      </c>
      <c r="C99" s="57" t="s">
        <v>109</v>
      </c>
      <c r="D99" s="58" t="s">
        <v>105</v>
      </c>
      <c r="E99" s="59"/>
      <c r="F99" s="66"/>
      <c r="G99" s="62"/>
      <c r="H99" s="69"/>
      <c r="I99" s="100"/>
      <c r="J99" s="101"/>
      <c r="K99" s="102"/>
      <c r="L99" s="103"/>
      <c r="M99" s="103"/>
      <c r="N99" s="103"/>
      <c r="O99"/>
      <c r="P99"/>
      <c r="Q99"/>
      <c r="R99"/>
    </row>
    <row r="100" spans="1:18" s="80" customFormat="1" ht="30" customHeight="1">
      <c r="A100" s="70" t="s">
        <v>110</v>
      </c>
      <c r="B100" s="64" t="s">
        <v>32</v>
      </c>
      <c r="C100" s="57" t="s">
        <v>177</v>
      </c>
      <c r="D100" s="58"/>
      <c r="E100" s="59" t="s">
        <v>89</v>
      </c>
      <c r="F100" s="93">
        <v>1.5</v>
      </c>
      <c r="G100" s="61"/>
      <c r="H100" s="69">
        <f>ROUND(G100,2)*F100</f>
        <v>0</v>
      </c>
      <c r="I100" s="100"/>
      <c r="J100" s="101"/>
      <c r="K100" s="102"/>
      <c r="L100" s="103"/>
      <c r="M100" s="103"/>
      <c r="N100" s="103"/>
      <c r="O100"/>
      <c r="P100"/>
      <c r="Q100"/>
      <c r="R100"/>
    </row>
    <row r="101" spans="1:18" s="77" customFormat="1" ht="39.75" customHeight="1">
      <c r="A101" s="70" t="s">
        <v>63</v>
      </c>
      <c r="B101" s="79" t="s">
        <v>209</v>
      </c>
      <c r="C101" s="57" t="s">
        <v>111</v>
      </c>
      <c r="D101" s="58" t="s">
        <v>176</v>
      </c>
      <c r="E101" s="59"/>
      <c r="F101" s="66"/>
      <c r="G101" s="63"/>
      <c r="H101" s="69"/>
      <c r="I101" s="100"/>
      <c r="J101" s="101"/>
      <c r="K101" s="102"/>
      <c r="L101" s="103"/>
      <c r="M101" s="103"/>
      <c r="N101" s="103"/>
      <c r="O101"/>
      <c r="P101"/>
      <c r="Q101"/>
      <c r="R101"/>
    </row>
    <row r="102" spans="1:18" s="80" customFormat="1" ht="30" customHeight="1" thickBot="1">
      <c r="A102" s="70" t="s">
        <v>64</v>
      </c>
      <c r="B102" s="112" t="s">
        <v>32</v>
      </c>
      <c r="C102" s="113" t="s">
        <v>65</v>
      </c>
      <c r="D102" s="114"/>
      <c r="E102" s="115" t="s">
        <v>36</v>
      </c>
      <c r="F102" s="116">
        <v>1</v>
      </c>
      <c r="G102" s="117"/>
      <c r="H102" s="118">
        <f>ROUND(G102,2)*F102</f>
        <v>0</v>
      </c>
      <c r="I102" s="100"/>
      <c r="J102" s="101"/>
      <c r="K102" s="102"/>
      <c r="L102" s="103"/>
      <c r="M102" s="103"/>
      <c r="N102" s="103"/>
      <c r="O102"/>
      <c r="P102"/>
      <c r="Q102"/>
      <c r="R102"/>
    </row>
    <row r="103" spans="1:18" s="77" customFormat="1" ht="36" customHeight="1" thickTop="1">
      <c r="A103" s="72"/>
      <c r="B103" s="73"/>
      <c r="C103" s="82" t="s">
        <v>22</v>
      </c>
      <c r="D103" s="83"/>
      <c r="E103" s="83"/>
      <c r="F103" s="83"/>
      <c r="G103" s="75"/>
      <c r="H103" s="76"/>
      <c r="I103" s="100"/>
      <c r="J103" s="101"/>
      <c r="K103" s="102"/>
      <c r="L103" s="103"/>
      <c r="M103" s="103"/>
      <c r="N103" s="103"/>
      <c r="O103"/>
      <c r="P103"/>
      <c r="Q103"/>
      <c r="R103"/>
    </row>
    <row r="104" spans="1:18" s="77" customFormat="1" ht="30" customHeight="1">
      <c r="A104" s="68" t="s">
        <v>66</v>
      </c>
      <c r="B104" s="79" t="s">
        <v>210</v>
      </c>
      <c r="C104" s="57" t="s">
        <v>67</v>
      </c>
      <c r="D104" s="58" t="s">
        <v>178</v>
      </c>
      <c r="E104" s="59"/>
      <c r="F104" s="60"/>
      <c r="G104" s="63"/>
      <c r="H104" s="62"/>
      <c r="I104" s="100"/>
      <c r="J104" s="101"/>
      <c r="K104" s="102"/>
      <c r="L104" s="103"/>
      <c r="M104" s="103"/>
      <c r="N104" s="103"/>
      <c r="O104"/>
      <c r="P104"/>
      <c r="Q104"/>
      <c r="R104"/>
    </row>
    <row r="105" spans="1:18" s="80" customFormat="1" ht="30" customHeight="1">
      <c r="A105" s="68" t="s">
        <v>179</v>
      </c>
      <c r="B105" s="64" t="s">
        <v>32</v>
      </c>
      <c r="C105" s="57" t="s">
        <v>180</v>
      </c>
      <c r="D105" s="58"/>
      <c r="E105" s="59" t="s">
        <v>31</v>
      </c>
      <c r="F105" s="60">
        <v>35</v>
      </c>
      <c r="G105" s="61"/>
      <c r="H105" s="62">
        <f>ROUND(G105,2)*F105</f>
        <v>0</v>
      </c>
      <c r="I105" s="100"/>
      <c r="J105" s="101"/>
      <c r="K105" s="102"/>
      <c r="L105" s="103"/>
      <c r="M105" s="103"/>
      <c r="N105" s="103"/>
      <c r="O105"/>
      <c r="P105"/>
      <c r="Q105"/>
      <c r="R105"/>
    </row>
    <row r="106" spans="1:14" ht="36" customHeight="1">
      <c r="A106" s="18"/>
      <c r="B106" s="6">
        <v>0</v>
      </c>
      <c r="C106" s="34" t="s">
        <v>23</v>
      </c>
      <c r="D106" s="9"/>
      <c r="E106" s="8"/>
      <c r="F106" s="7"/>
      <c r="G106" s="18"/>
      <c r="H106" s="21"/>
      <c r="I106" s="100"/>
      <c r="J106" s="101"/>
      <c r="K106" s="102"/>
      <c r="L106" s="103"/>
      <c r="M106" s="103"/>
      <c r="N106" s="103"/>
    </row>
    <row r="107" spans="1:18" s="91" customFormat="1" ht="28.5" customHeight="1">
      <c r="A107" s="86"/>
      <c r="B107" s="79" t="s">
        <v>211</v>
      </c>
      <c r="C107" s="87" t="s">
        <v>189</v>
      </c>
      <c r="D107" s="88" t="s">
        <v>282</v>
      </c>
      <c r="E107" s="89" t="s">
        <v>31</v>
      </c>
      <c r="F107" s="66">
        <v>90</v>
      </c>
      <c r="G107" s="61"/>
      <c r="H107" s="90">
        <f>ROUND(F107*G107,2)</f>
        <v>0</v>
      </c>
      <c r="I107" s="100"/>
      <c r="J107" s="101"/>
      <c r="K107" s="102"/>
      <c r="L107" s="103"/>
      <c r="M107" s="103"/>
      <c r="N107" s="103"/>
      <c r="O107"/>
      <c r="P107"/>
      <c r="Q107"/>
      <c r="R107"/>
    </row>
    <row r="108" spans="1:18" s="91" customFormat="1" ht="28.5" customHeight="1">
      <c r="A108" s="86"/>
      <c r="B108" s="79" t="s">
        <v>212</v>
      </c>
      <c r="C108" s="87" t="s">
        <v>274</v>
      </c>
      <c r="D108" s="88" t="s">
        <v>286</v>
      </c>
      <c r="E108" s="89" t="s">
        <v>275</v>
      </c>
      <c r="F108" s="66">
        <v>1</v>
      </c>
      <c r="G108" s="61"/>
      <c r="H108" s="90">
        <f>ROUND(F108*G108,2)</f>
        <v>0</v>
      </c>
      <c r="I108" s="100"/>
      <c r="J108" s="101"/>
      <c r="K108" s="102"/>
      <c r="L108" s="103"/>
      <c r="M108" s="103"/>
      <c r="N108" s="103"/>
      <c r="O108"/>
      <c r="P108"/>
      <c r="Q108"/>
      <c r="R108"/>
    </row>
    <row r="109" spans="1:18" s="91" customFormat="1" ht="28.5" customHeight="1">
      <c r="A109" s="92"/>
      <c r="B109" s="79" t="s">
        <v>213</v>
      </c>
      <c r="C109" s="87" t="s">
        <v>190</v>
      </c>
      <c r="D109" s="88" t="s">
        <v>191</v>
      </c>
      <c r="E109" s="89" t="s">
        <v>53</v>
      </c>
      <c r="F109" s="66">
        <v>34</v>
      </c>
      <c r="G109" s="61"/>
      <c r="H109" s="90">
        <f>ROUND(F109*G109,2)</f>
        <v>0</v>
      </c>
      <c r="I109" s="100"/>
      <c r="J109" s="101"/>
      <c r="K109" s="102"/>
      <c r="L109" s="103"/>
      <c r="M109" s="103"/>
      <c r="N109" s="103"/>
      <c r="O109"/>
      <c r="P109"/>
      <c r="Q109"/>
      <c r="R109"/>
    </row>
    <row r="110" spans="1:18" s="42" customFormat="1" ht="30" customHeight="1" thickBot="1">
      <c r="A110" s="43"/>
      <c r="B110" s="38" t="str">
        <f>B51</f>
        <v>B</v>
      </c>
      <c r="C110" s="128" t="str">
        <f>C51</f>
        <v>Hargrave / Donald Alley from Hargrave Place to Assiniboine Avenue (Pavement Reconstruction) </v>
      </c>
      <c r="D110" s="129"/>
      <c r="E110" s="129"/>
      <c r="F110" s="130"/>
      <c r="G110" s="43" t="s">
        <v>16</v>
      </c>
      <c r="H110" s="43">
        <f>SUM(H51:H109)</f>
        <v>0</v>
      </c>
      <c r="I110" s="100"/>
      <c r="J110" s="101"/>
      <c r="K110" s="102"/>
      <c r="L110" s="103"/>
      <c r="M110" s="103"/>
      <c r="N110" s="103"/>
      <c r="O110"/>
      <c r="P110"/>
      <c r="Q110"/>
      <c r="R110"/>
    </row>
    <row r="111" spans="1:18" s="42" customFormat="1" ht="30" customHeight="1" thickTop="1">
      <c r="A111" s="40"/>
      <c r="B111" s="39" t="s">
        <v>14</v>
      </c>
      <c r="C111" s="125" t="s">
        <v>264</v>
      </c>
      <c r="D111" s="126"/>
      <c r="E111" s="126"/>
      <c r="F111" s="127"/>
      <c r="G111" s="40"/>
      <c r="H111" s="41"/>
      <c r="I111" s="100"/>
      <c r="J111" s="101"/>
      <c r="K111" s="102"/>
      <c r="L111" s="103"/>
      <c r="M111" s="103"/>
      <c r="N111" s="103"/>
      <c r="O111"/>
      <c r="P111"/>
      <c r="Q111"/>
      <c r="R111"/>
    </row>
    <row r="112" spans="1:14" ht="36" customHeight="1">
      <c r="A112" s="18"/>
      <c r="B112" s="14"/>
      <c r="C112" s="33" t="s">
        <v>18</v>
      </c>
      <c r="D112" s="9"/>
      <c r="E112" s="7" t="s">
        <v>2</v>
      </c>
      <c r="F112" s="7" t="s">
        <v>2</v>
      </c>
      <c r="G112" s="18" t="s">
        <v>2</v>
      </c>
      <c r="H112" s="21"/>
      <c r="I112" s="100"/>
      <c r="J112" s="101"/>
      <c r="K112" s="102"/>
      <c r="L112" s="103"/>
      <c r="M112" s="103"/>
      <c r="N112" s="103"/>
    </row>
    <row r="113" spans="1:18" s="77" customFormat="1" ht="30" customHeight="1">
      <c r="A113" s="70" t="s">
        <v>113</v>
      </c>
      <c r="B113" s="79" t="s">
        <v>97</v>
      </c>
      <c r="C113" s="57" t="s">
        <v>115</v>
      </c>
      <c r="D113" s="58" t="s">
        <v>112</v>
      </c>
      <c r="E113" s="59" t="s">
        <v>29</v>
      </c>
      <c r="F113" s="60">
        <v>460</v>
      </c>
      <c r="G113" s="61"/>
      <c r="H113" s="62">
        <f>ROUND(G113,2)*F113</f>
        <v>0</v>
      </c>
      <c r="I113" s="100"/>
      <c r="J113" s="101"/>
      <c r="K113" s="102"/>
      <c r="L113" s="103"/>
      <c r="M113" s="103"/>
      <c r="N113" s="103"/>
      <c r="O113"/>
      <c r="P113"/>
      <c r="Q113"/>
      <c r="R113"/>
    </row>
    <row r="114" spans="1:18" s="80" customFormat="1" ht="30" customHeight="1">
      <c r="A114" s="78" t="s">
        <v>116</v>
      </c>
      <c r="B114" s="79" t="s">
        <v>98</v>
      </c>
      <c r="C114" s="57" t="s">
        <v>118</v>
      </c>
      <c r="D114" s="58" t="s">
        <v>112</v>
      </c>
      <c r="E114" s="59" t="s">
        <v>31</v>
      </c>
      <c r="F114" s="60">
        <v>1150</v>
      </c>
      <c r="G114" s="61"/>
      <c r="H114" s="62">
        <f>ROUND(G114,2)*F114</f>
        <v>0</v>
      </c>
      <c r="I114" s="100"/>
      <c r="J114" s="101"/>
      <c r="K114" s="102"/>
      <c r="L114" s="103"/>
      <c r="M114" s="103"/>
      <c r="N114" s="103"/>
      <c r="O114"/>
      <c r="P114"/>
      <c r="Q114"/>
      <c r="R114"/>
    </row>
    <row r="115" spans="1:18" s="77" customFormat="1" ht="30" customHeight="1">
      <c r="A115" s="78" t="s">
        <v>119</v>
      </c>
      <c r="B115" s="79" t="s">
        <v>99</v>
      </c>
      <c r="C115" s="57" t="s">
        <v>121</v>
      </c>
      <c r="D115" s="58" t="s">
        <v>112</v>
      </c>
      <c r="E115" s="59"/>
      <c r="F115" s="60"/>
      <c r="G115" s="63"/>
      <c r="H115" s="62"/>
      <c r="I115" s="100"/>
      <c r="J115" s="101"/>
      <c r="K115" s="102"/>
      <c r="L115" s="103"/>
      <c r="M115" s="103"/>
      <c r="N115" s="103"/>
      <c r="O115"/>
      <c r="P115"/>
      <c r="Q115"/>
      <c r="R115"/>
    </row>
    <row r="116" spans="1:18" s="77" customFormat="1" ht="30" customHeight="1">
      <c r="A116" s="70" t="s">
        <v>122</v>
      </c>
      <c r="B116" s="64" t="s">
        <v>32</v>
      </c>
      <c r="C116" s="57" t="s">
        <v>184</v>
      </c>
      <c r="D116" s="58" t="s">
        <v>2</v>
      </c>
      <c r="E116" s="59" t="s">
        <v>33</v>
      </c>
      <c r="F116" s="60">
        <v>850</v>
      </c>
      <c r="G116" s="61"/>
      <c r="H116" s="62">
        <f>ROUND(G116,2)*F116</f>
        <v>0</v>
      </c>
      <c r="I116" s="100"/>
      <c r="J116" s="101"/>
      <c r="K116" s="102"/>
      <c r="L116" s="103"/>
      <c r="M116" s="103"/>
      <c r="N116" s="103"/>
      <c r="O116"/>
      <c r="P116"/>
      <c r="Q116"/>
      <c r="R116"/>
    </row>
    <row r="117" spans="1:18" s="77" customFormat="1" ht="39.75" customHeight="1">
      <c r="A117" s="78" t="s">
        <v>34</v>
      </c>
      <c r="B117" s="79" t="s">
        <v>100</v>
      </c>
      <c r="C117" s="57" t="s">
        <v>35</v>
      </c>
      <c r="D117" s="58" t="s">
        <v>279</v>
      </c>
      <c r="E117" s="59" t="s">
        <v>29</v>
      </c>
      <c r="F117" s="60">
        <v>95</v>
      </c>
      <c r="G117" s="61"/>
      <c r="H117" s="62">
        <f>ROUND(G117,2)*F117</f>
        <v>0</v>
      </c>
      <c r="I117" s="100"/>
      <c r="J117" s="101"/>
      <c r="K117" s="102"/>
      <c r="L117" s="103"/>
      <c r="M117" s="103"/>
      <c r="N117" s="103"/>
      <c r="O117"/>
      <c r="P117"/>
      <c r="Q117"/>
      <c r="R117"/>
    </row>
    <row r="118" spans="1:18" s="80" customFormat="1" ht="30" customHeight="1">
      <c r="A118" s="78" t="s">
        <v>124</v>
      </c>
      <c r="B118" s="79" t="s">
        <v>214</v>
      </c>
      <c r="C118" s="57" t="s">
        <v>126</v>
      </c>
      <c r="D118" s="58" t="s">
        <v>112</v>
      </c>
      <c r="E118" s="59" t="s">
        <v>29</v>
      </c>
      <c r="F118" s="60">
        <v>5</v>
      </c>
      <c r="G118" s="61"/>
      <c r="H118" s="62">
        <f>ROUND(G118,2)*F118</f>
        <v>0</v>
      </c>
      <c r="I118" s="100"/>
      <c r="J118" s="101"/>
      <c r="K118" s="102"/>
      <c r="L118" s="103"/>
      <c r="M118" s="103"/>
      <c r="N118" s="103"/>
      <c r="O118"/>
      <c r="P118"/>
      <c r="Q118"/>
      <c r="R118"/>
    </row>
    <row r="119" spans="1:18" s="80" customFormat="1" ht="39.75" customHeight="1">
      <c r="A119" s="78" t="s">
        <v>127</v>
      </c>
      <c r="B119" s="79" t="s">
        <v>215</v>
      </c>
      <c r="C119" s="57" t="s">
        <v>129</v>
      </c>
      <c r="D119" s="58" t="s">
        <v>276</v>
      </c>
      <c r="E119" s="59" t="s">
        <v>31</v>
      </c>
      <c r="F119" s="60">
        <v>1150</v>
      </c>
      <c r="G119" s="61"/>
      <c r="H119" s="62">
        <f>ROUND(G119,2)*F119</f>
        <v>0</v>
      </c>
      <c r="I119" s="100"/>
      <c r="J119" s="101"/>
      <c r="K119" s="102"/>
      <c r="L119" s="103"/>
      <c r="M119" s="103"/>
      <c r="N119" s="103"/>
      <c r="O119"/>
      <c r="P119"/>
      <c r="Q119"/>
      <c r="R119"/>
    </row>
    <row r="120" spans="1:18" s="80" customFormat="1" ht="30" customHeight="1">
      <c r="A120" s="70" t="s">
        <v>131</v>
      </c>
      <c r="B120" s="79" t="s">
        <v>216</v>
      </c>
      <c r="C120" s="57" t="s">
        <v>133</v>
      </c>
      <c r="D120" s="58" t="s">
        <v>130</v>
      </c>
      <c r="E120" s="59"/>
      <c r="F120" s="60"/>
      <c r="G120" s="63"/>
      <c r="H120" s="62"/>
      <c r="I120" s="100"/>
      <c r="J120" s="101"/>
      <c r="K120" s="102"/>
      <c r="L120" s="103"/>
      <c r="M120" s="103"/>
      <c r="N120" s="103"/>
      <c r="O120"/>
      <c r="P120"/>
      <c r="Q120"/>
      <c r="R120"/>
    </row>
    <row r="121" spans="1:18" s="77" customFormat="1" ht="30" customHeight="1" thickBot="1">
      <c r="A121" s="70" t="s">
        <v>134</v>
      </c>
      <c r="B121" s="64" t="s">
        <v>32</v>
      </c>
      <c r="C121" s="57" t="s">
        <v>135</v>
      </c>
      <c r="D121" s="58" t="s">
        <v>2</v>
      </c>
      <c r="E121" s="59" t="s">
        <v>33</v>
      </c>
      <c r="F121" s="60">
        <v>7</v>
      </c>
      <c r="G121" s="61"/>
      <c r="H121" s="62">
        <f>ROUND(G121,2)*F121</f>
        <v>0</v>
      </c>
      <c r="I121" s="100"/>
      <c r="J121" s="101"/>
      <c r="K121" s="102"/>
      <c r="L121" s="103"/>
      <c r="M121" s="103"/>
      <c r="N121" s="103"/>
      <c r="O121"/>
      <c r="P121"/>
      <c r="Q121"/>
      <c r="R121"/>
    </row>
    <row r="122" spans="1:18" s="77" customFormat="1" ht="36" customHeight="1" thickTop="1">
      <c r="A122" s="72"/>
      <c r="B122" s="81"/>
      <c r="C122" s="82" t="s">
        <v>37</v>
      </c>
      <c r="D122" s="83"/>
      <c r="E122" s="83"/>
      <c r="F122" s="83"/>
      <c r="G122" s="75"/>
      <c r="H122" s="76"/>
      <c r="I122" s="100"/>
      <c r="J122" s="101"/>
      <c r="K122" s="102"/>
      <c r="L122" s="103"/>
      <c r="M122" s="103"/>
      <c r="N122" s="103"/>
      <c r="O122"/>
      <c r="P122"/>
      <c r="Q122"/>
      <c r="R122"/>
    </row>
    <row r="123" spans="1:18" s="77" customFormat="1" ht="30" customHeight="1">
      <c r="A123" s="68" t="s">
        <v>74</v>
      </c>
      <c r="B123" s="79" t="s">
        <v>217</v>
      </c>
      <c r="C123" s="57" t="s">
        <v>76</v>
      </c>
      <c r="D123" s="58" t="s">
        <v>112</v>
      </c>
      <c r="E123" s="59"/>
      <c r="F123" s="60"/>
      <c r="G123" s="63"/>
      <c r="H123" s="62"/>
      <c r="I123" s="100"/>
      <c r="J123" s="101"/>
      <c r="K123" s="102"/>
      <c r="L123" s="103"/>
      <c r="M123" s="103"/>
      <c r="N123" s="103"/>
      <c r="O123"/>
      <c r="P123"/>
      <c r="Q123"/>
      <c r="R123"/>
    </row>
    <row r="124" spans="1:18" s="80" customFormat="1" ht="30" customHeight="1">
      <c r="A124" s="68" t="s">
        <v>77</v>
      </c>
      <c r="B124" s="64" t="s">
        <v>32</v>
      </c>
      <c r="C124" s="57" t="s">
        <v>78</v>
      </c>
      <c r="D124" s="58" t="s">
        <v>2</v>
      </c>
      <c r="E124" s="59" t="s">
        <v>31</v>
      </c>
      <c r="F124" s="60">
        <v>1040</v>
      </c>
      <c r="G124" s="61"/>
      <c r="H124" s="62">
        <f>ROUND(G124,2)*F124</f>
        <v>0</v>
      </c>
      <c r="I124" s="100"/>
      <c r="J124" s="101"/>
      <c r="K124" s="102"/>
      <c r="L124" s="103"/>
      <c r="M124" s="103"/>
      <c r="N124" s="103"/>
      <c r="O124"/>
      <c r="P124"/>
      <c r="Q124"/>
      <c r="R124"/>
    </row>
    <row r="125" spans="1:18" s="80" customFormat="1" ht="30" customHeight="1">
      <c r="A125" s="68" t="s">
        <v>39</v>
      </c>
      <c r="B125" s="79" t="s">
        <v>218</v>
      </c>
      <c r="C125" s="57" t="s">
        <v>40</v>
      </c>
      <c r="D125" s="58" t="s">
        <v>90</v>
      </c>
      <c r="E125" s="59"/>
      <c r="F125" s="60"/>
      <c r="G125" s="63"/>
      <c r="H125" s="62"/>
      <c r="I125" s="100"/>
      <c r="J125" s="101"/>
      <c r="K125" s="102"/>
      <c r="L125" s="103"/>
      <c r="M125" s="103"/>
      <c r="N125" s="103"/>
      <c r="O125"/>
      <c r="P125"/>
      <c r="Q125"/>
      <c r="R125"/>
    </row>
    <row r="126" spans="1:18" s="80" customFormat="1" ht="30" customHeight="1">
      <c r="A126" s="68" t="s">
        <v>41</v>
      </c>
      <c r="B126" s="64" t="s">
        <v>32</v>
      </c>
      <c r="C126" s="57" t="s">
        <v>42</v>
      </c>
      <c r="D126" s="58" t="s">
        <v>2</v>
      </c>
      <c r="E126" s="59" t="s">
        <v>36</v>
      </c>
      <c r="F126" s="60">
        <v>25</v>
      </c>
      <c r="G126" s="61"/>
      <c r="H126" s="62">
        <f>ROUND(G126,2)*F126</f>
        <v>0</v>
      </c>
      <c r="I126" s="100"/>
      <c r="J126" s="101"/>
      <c r="K126" s="102"/>
      <c r="L126" s="103"/>
      <c r="M126" s="103"/>
      <c r="N126" s="103"/>
      <c r="O126"/>
      <c r="P126"/>
      <c r="Q126"/>
      <c r="R126"/>
    </row>
    <row r="127" spans="1:18" s="80" customFormat="1" ht="30" customHeight="1">
      <c r="A127" s="68" t="s">
        <v>43</v>
      </c>
      <c r="B127" s="79" t="s">
        <v>219</v>
      </c>
      <c r="C127" s="57" t="s">
        <v>44</v>
      </c>
      <c r="D127" s="58" t="s">
        <v>90</v>
      </c>
      <c r="E127" s="59"/>
      <c r="F127" s="60"/>
      <c r="G127" s="63"/>
      <c r="H127" s="62"/>
      <c r="I127" s="100"/>
      <c r="J127" s="101"/>
      <c r="K127" s="102"/>
      <c r="L127" s="103"/>
      <c r="M127" s="103"/>
      <c r="N127" s="103"/>
      <c r="O127"/>
      <c r="P127"/>
      <c r="Q127"/>
      <c r="R127"/>
    </row>
    <row r="128" spans="1:18" s="80" customFormat="1" ht="30" customHeight="1">
      <c r="A128" s="68" t="s">
        <v>45</v>
      </c>
      <c r="B128" s="64" t="s">
        <v>32</v>
      </c>
      <c r="C128" s="57" t="s">
        <v>46</v>
      </c>
      <c r="D128" s="58" t="s">
        <v>2</v>
      </c>
      <c r="E128" s="59" t="s">
        <v>36</v>
      </c>
      <c r="F128" s="60">
        <v>260</v>
      </c>
      <c r="G128" s="61"/>
      <c r="H128" s="62">
        <f>ROUND(G128,2)*F128</f>
        <v>0</v>
      </c>
      <c r="I128" s="100"/>
      <c r="J128" s="101"/>
      <c r="K128" s="102"/>
      <c r="L128" s="103"/>
      <c r="M128" s="103"/>
      <c r="N128" s="103"/>
      <c r="O128"/>
      <c r="P128"/>
      <c r="Q128"/>
      <c r="R128"/>
    </row>
    <row r="129" spans="1:18" s="77" customFormat="1" ht="39.75" customHeight="1">
      <c r="A129" s="68" t="s">
        <v>47</v>
      </c>
      <c r="B129" s="79" t="s">
        <v>220</v>
      </c>
      <c r="C129" s="57" t="s">
        <v>48</v>
      </c>
      <c r="D129" s="58" t="s">
        <v>91</v>
      </c>
      <c r="E129" s="59"/>
      <c r="F129" s="60"/>
      <c r="G129" s="63"/>
      <c r="H129" s="62"/>
      <c r="I129" s="100"/>
      <c r="J129" s="101"/>
      <c r="K129" s="102"/>
      <c r="L129" s="103"/>
      <c r="M129" s="103"/>
      <c r="N129" s="103"/>
      <c r="O129"/>
      <c r="P129"/>
      <c r="Q129"/>
      <c r="R129"/>
    </row>
    <row r="130" spans="1:18" s="80" customFormat="1" ht="30" customHeight="1">
      <c r="A130" s="68" t="s">
        <v>49</v>
      </c>
      <c r="B130" s="64" t="s">
        <v>197</v>
      </c>
      <c r="C130" s="57" t="s">
        <v>50</v>
      </c>
      <c r="D130" s="58" t="s">
        <v>51</v>
      </c>
      <c r="E130" s="59"/>
      <c r="F130" s="60"/>
      <c r="G130" s="63"/>
      <c r="H130" s="62"/>
      <c r="I130" s="100"/>
      <c r="J130" s="101"/>
      <c r="K130" s="102"/>
      <c r="L130" s="103"/>
      <c r="M130" s="103"/>
      <c r="N130" s="103"/>
      <c r="O130"/>
      <c r="P130"/>
      <c r="Q130"/>
      <c r="R130"/>
    </row>
    <row r="131" spans="1:18" s="80" customFormat="1" ht="30" customHeight="1">
      <c r="A131" s="68" t="s">
        <v>84</v>
      </c>
      <c r="B131" s="65"/>
      <c r="C131" s="57" t="s">
        <v>92</v>
      </c>
      <c r="D131" s="58"/>
      <c r="E131" s="59" t="s">
        <v>31</v>
      </c>
      <c r="F131" s="60">
        <v>10</v>
      </c>
      <c r="G131" s="61"/>
      <c r="H131" s="62">
        <f>ROUND(G131,2)*F131</f>
        <v>0</v>
      </c>
      <c r="I131" s="100"/>
      <c r="J131" s="101"/>
      <c r="K131" s="102"/>
      <c r="L131" s="103"/>
      <c r="M131" s="103"/>
      <c r="N131" s="103"/>
      <c r="O131"/>
      <c r="P131"/>
      <c r="Q131"/>
      <c r="R131"/>
    </row>
    <row r="132" spans="1:18" s="77" customFormat="1" ht="39.75" customHeight="1">
      <c r="A132" s="68" t="s">
        <v>136</v>
      </c>
      <c r="B132" s="79" t="s">
        <v>221</v>
      </c>
      <c r="C132" s="57" t="s">
        <v>137</v>
      </c>
      <c r="D132" s="58" t="s">
        <v>91</v>
      </c>
      <c r="E132" s="59" t="s">
        <v>31</v>
      </c>
      <c r="F132" s="66">
        <v>4</v>
      </c>
      <c r="G132" s="61"/>
      <c r="H132" s="62">
        <f>ROUND(G132,2)*F132</f>
        <v>0</v>
      </c>
      <c r="I132" s="100"/>
      <c r="J132" s="101"/>
      <c r="K132" s="102"/>
      <c r="L132" s="103"/>
      <c r="M132" s="103"/>
      <c r="N132" s="103"/>
      <c r="O132"/>
      <c r="P132"/>
      <c r="Q132"/>
      <c r="R132"/>
    </row>
    <row r="133" spans="1:18" s="80" customFormat="1" ht="39.75" customHeight="1">
      <c r="A133" s="68" t="s">
        <v>138</v>
      </c>
      <c r="B133" s="79" t="s">
        <v>222</v>
      </c>
      <c r="C133" s="57" t="s">
        <v>140</v>
      </c>
      <c r="D133" s="58" t="s">
        <v>91</v>
      </c>
      <c r="E133" s="59" t="s">
        <v>31</v>
      </c>
      <c r="F133" s="60">
        <v>1</v>
      </c>
      <c r="G133" s="61"/>
      <c r="H133" s="62">
        <f>ROUND(G133,2)*F133</f>
        <v>0</v>
      </c>
      <c r="I133" s="100"/>
      <c r="J133" s="101"/>
      <c r="K133" s="102"/>
      <c r="L133" s="103"/>
      <c r="M133" s="103"/>
      <c r="N133" s="103"/>
      <c r="O133"/>
      <c r="P133"/>
      <c r="Q133"/>
      <c r="R133"/>
    </row>
    <row r="134" spans="1:18" s="77" customFormat="1" ht="30" customHeight="1">
      <c r="A134" s="68" t="s">
        <v>141</v>
      </c>
      <c r="B134" s="79" t="s">
        <v>223</v>
      </c>
      <c r="C134" s="57" t="s">
        <v>143</v>
      </c>
      <c r="D134" s="58" t="s">
        <v>94</v>
      </c>
      <c r="E134" s="59"/>
      <c r="F134" s="60"/>
      <c r="G134" s="63"/>
      <c r="H134" s="62"/>
      <c r="I134" s="100"/>
      <c r="J134" s="101"/>
      <c r="K134" s="102"/>
      <c r="L134" s="103"/>
      <c r="M134" s="103"/>
      <c r="N134" s="103"/>
      <c r="O134"/>
      <c r="P134"/>
      <c r="Q134"/>
      <c r="R134"/>
    </row>
    <row r="135" spans="1:18" s="80" customFormat="1" ht="30" customHeight="1">
      <c r="A135" s="68" t="s">
        <v>144</v>
      </c>
      <c r="B135" s="64" t="s">
        <v>32</v>
      </c>
      <c r="C135" s="57" t="s">
        <v>185</v>
      </c>
      <c r="D135" s="58" t="s">
        <v>2</v>
      </c>
      <c r="E135" s="59" t="s">
        <v>53</v>
      </c>
      <c r="F135" s="60">
        <v>32</v>
      </c>
      <c r="G135" s="61"/>
      <c r="H135" s="62">
        <f>ROUND(G135,2)*F135</f>
        <v>0</v>
      </c>
      <c r="I135" s="100"/>
      <c r="J135" s="101"/>
      <c r="K135" s="102"/>
      <c r="L135" s="103"/>
      <c r="M135" s="103"/>
      <c r="N135" s="103"/>
      <c r="O135"/>
      <c r="P135"/>
      <c r="Q135"/>
      <c r="R135"/>
    </row>
    <row r="136" spans="1:18" s="80" customFormat="1" ht="30" customHeight="1">
      <c r="A136" s="68" t="s">
        <v>145</v>
      </c>
      <c r="B136" s="104" t="s">
        <v>38</v>
      </c>
      <c r="C136" s="105" t="s">
        <v>146</v>
      </c>
      <c r="D136" s="106" t="s">
        <v>2</v>
      </c>
      <c r="E136" s="107" t="s">
        <v>53</v>
      </c>
      <c r="F136" s="108">
        <v>5</v>
      </c>
      <c r="G136" s="109"/>
      <c r="H136" s="110">
        <f>ROUND(G136,2)*F136</f>
        <v>0</v>
      </c>
      <c r="I136" s="100"/>
      <c r="J136" s="101"/>
      <c r="K136" s="102"/>
      <c r="L136" s="103"/>
      <c r="M136" s="103"/>
      <c r="N136" s="103"/>
      <c r="O136"/>
      <c r="P136"/>
      <c r="Q136"/>
      <c r="R136"/>
    </row>
    <row r="137" spans="1:18" s="80" customFormat="1" ht="30" customHeight="1">
      <c r="A137" s="68" t="s">
        <v>147</v>
      </c>
      <c r="B137" s="79" t="s">
        <v>224</v>
      </c>
      <c r="C137" s="57" t="s">
        <v>149</v>
      </c>
      <c r="D137" s="58" t="s">
        <v>94</v>
      </c>
      <c r="E137" s="59"/>
      <c r="F137" s="60"/>
      <c r="G137" s="63"/>
      <c r="H137" s="62"/>
      <c r="I137" s="100"/>
      <c r="J137" s="101"/>
      <c r="K137" s="102"/>
      <c r="L137" s="103"/>
      <c r="M137" s="103"/>
      <c r="N137" s="103"/>
      <c r="O137"/>
      <c r="P137"/>
      <c r="Q137"/>
      <c r="R137"/>
    </row>
    <row r="138" spans="1:18" s="80" customFormat="1" ht="30" customHeight="1">
      <c r="A138" s="68" t="s">
        <v>151</v>
      </c>
      <c r="B138" s="64" t="s">
        <v>32</v>
      </c>
      <c r="C138" s="57" t="s">
        <v>186</v>
      </c>
      <c r="D138" s="58" t="s">
        <v>150</v>
      </c>
      <c r="E138" s="59" t="s">
        <v>53</v>
      </c>
      <c r="F138" s="60">
        <v>32</v>
      </c>
      <c r="G138" s="61"/>
      <c r="H138" s="62">
        <f>ROUND(G138,2)*F138</f>
        <v>0</v>
      </c>
      <c r="I138" s="100"/>
      <c r="J138" s="101"/>
      <c r="K138" s="102"/>
      <c r="L138" s="103"/>
      <c r="M138" s="103"/>
      <c r="N138" s="103"/>
      <c r="O138"/>
      <c r="P138"/>
      <c r="Q138"/>
      <c r="R138"/>
    </row>
    <row r="139" spans="1:18" s="80" customFormat="1" ht="30" customHeight="1">
      <c r="A139" s="68" t="s">
        <v>152</v>
      </c>
      <c r="B139" s="64" t="s">
        <v>38</v>
      </c>
      <c r="C139" s="57" t="s">
        <v>153</v>
      </c>
      <c r="D139" s="58" t="s">
        <v>154</v>
      </c>
      <c r="E139" s="59" t="s">
        <v>53</v>
      </c>
      <c r="F139" s="60">
        <v>42</v>
      </c>
      <c r="G139" s="61"/>
      <c r="H139" s="62">
        <f>ROUND(G139,2)*F139</f>
        <v>0</v>
      </c>
      <c r="I139" s="100"/>
      <c r="J139" s="101"/>
      <c r="K139" s="102"/>
      <c r="L139" s="103"/>
      <c r="M139" s="103"/>
      <c r="N139" s="103"/>
      <c r="O139"/>
      <c r="P139"/>
      <c r="Q139"/>
      <c r="R139"/>
    </row>
    <row r="140" spans="1:18" s="80" customFormat="1" ht="30" customHeight="1">
      <c r="A140" s="68" t="s">
        <v>155</v>
      </c>
      <c r="B140" s="64" t="s">
        <v>54</v>
      </c>
      <c r="C140" s="57" t="s">
        <v>281</v>
      </c>
      <c r="D140" s="58" t="s">
        <v>156</v>
      </c>
      <c r="E140" s="59" t="s">
        <v>53</v>
      </c>
      <c r="F140" s="60">
        <v>5</v>
      </c>
      <c r="G140" s="61"/>
      <c r="H140" s="62">
        <f>ROUND(G140,2)*F140</f>
        <v>0</v>
      </c>
      <c r="I140" s="100"/>
      <c r="J140" s="101"/>
      <c r="K140" s="102"/>
      <c r="L140" s="103"/>
      <c r="M140" s="103"/>
      <c r="N140" s="103"/>
      <c r="O140"/>
      <c r="P140"/>
      <c r="Q140"/>
      <c r="R140"/>
    </row>
    <row r="141" spans="1:18" s="80" customFormat="1" ht="39.75" customHeight="1">
      <c r="A141" s="68" t="s">
        <v>58</v>
      </c>
      <c r="B141" s="79" t="s">
        <v>225</v>
      </c>
      <c r="C141" s="57" t="s">
        <v>59</v>
      </c>
      <c r="D141" s="58" t="s">
        <v>96</v>
      </c>
      <c r="E141" s="67"/>
      <c r="F141" s="60"/>
      <c r="G141" s="63"/>
      <c r="H141" s="62"/>
      <c r="I141" s="100"/>
      <c r="J141" s="101"/>
      <c r="K141" s="102"/>
      <c r="L141" s="103"/>
      <c r="M141" s="103"/>
      <c r="N141" s="103"/>
      <c r="O141"/>
      <c r="P141"/>
      <c r="Q141"/>
      <c r="R141"/>
    </row>
    <row r="142" spans="1:18" s="80" customFormat="1" ht="30" customHeight="1">
      <c r="A142" s="68" t="s">
        <v>86</v>
      </c>
      <c r="B142" s="64" t="s">
        <v>32</v>
      </c>
      <c r="C142" s="57" t="s">
        <v>87</v>
      </c>
      <c r="D142" s="58"/>
      <c r="E142" s="59"/>
      <c r="F142" s="60"/>
      <c r="G142" s="63"/>
      <c r="H142" s="62"/>
      <c r="I142" s="100"/>
      <c r="J142" s="101"/>
      <c r="K142" s="102"/>
      <c r="L142" s="103"/>
      <c r="M142" s="103"/>
      <c r="N142" s="103"/>
      <c r="O142"/>
      <c r="P142"/>
      <c r="Q142"/>
      <c r="R142"/>
    </row>
    <row r="143" spans="1:18" s="80" customFormat="1" ht="30" customHeight="1" thickBot="1">
      <c r="A143" s="68" t="s">
        <v>160</v>
      </c>
      <c r="B143" s="65"/>
      <c r="C143" s="57" t="s">
        <v>187</v>
      </c>
      <c r="D143" s="58"/>
      <c r="E143" s="59" t="s">
        <v>33</v>
      </c>
      <c r="F143" s="60">
        <v>14</v>
      </c>
      <c r="G143" s="61"/>
      <c r="H143" s="62">
        <f>ROUND(G143,2)*F143</f>
        <v>0</v>
      </c>
      <c r="I143" s="100"/>
      <c r="J143" s="101"/>
      <c r="K143" s="102"/>
      <c r="L143" s="103"/>
      <c r="M143" s="103"/>
      <c r="N143" s="103"/>
      <c r="O143"/>
      <c r="P143"/>
      <c r="Q143"/>
      <c r="R143"/>
    </row>
    <row r="144" spans="1:18" s="77" customFormat="1" ht="34.5" customHeight="1" thickTop="1">
      <c r="A144" s="72"/>
      <c r="B144" s="73"/>
      <c r="C144" s="74" t="s">
        <v>19</v>
      </c>
      <c r="D144" s="83"/>
      <c r="E144" s="83"/>
      <c r="F144" s="83"/>
      <c r="G144" s="75"/>
      <c r="H144" s="76"/>
      <c r="I144" s="100"/>
      <c r="J144" s="101"/>
      <c r="K144" s="102"/>
      <c r="L144" s="103"/>
      <c r="M144" s="103"/>
      <c r="N144" s="103"/>
      <c r="O144"/>
      <c r="P144"/>
      <c r="Q144"/>
      <c r="R144"/>
    </row>
    <row r="145" spans="1:18" s="77" customFormat="1" ht="54.75" customHeight="1">
      <c r="A145" s="70" t="s">
        <v>60</v>
      </c>
      <c r="B145" s="79" t="s">
        <v>226</v>
      </c>
      <c r="C145" s="57" t="s">
        <v>61</v>
      </c>
      <c r="D145" s="58" t="s">
        <v>157</v>
      </c>
      <c r="E145" s="59"/>
      <c r="F145" s="66"/>
      <c r="G145" s="63"/>
      <c r="H145" s="69"/>
      <c r="I145" s="100"/>
      <c r="J145" s="101"/>
      <c r="K145" s="102"/>
      <c r="L145" s="103"/>
      <c r="M145" s="103"/>
      <c r="N145" s="103"/>
      <c r="O145"/>
      <c r="P145"/>
      <c r="Q145"/>
      <c r="R145"/>
    </row>
    <row r="146" spans="1:18" s="77" customFormat="1" ht="39.75" customHeight="1" thickBot="1">
      <c r="A146" s="70" t="s">
        <v>161</v>
      </c>
      <c r="B146" s="64" t="s">
        <v>32</v>
      </c>
      <c r="C146" s="57" t="s">
        <v>162</v>
      </c>
      <c r="D146" s="58" t="s">
        <v>2</v>
      </c>
      <c r="E146" s="59" t="s">
        <v>31</v>
      </c>
      <c r="F146" s="66">
        <v>1080</v>
      </c>
      <c r="G146" s="61"/>
      <c r="H146" s="69">
        <f>ROUND(G146,2)*F146</f>
        <v>0</v>
      </c>
      <c r="I146" s="100"/>
      <c r="J146" s="101"/>
      <c r="K146" s="102"/>
      <c r="L146" s="103"/>
      <c r="M146" s="103"/>
      <c r="N146" s="103"/>
      <c r="O146"/>
      <c r="P146"/>
      <c r="Q146"/>
      <c r="R146"/>
    </row>
    <row r="147" spans="1:18" s="77" customFormat="1" ht="36" customHeight="1" thickTop="1">
      <c r="A147" s="72"/>
      <c r="B147" s="73"/>
      <c r="C147" s="82" t="s">
        <v>20</v>
      </c>
      <c r="D147" s="83"/>
      <c r="E147" s="83"/>
      <c r="F147" s="83"/>
      <c r="G147" s="75"/>
      <c r="H147" s="76"/>
      <c r="I147" s="100"/>
      <c r="J147" s="101"/>
      <c r="K147" s="102"/>
      <c r="L147" s="103"/>
      <c r="M147" s="103"/>
      <c r="N147" s="103"/>
      <c r="O147"/>
      <c r="P147"/>
      <c r="Q147"/>
      <c r="R147"/>
    </row>
    <row r="148" spans="1:18" s="77" customFormat="1" ht="30" customHeight="1">
      <c r="A148" s="70" t="s">
        <v>163</v>
      </c>
      <c r="B148" s="79" t="s">
        <v>227</v>
      </c>
      <c r="C148" s="57" t="s">
        <v>164</v>
      </c>
      <c r="D148" s="58" t="s">
        <v>105</v>
      </c>
      <c r="E148" s="59"/>
      <c r="F148" s="66"/>
      <c r="G148" s="63"/>
      <c r="H148" s="69"/>
      <c r="I148" s="100"/>
      <c r="J148" s="101"/>
      <c r="K148" s="102"/>
      <c r="L148" s="103"/>
      <c r="M148" s="103"/>
      <c r="N148" s="103"/>
      <c r="O148"/>
      <c r="P148"/>
      <c r="Q148"/>
      <c r="R148"/>
    </row>
    <row r="149" spans="1:18" s="77" customFormat="1" ht="30" customHeight="1">
      <c r="A149" s="70" t="s">
        <v>165</v>
      </c>
      <c r="B149" s="64" t="s">
        <v>32</v>
      </c>
      <c r="C149" s="57" t="s">
        <v>166</v>
      </c>
      <c r="D149" s="58"/>
      <c r="E149" s="59" t="s">
        <v>36</v>
      </c>
      <c r="F149" s="66">
        <v>1</v>
      </c>
      <c r="G149" s="61"/>
      <c r="H149" s="69">
        <f>ROUND(G149,2)*F149</f>
        <v>0</v>
      </c>
      <c r="I149" s="100"/>
      <c r="J149" s="101"/>
      <c r="K149" s="102"/>
      <c r="L149" s="103"/>
      <c r="M149" s="103"/>
      <c r="N149" s="103"/>
      <c r="O149"/>
      <c r="P149"/>
      <c r="Q149"/>
      <c r="R149"/>
    </row>
    <row r="150" spans="1:18" s="84" customFormat="1" ht="30" customHeight="1">
      <c r="A150" s="70"/>
      <c r="B150" s="79" t="s">
        <v>228</v>
      </c>
      <c r="C150" s="57" t="s">
        <v>266</v>
      </c>
      <c r="D150" s="58" t="s">
        <v>105</v>
      </c>
      <c r="E150" s="59"/>
      <c r="F150" s="66"/>
      <c r="G150" s="63"/>
      <c r="H150" s="69"/>
      <c r="I150" s="100"/>
      <c r="J150" s="101"/>
      <c r="K150" s="102"/>
      <c r="L150" s="103"/>
      <c r="M150" s="103"/>
      <c r="N150" s="103"/>
      <c r="O150"/>
      <c r="P150"/>
      <c r="Q150"/>
      <c r="R150"/>
    </row>
    <row r="151" spans="1:18" s="84" customFormat="1" ht="30" customHeight="1">
      <c r="A151" s="70"/>
      <c r="B151" s="64" t="s">
        <v>32</v>
      </c>
      <c r="C151" s="57" t="s">
        <v>287</v>
      </c>
      <c r="D151" s="58"/>
      <c r="E151" s="59"/>
      <c r="F151" s="66"/>
      <c r="G151" s="63"/>
      <c r="H151" s="69"/>
      <c r="I151" s="100"/>
      <c r="J151" s="101"/>
      <c r="K151" s="102"/>
      <c r="L151" s="103"/>
      <c r="M151" s="103"/>
      <c r="N151" s="103"/>
      <c r="O151"/>
      <c r="P151"/>
      <c r="Q151"/>
      <c r="R151"/>
    </row>
    <row r="152" spans="1:18" s="84" customFormat="1" ht="39.75" customHeight="1">
      <c r="A152" s="70"/>
      <c r="B152" s="64"/>
      <c r="C152" s="57" t="s">
        <v>188</v>
      </c>
      <c r="D152" s="58"/>
      <c r="E152" s="59" t="s">
        <v>53</v>
      </c>
      <c r="F152" s="66">
        <v>74</v>
      </c>
      <c r="G152" s="61"/>
      <c r="H152" s="69">
        <f>ROUND(G152,2)*F152</f>
        <v>0</v>
      </c>
      <c r="I152" s="100"/>
      <c r="J152" s="101"/>
      <c r="K152" s="102"/>
      <c r="L152" s="103"/>
      <c r="M152" s="103"/>
      <c r="N152" s="103"/>
      <c r="O152"/>
      <c r="P152"/>
      <c r="Q152"/>
      <c r="R152"/>
    </row>
    <row r="153" spans="1:18" s="85" customFormat="1" ht="39.75" customHeight="1">
      <c r="A153" s="70" t="s">
        <v>171</v>
      </c>
      <c r="B153" s="79" t="s">
        <v>229</v>
      </c>
      <c r="C153" s="71" t="s">
        <v>172</v>
      </c>
      <c r="D153" s="58" t="s">
        <v>105</v>
      </c>
      <c r="E153" s="59"/>
      <c r="F153" s="66"/>
      <c r="G153" s="63"/>
      <c r="H153" s="69"/>
      <c r="I153" s="100"/>
      <c r="J153" s="101"/>
      <c r="K153" s="102"/>
      <c r="L153" s="103"/>
      <c r="M153" s="103"/>
      <c r="N153" s="103"/>
      <c r="O153"/>
      <c r="P153"/>
      <c r="Q153"/>
      <c r="R153"/>
    </row>
    <row r="154" spans="1:18" s="85" customFormat="1" ht="30" customHeight="1">
      <c r="A154" s="70" t="s">
        <v>173</v>
      </c>
      <c r="B154" s="64" t="s">
        <v>32</v>
      </c>
      <c r="C154" s="71" t="s">
        <v>285</v>
      </c>
      <c r="D154" s="58"/>
      <c r="E154" s="59" t="s">
        <v>36</v>
      </c>
      <c r="F154" s="66">
        <v>1</v>
      </c>
      <c r="G154" s="61"/>
      <c r="H154" s="69">
        <f>ROUND(G154,2)*F154</f>
        <v>0</v>
      </c>
      <c r="I154" s="100"/>
      <c r="J154" s="101"/>
      <c r="K154" s="102"/>
      <c r="L154" s="103"/>
      <c r="M154" s="103"/>
      <c r="N154" s="103"/>
      <c r="O154"/>
      <c r="P154"/>
      <c r="Q154"/>
      <c r="R154"/>
    </row>
    <row r="155" spans="1:18" s="80" customFormat="1" ht="30" customHeight="1" thickBot="1">
      <c r="A155" s="70" t="s">
        <v>174</v>
      </c>
      <c r="B155" s="79" t="s">
        <v>230</v>
      </c>
      <c r="C155" s="57" t="s">
        <v>175</v>
      </c>
      <c r="D155" s="58" t="s">
        <v>277</v>
      </c>
      <c r="E155" s="59" t="s">
        <v>53</v>
      </c>
      <c r="F155" s="66">
        <v>82</v>
      </c>
      <c r="G155" s="61"/>
      <c r="H155" s="69">
        <f>ROUND(G155,2)*F155</f>
        <v>0</v>
      </c>
      <c r="I155" s="100"/>
      <c r="J155" s="101"/>
      <c r="K155" s="102"/>
      <c r="L155" s="103"/>
      <c r="M155" s="103"/>
      <c r="N155" s="103"/>
      <c r="O155"/>
      <c r="P155"/>
      <c r="Q155"/>
      <c r="R155"/>
    </row>
    <row r="156" spans="1:18" s="77" customFormat="1" ht="36" customHeight="1" thickTop="1">
      <c r="A156" s="72"/>
      <c r="B156" s="73"/>
      <c r="C156" s="82" t="s">
        <v>21</v>
      </c>
      <c r="D156" s="83"/>
      <c r="E156" s="83"/>
      <c r="F156" s="83"/>
      <c r="G156" s="75"/>
      <c r="H156" s="76"/>
      <c r="I156" s="100"/>
      <c r="J156" s="101"/>
      <c r="K156" s="102"/>
      <c r="L156" s="103"/>
      <c r="M156" s="103"/>
      <c r="N156" s="103"/>
      <c r="O156"/>
      <c r="P156"/>
      <c r="Q156"/>
      <c r="R156"/>
    </row>
    <row r="157" spans="1:18" s="80" customFormat="1" ht="39.75" customHeight="1" thickBot="1">
      <c r="A157" s="70" t="s">
        <v>62</v>
      </c>
      <c r="B157" s="79" t="s">
        <v>231</v>
      </c>
      <c r="C157" s="57" t="s">
        <v>108</v>
      </c>
      <c r="D157" s="58" t="s">
        <v>176</v>
      </c>
      <c r="E157" s="59" t="s">
        <v>36</v>
      </c>
      <c r="F157" s="66">
        <v>1</v>
      </c>
      <c r="G157" s="61"/>
      <c r="H157" s="69">
        <f>ROUND(G157,2)*F157</f>
        <v>0</v>
      </c>
      <c r="I157" s="100"/>
      <c r="J157" s="101"/>
      <c r="K157" s="102"/>
      <c r="L157" s="103"/>
      <c r="M157" s="103"/>
      <c r="N157" s="103"/>
      <c r="O157"/>
      <c r="P157"/>
      <c r="Q157"/>
      <c r="R157"/>
    </row>
    <row r="158" spans="1:18" s="77" customFormat="1" ht="36" customHeight="1" thickTop="1">
      <c r="A158" s="72"/>
      <c r="B158" s="73"/>
      <c r="C158" s="82" t="s">
        <v>22</v>
      </c>
      <c r="D158" s="83"/>
      <c r="E158" s="83"/>
      <c r="F158" s="83"/>
      <c r="G158" s="75"/>
      <c r="H158" s="76"/>
      <c r="I158" s="100"/>
      <c r="J158" s="101"/>
      <c r="K158" s="102"/>
      <c r="L158" s="103"/>
      <c r="M158" s="103"/>
      <c r="N158" s="103"/>
      <c r="O158"/>
      <c r="P158"/>
      <c r="Q158"/>
      <c r="R158"/>
    </row>
    <row r="159" spans="1:18" s="77" customFormat="1" ht="30" customHeight="1">
      <c r="A159" s="68" t="s">
        <v>66</v>
      </c>
      <c r="B159" s="79" t="s">
        <v>232</v>
      </c>
      <c r="C159" s="57" t="s">
        <v>67</v>
      </c>
      <c r="D159" s="58" t="s">
        <v>178</v>
      </c>
      <c r="E159" s="59"/>
      <c r="F159" s="60"/>
      <c r="G159" s="63"/>
      <c r="H159" s="62"/>
      <c r="I159" s="100"/>
      <c r="J159" s="101"/>
      <c r="K159" s="102"/>
      <c r="L159" s="103"/>
      <c r="M159" s="103"/>
      <c r="N159" s="103"/>
      <c r="O159"/>
      <c r="P159"/>
      <c r="Q159"/>
      <c r="R159"/>
    </row>
    <row r="160" spans="1:18" s="80" customFormat="1" ht="30" customHeight="1">
      <c r="A160" s="68" t="s">
        <v>179</v>
      </c>
      <c r="B160" s="64" t="s">
        <v>32</v>
      </c>
      <c r="C160" s="57" t="s">
        <v>180</v>
      </c>
      <c r="D160" s="58"/>
      <c r="E160" s="59" t="s">
        <v>31</v>
      </c>
      <c r="F160" s="60">
        <v>40</v>
      </c>
      <c r="G160" s="61"/>
      <c r="H160" s="62">
        <f>ROUND(G160,2)*F160</f>
        <v>0</v>
      </c>
      <c r="I160" s="100"/>
      <c r="J160" s="101"/>
      <c r="K160" s="102"/>
      <c r="L160" s="103"/>
      <c r="M160" s="103"/>
      <c r="N160" s="103"/>
      <c r="O160"/>
      <c r="P160"/>
      <c r="Q160"/>
      <c r="R160"/>
    </row>
    <row r="161" spans="1:18" s="80" customFormat="1" ht="30" customHeight="1">
      <c r="A161" s="68" t="s">
        <v>181</v>
      </c>
      <c r="B161" s="111" t="s">
        <v>233</v>
      </c>
      <c r="C161" s="105" t="s">
        <v>182</v>
      </c>
      <c r="D161" s="106" t="s">
        <v>183</v>
      </c>
      <c r="E161" s="107" t="s">
        <v>31</v>
      </c>
      <c r="F161" s="108">
        <v>90</v>
      </c>
      <c r="G161" s="109"/>
      <c r="H161" s="110">
        <f>ROUND(G161,2)*F161</f>
        <v>0</v>
      </c>
      <c r="I161" s="100"/>
      <c r="J161" s="101"/>
      <c r="K161" s="102"/>
      <c r="L161" s="103"/>
      <c r="M161" s="103"/>
      <c r="N161" s="103"/>
      <c r="O161"/>
      <c r="P161"/>
      <c r="Q161"/>
      <c r="R161"/>
    </row>
    <row r="162" spans="1:14" ht="36" customHeight="1">
      <c r="A162" s="18"/>
      <c r="B162" s="6"/>
      <c r="C162" s="34" t="s">
        <v>23</v>
      </c>
      <c r="D162" s="9"/>
      <c r="E162" s="8"/>
      <c r="F162" s="7"/>
      <c r="G162" s="18"/>
      <c r="H162" s="21"/>
      <c r="I162" s="100"/>
      <c r="J162" s="101"/>
      <c r="K162" s="102"/>
      <c r="L162" s="103"/>
      <c r="M162" s="103"/>
      <c r="N162" s="103"/>
    </row>
    <row r="163" spans="1:18" s="91" customFormat="1" ht="28.5" customHeight="1">
      <c r="A163" s="86"/>
      <c r="B163" s="79" t="s">
        <v>234</v>
      </c>
      <c r="C163" s="87" t="s">
        <v>189</v>
      </c>
      <c r="D163" s="88" t="s">
        <v>167</v>
      </c>
      <c r="E163" s="89" t="s">
        <v>31</v>
      </c>
      <c r="F163" s="60">
        <v>580</v>
      </c>
      <c r="G163" s="61"/>
      <c r="H163" s="90">
        <f>ROUND(F163*G163,2)</f>
        <v>0</v>
      </c>
      <c r="I163" s="100"/>
      <c r="J163" s="101"/>
      <c r="K163" s="102"/>
      <c r="L163" s="103"/>
      <c r="M163" s="103"/>
      <c r="N163" s="103"/>
      <c r="O163"/>
      <c r="P163"/>
      <c r="Q163"/>
      <c r="R163"/>
    </row>
    <row r="164" spans="1:18" s="91" customFormat="1" ht="28.5" customHeight="1">
      <c r="A164" s="92"/>
      <c r="B164" s="79" t="s">
        <v>235</v>
      </c>
      <c r="C164" s="87" t="s">
        <v>190</v>
      </c>
      <c r="D164" s="88" t="s">
        <v>191</v>
      </c>
      <c r="E164" s="89" t="s">
        <v>53</v>
      </c>
      <c r="F164" s="60">
        <v>74</v>
      </c>
      <c r="G164" s="61"/>
      <c r="H164" s="90">
        <f>ROUND(F164*G164,2)</f>
        <v>0</v>
      </c>
      <c r="I164" s="100"/>
      <c r="J164" s="101"/>
      <c r="K164" s="102"/>
      <c r="L164" s="103"/>
      <c r="M164" s="103"/>
      <c r="N164" s="103"/>
      <c r="O164"/>
      <c r="P164"/>
      <c r="Q164"/>
      <c r="R164"/>
    </row>
    <row r="165" spans="1:18" s="42" customFormat="1" ht="30" customHeight="1" thickBot="1">
      <c r="A165" s="43"/>
      <c r="B165" s="38" t="str">
        <f>B111</f>
        <v>C</v>
      </c>
      <c r="C165" s="128" t="str">
        <f>C111</f>
        <v>McAdam / Matheson Alley from Salter Street to Powers Street (Pavement Reconstruction) </v>
      </c>
      <c r="D165" s="129"/>
      <c r="E165" s="129"/>
      <c r="F165" s="130"/>
      <c r="G165" s="43" t="s">
        <v>16</v>
      </c>
      <c r="H165" s="43">
        <f>SUM(H111:H164)</f>
        <v>0</v>
      </c>
      <c r="I165" s="100"/>
      <c r="J165" s="101"/>
      <c r="K165" s="102"/>
      <c r="L165" s="103"/>
      <c r="M165" s="103"/>
      <c r="N165" s="103"/>
      <c r="O165"/>
      <c r="P165"/>
      <c r="Q165"/>
      <c r="R165"/>
    </row>
    <row r="166" spans="1:18" s="42" customFormat="1" ht="30" customHeight="1" thickTop="1">
      <c r="A166" s="40"/>
      <c r="B166" s="39" t="s">
        <v>15</v>
      </c>
      <c r="C166" s="125" t="s">
        <v>265</v>
      </c>
      <c r="D166" s="126"/>
      <c r="E166" s="126"/>
      <c r="F166" s="127"/>
      <c r="G166" s="40"/>
      <c r="H166" s="41"/>
      <c r="I166" s="100"/>
      <c r="J166" s="101"/>
      <c r="K166" s="102"/>
      <c r="L166" s="103"/>
      <c r="M166" s="103"/>
      <c r="N166" s="103"/>
      <c r="O166"/>
      <c r="P166"/>
      <c r="Q166"/>
      <c r="R166"/>
    </row>
    <row r="167" spans="1:14" ht="36" customHeight="1">
      <c r="A167" s="18"/>
      <c r="B167" s="14"/>
      <c r="C167" s="33" t="s">
        <v>18</v>
      </c>
      <c r="D167" s="9"/>
      <c r="E167" s="7" t="s">
        <v>2</v>
      </c>
      <c r="F167" s="7" t="s">
        <v>2</v>
      </c>
      <c r="G167" s="18" t="s">
        <v>2</v>
      </c>
      <c r="H167" s="21"/>
      <c r="I167" s="100"/>
      <c r="J167" s="101"/>
      <c r="K167" s="102"/>
      <c r="L167" s="103"/>
      <c r="M167" s="103"/>
      <c r="N167" s="103"/>
    </row>
    <row r="168" spans="1:18" s="77" customFormat="1" ht="30" customHeight="1">
      <c r="A168" s="70" t="s">
        <v>113</v>
      </c>
      <c r="B168" s="79" t="s">
        <v>101</v>
      </c>
      <c r="C168" s="57" t="s">
        <v>115</v>
      </c>
      <c r="D168" s="58" t="s">
        <v>112</v>
      </c>
      <c r="E168" s="59" t="s">
        <v>29</v>
      </c>
      <c r="F168" s="60">
        <v>365</v>
      </c>
      <c r="G168" s="61"/>
      <c r="H168" s="62">
        <f>ROUND(G168,2)*F168</f>
        <v>0</v>
      </c>
      <c r="I168" s="100"/>
      <c r="J168" s="101"/>
      <c r="K168" s="102"/>
      <c r="L168" s="103"/>
      <c r="M168" s="103"/>
      <c r="N168" s="103"/>
      <c r="O168"/>
      <c r="P168"/>
      <c r="Q168"/>
      <c r="R168"/>
    </row>
    <row r="169" spans="1:18" s="80" customFormat="1" ht="30" customHeight="1">
      <c r="A169" s="78" t="s">
        <v>116</v>
      </c>
      <c r="B169" s="79" t="s">
        <v>102</v>
      </c>
      <c r="C169" s="57" t="s">
        <v>118</v>
      </c>
      <c r="D169" s="58" t="s">
        <v>112</v>
      </c>
      <c r="E169" s="59" t="s">
        <v>31</v>
      </c>
      <c r="F169" s="60">
        <v>880</v>
      </c>
      <c r="G169" s="61"/>
      <c r="H169" s="62">
        <f>ROUND(G169,2)*F169</f>
        <v>0</v>
      </c>
      <c r="I169" s="100"/>
      <c r="J169" s="101"/>
      <c r="K169" s="102"/>
      <c r="L169" s="103"/>
      <c r="M169" s="103"/>
      <c r="N169" s="103"/>
      <c r="O169"/>
      <c r="P169"/>
      <c r="Q169"/>
      <c r="R169"/>
    </row>
    <row r="170" spans="1:18" s="77" customFormat="1" ht="30" customHeight="1">
      <c r="A170" s="78" t="s">
        <v>119</v>
      </c>
      <c r="B170" s="79" t="s">
        <v>236</v>
      </c>
      <c r="C170" s="57" t="s">
        <v>121</v>
      </c>
      <c r="D170" s="58" t="s">
        <v>112</v>
      </c>
      <c r="E170" s="59"/>
      <c r="F170" s="60"/>
      <c r="G170" s="63"/>
      <c r="H170" s="62"/>
      <c r="I170" s="100"/>
      <c r="J170" s="101"/>
      <c r="K170" s="102"/>
      <c r="L170" s="103"/>
      <c r="M170" s="103"/>
      <c r="N170" s="103"/>
      <c r="O170"/>
      <c r="P170"/>
      <c r="Q170"/>
      <c r="R170"/>
    </row>
    <row r="171" spans="1:18" s="77" customFormat="1" ht="30" customHeight="1">
      <c r="A171" s="70" t="s">
        <v>122</v>
      </c>
      <c r="B171" s="64" t="s">
        <v>32</v>
      </c>
      <c r="C171" s="57" t="s">
        <v>184</v>
      </c>
      <c r="D171" s="58" t="s">
        <v>2</v>
      </c>
      <c r="E171" s="59" t="s">
        <v>33</v>
      </c>
      <c r="F171" s="60">
        <v>645</v>
      </c>
      <c r="G171" s="61"/>
      <c r="H171" s="62">
        <f>ROUND(G171,2)*F171</f>
        <v>0</v>
      </c>
      <c r="I171" s="100"/>
      <c r="J171" s="101"/>
      <c r="K171" s="102"/>
      <c r="L171" s="103"/>
      <c r="M171" s="103"/>
      <c r="N171" s="103"/>
      <c r="O171"/>
      <c r="P171"/>
      <c r="Q171"/>
      <c r="R171"/>
    </row>
    <row r="172" spans="1:18" s="77" customFormat="1" ht="39.75" customHeight="1">
      <c r="A172" s="78" t="s">
        <v>34</v>
      </c>
      <c r="B172" s="79" t="s">
        <v>237</v>
      </c>
      <c r="C172" s="57" t="s">
        <v>35</v>
      </c>
      <c r="D172" s="58" t="s">
        <v>112</v>
      </c>
      <c r="E172" s="59" t="s">
        <v>29</v>
      </c>
      <c r="F172" s="60">
        <v>70</v>
      </c>
      <c r="G172" s="61"/>
      <c r="H172" s="62">
        <f>ROUND(G172,2)*F172</f>
        <v>0</v>
      </c>
      <c r="I172" s="100"/>
      <c r="J172" s="101"/>
      <c r="K172" s="102"/>
      <c r="L172" s="103"/>
      <c r="M172" s="103"/>
      <c r="N172" s="103"/>
      <c r="O172"/>
      <c r="P172"/>
      <c r="Q172"/>
      <c r="R172"/>
    </row>
    <row r="173" spans="1:18" s="80" customFormat="1" ht="30" customHeight="1">
      <c r="A173" s="78" t="s">
        <v>124</v>
      </c>
      <c r="B173" s="79" t="s">
        <v>238</v>
      </c>
      <c r="C173" s="57" t="s">
        <v>126</v>
      </c>
      <c r="D173" s="58" t="s">
        <v>112</v>
      </c>
      <c r="E173" s="59" t="s">
        <v>29</v>
      </c>
      <c r="F173" s="60">
        <v>5</v>
      </c>
      <c r="G173" s="61"/>
      <c r="H173" s="62">
        <f>ROUND(G173,2)*F173</f>
        <v>0</v>
      </c>
      <c r="I173" s="100"/>
      <c r="J173" s="101"/>
      <c r="K173" s="102"/>
      <c r="L173" s="103"/>
      <c r="M173" s="103"/>
      <c r="N173" s="103"/>
      <c r="O173"/>
      <c r="P173"/>
      <c r="Q173"/>
      <c r="R173"/>
    </row>
    <row r="174" spans="1:18" s="80" customFormat="1" ht="39.75" customHeight="1">
      <c r="A174" s="78" t="s">
        <v>127</v>
      </c>
      <c r="B174" s="79" t="s">
        <v>239</v>
      </c>
      <c r="C174" s="57" t="s">
        <v>129</v>
      </c>
      <c r="D174" s="58" t="s">
        <v>276</v>
      </c>
      <c r="E174" s="59" t="s">
        <v>31</v>
      </c>
      <c r="F174" s="60">
        <v>880</v>
      </c>
      <c r="G174" s="61"/>
      <c r="H174" s="62">
        <f>ROUND(G174,2)*F174</f>
        <v>0</v>
      </c>
      <c r="I174" s="100"/>
      <c r="J174" s="101"/>
      <c r="K174" s="102"/>
      <c r="L174" s="103"/>
      <c r="M174" s="103"/>
      <c r="N174" s="103"/>
      <c r="O174"/>
      <c r="P174"/>
      <c r="Q174"/>
      <c r="R174"/>
    </row>
    <row r="175" spans="1:18" s="80" customFormat="1" ht="30" customHeight="1">
      <c r="A175" s="70" t="s">
        <v>131</v>
      </c>
      <c r="B175" s="79" t="s">
        <v>240</v>
      </c>
      <c r="C175" s="57" t="s">
        <v>133</v>
      </c>
      <c r="D175" s="58" t="s">
        <v>130</v>
      </c>
      <c r="E175" s="59"/>
      <c r="F175" s="60"/>
      <c r="G175" s="63"/>
      <c r="H175" s="62"/>
      <c r="I175" s="100"/>
      <c r="J175" s="101"/>
      <c r="K175" s="102"/>
      <c r="L175" s="103"/>
      <c r="M175" s="103"/>
      <c r="N175" s="103"/>
      <c r="O175"/>
      <c r="P175"/>
      <c r="Q175"/>
      <c r="R175"/>
    </row>
    <row r="176" spans="1:18" s="77" customFormat="1" ht="30" customHeight="1" thickBot="1">
      <c r="A176" s="70" t="s">
        <v>134</v>
      </c>
      <c r="B176" s="64" t="s">
        <v>32</v>
      </c>
      <c r="C176" s="57" t="s">
        <v>135</v>
      </c>
      <c r="D176" s="58" t="s">
        <v>2</v>
      </c>
      <c r="E176" s="59" t="s">
        <v>33</v>
      </c>
      <c r="F176" s="60">
        <v>5</v>
      </c>
      <c r="G176" s="61"/>
      <c r="H176" s="62">
        <f>ROUND(G176,2)*F176</f>
        <v>0</v>
      </c>
      <c r="I176" s="100"/>
      <c r="J176" s="101"/>
      <c r="K176" s="102"/>
      <c r="L176" s="103"/>
      <c r="M176" s="103"/>
      <c r="N176" s="103"/>
      <c r="O176"/>
      <c r="P176"/>
      <c r="Q176"/>
      <c r="R176"/>
    </row>
    <row r="177" spans="1:18" s="77" customFormat="1" ht="36" customHeight="1" thickTop="1">
      <c r="A177" s="72"/>
      <c r="B177" s="81"/>
      <c r="C177" s="82" t="s">
        <v>37</v>
      </c>
      <c r="D177" s="83"/>
      <c r="E177" s="83"/>
      <c r="F177" s="83"/>
      <c r="G177" s="75"/>
      <c r="H177" s="76"/>
      <c r="I177" s="100"/>
      <c r="J177" s="101"/>
      <c r="K177" s="102"/>
      <c r="L177" s="103"/>
      <c r="M177" s="103"/>
      <c r="N177" s="103"/>
      <c r="O177"/>
      <c r="P177"/>
      <c r="Q177"/>
      <c r="R177"/>
    </row>
    <row r="178" spans="1:18" s="77" customFormat="1" ht="30" customHeight="1">
      <c r="A178" s="68" t="s">
        <v>74</v>
      </c>
      <c r="B178" s="79" t="s">
        <v>241</v>
      </c>
      <c r="C178" s="57" t="s">
        <v>76</v>
      </c>
      <c r="D178" s="58" t="s">
        <v>112</v>
      </c>
      <c r="E178" s="59"/>
      <c r="F178" s="60"/>
      <c r="G178" s="63"/>
      <c r="H178" s="62"/>
      <c r="I178" s="100"/>
      <c r="J178" s="101"/>
      <c r="K178" s="102"/>
      <c r="L178" s="103"/>
      <c r="M178" s="103"/>
      <c r="N178" s="103"/>
      <c r="O178"/>
      <c r="P178"/>
      <c r="Q178"/>
      <c r="R178"/>
    </row>
    <row r="179" spans="1:18" s="80" customFormat="1" ht="30" customHeight="1">
      <c r="A179" s="68" t="s">
        <v>77</v>
      </c>
      <c r="B179" s="64" t="s">
        <v>32</v>
      </c>
      <c r="C179" s="57" t="s">
        <v>78</v>
      </c>
      <c r="D179" s="58" t="s">
        <v>2</v>
      </c>
      <c r="E179" s="59" t="s">
        <v>31</v>
      </c>
      <c r="F179" s="60">
        <v>860</v>
      </c>
      <c r="G179" s="61"/>
      <c r="H179" s="62">
        <f>ROUND(G179,2)*F179</f>
        <v>0</v>
      </c>
      <c r="I179" s="100"/>
      <c r="J179" s="101"/>
      <c r="K179" s="102"/>
      <c r="L179" s="103"/>
      <c r="M179" s="103"/>
      <c r="N179" s="103"/>
      <c r="O179"/>
      <c r="P179"/>
      <c r="Q179"/>
      <c r="R179"/>
    </row>
    <row r="180" spans="1:18" s="80" customFormat="1" ht="30" customHeight="1">
      <c r="A180" s="68" t="s">
        <v>39</v>
      </c>
      <c r="B180" s="79" t="s">
        <v>242</v>
      </c>
      <c r="C180" s="57" t="s">
        <v>40</v>
      </c>
      <c r="D180" s="58" t="s">
        <v>90</v>
      </c>
      <c r="E180" s="59"/>
      <c r="F180" s="60"/>
      <c r="G180" s="63"/>
      <c r="H180" s="62"/>
      <c r="I180" s="100"/>
      <c r="J180" s="101"/>
      <c r="K180" s="102"/>
      <c r="L180" s="103"/>
      <c r="M180" s="103"/>
      <c r="N180" s="103"/>
      <c r="O180"/>
      <c r="P180"/>
      <c r="Q180"/>
      <c r="R180"/>
    </row>
    <row r="181" spans="1:18" s="80" customFormat="1" ht="30" customHeight="1">
      <c r="A181" s="68" t="s">
        <v>41</v>
      </c>
      <c r="B181" s="64" t="s">
        <v>32</v>
      </c>
      <c r="C181" s="57" t="s">
        <v>42</v>
      </c>
      <c r="D181" s="58" t="s">
        <v>2</v>
      </c>
      <c r="E181" s="59" t="s">
        <v>36</v>
      </c>
      <c r="F181" s="60">
        <v>30</v>
      </c>
      <c r="G181" s="61"/>
      <c r="H181" s="62">
        <f>ROUND(G181,2)*F181</f>
        <v>0</v>
      </c>
      <c r="I181" s="100"/>
      <c r="J181" s="101"/>
      <c r="K181" s="102"/>
      <c r="L181" s="103"/>
      <c r="M181" s="103"/>
      <c r="N181" s="103"/>
      <c r="O181"/>
      <c r="P181"/>
      <c r="Q181"/>
      <c r="R181"/>
    </row>
    <row r="182" spans="1:18" s="80" customFormat="1" ht="30" customHeight="1">
      <c r="A182" s="68" t="s">
        <v>43</v>
      </c>
      <c r="B182" s="79" t="s">
        <v>243</v>
      </c>
      <c r="C182" s="57" t="s">
        <v>44</v>
      </c>
      <c r="D182" s="58" t="s">
        <v>90</v>
      </c>
      <c r="E182" s="59"/>
      <c r="F182" s="60"/>
      <c r="G182" s="63"/>
      <c r="H182" s="62"/>
      <c r="I182" s="100"/>
      <c r="J182" s="101"/>
      <c r="K182" s="102"/>
      <c r="L182" s="103"/>
      <c r="M182" s="103"/>
      <c r="N182" s="103"/>
      <c r="O182"/>
      <c r="P182"/>
      <c r="Q182"/>
      <c r="R182"/>
    </row>
    <row r="183" spans="1:18" s="80" customFormat="1" ht="30" customHeight="1">
      <c r="A183" s="68" t="s">
        <v>45</v>
      </c>
      <c r="B183" s="64" t="s">
        <v>32</v>
      </c>
      <c r="C183" s="57" t="s">
        <v>46</v>
      </c>
      <c r="D183" s="58" t="s">
        <v>2</v>
      </c>
      <c r="E183" s="59" t="s">
        <v>36</v>
      </c>
      <c r="F183" s="60">
        <v>175</v>
      </c>
      <c r="G183" s="61"/>
      <c r="H183" s="62">
        <f>ROUND(G183,2)*F183</f>
        <v>0</v>
      </c>
      <c r="I183" s="100"/>
      <c r="J183" s="101"/>
      <c r="K183" s="102"/>
      <c r="L183" s="103"/>
      <c r="M183" s="103"/>
      <c r="N183" s="103"/>
      <c r="O183"/>
      <c r="P183"/>
      <c r="Q183"/>
      <c r="R183"/>
    </row>
    <row r="184" spans="1:18" s="77" customFormat="1" ht="39.75" customHeight="1">
      <c r="A184" s="68" t="s">
        <v>136</v>
      </c>
      <c r="B184" s="79" t="s">
        <v>244</v>
      </c>
      <c r="C184" s="57" t="s">
        <v>137</v>
      </c>
      <c r="D184" s="58" t="s">
        <v>91</v>
      </c>
      <c r="E184" s="59" t="s">
        <v>31</v>
      </c>
      <c r="F184" s="66">
        <v>2</v>
      </c>
      <c r="G184" s="61"/>
      <c r="H184" s="62">
        <f>ROUND(G184,2)*F184</f>
        <v>0</v>
      </c>
      <c r="I184" s="100"/>
      <c r="J184" s="101"/>
      <c r="K184" s="102"/>
      <c r="L184" s="103"/>
      <c r="M184" s="103"/>
      <c r="N184" s="103"/>
      <c r="O184"/>
      <c r="P184"/>
      <c r="Q184"/>
      <c r="R184"/>
    </row>
    <row r="185" spans="1:18" s="77" customFormat="1" ht="30" customHeight="1">
      <c r="A185" s="68" t="s">
        <v>141</v>
      </c>
      <c r="B185" s="79" t="s">
        <v>245</v>
      </c>
      <c r="C185" s="57" t="s">
        <v>143</v>
      </c>
      <c r="D185" s="58" t="s">
        <v>94</v>
      </c>
      <c r="E185" s="59"/>
      <c r="F185" s="60"/>
      <c r="G185" s="63"/>
      <c r="H185" s="62"/>
      <c r="I185" s="100"/>
      <c r="J185" s="101"/>
      <c r="K185" s="102"/>
      <c r="L185" s="103"/>
      <c r="M185" s="103"/>
      <c r="N185" s="103"/>
      <c r="O185"/>
      <c r="P185"/>
      <c r="Q185"/>
      <c r="R185"/>
    </row>
    <row r="186" spans="1:18" s="80" customFormat="1" ht="30" customHeight="1">
      <c r="A186" s="68" t="s">
        <v>144</v>
      </c>
      <c r="B186" s="64" t="s">
        <v>32</v>
      </c>
      <c r="C186" s="57" t="s">
        <v>185</v>
      </c>
      <c r="D186" s="58" t="s">
        <v>2</v>
      </c>
      <c r="E186" s="59" t="s">
        <v>53</v>
      </c>
      <c r="F186" s="60">
        <v>31</v>
      </c>
      <c r="G186" s="61"/>
      <c r="H186" s="62">
        <f>ROUND(G186,2)*F186</f>
        <v>0</v>
      </c>
      <c r="I186" s="100"/>
      <c r="J186" s="101"/>
      <c r="K186" s="102"/>
      <c r="L186" s="103"/>
      <c r="M186" s="103"/>
      <c r="N186" s="103"/>
      <c r="O186"/>
      <c r="P186"/>
      <c r="Q186"/>
      <c r="R186"/>
    </row>
    <row r="187" spans="1:18" s="80" customFormat="1" ht="30" customHeight="1">
      <c r="A187" s="68" t="s">
        <v>147</v>
      </c>
      <c r="B187" s="79" t="s">
        <v>246</v>
      </c>
      <c r="C187" s="57" t="s">
        <v>149</v>
      </c>
      <c r="D187" s="58" t="s">
        <v>94</v>
      </c>
      <c r="E187" s="59"/>
      <c r="F187" s="60"/>
      <c r="G187" s="63"/>
      <c r="H187" s="62"/>
      <c r="I187" s="100"/>
      <c r="J187" s="101"/>
      <c r="K187" s="102"/>
      <c r="L187" s="103"/>
      <c r="M187" s="103"/>
      <c r="N187" s="103"/>
      <c r="O187"/>
      <c r="P187"/>
      <c r="Q187"/>
      <c r="R187"/>
    </row>
    <row r="188" spans="1:18" s="80" customFormat="1" ht="30" customHeight="1">
      <c r="A188" s="68" t="s">
        <v>151</v>
      </c>
      <c r="B188" s="64" t="s">
        <v>32</v>
      </c>
      <c r="C188" s="57" t="s">
        <v>186</v>
      </c>
      <c r="D188" s="58" t="s">
        <v>150</v>
      </c>
      <c r="E188" s="59" t="s">
        <v>53</v>
      </c>
      <c r="F188" s="60">
        <v>31</v>
      </c>
      <c r="G188" s="61"/>
      <c r="H188" s="62">
        <f>ROUND(G188,2)*F188</f>
        <v>0</v>
      </c>
      <c r="I188" s="100"/>
      <c r="J188" s="101"/>
      <c r="K188" s="102"/>
      <c r="L188" s="103"/>
      <c r="M188" s="103"/>
      <c r="N188" s="103"/>
      <c r="O188"/>
      <c r="P188"/>
      <c r="Q188"/>
      <c r="R188"/>
    </row>
    <row r="189" spans="1:18" s="80" customFormat="1" ht="30" customHeight="1">
      <c r="A189" s="68" t="s">
        <v>152</v>
      </c>
      <c r="B189" s="64" t="s">
        <v>38</v>
      </c>
      <c r="C189" s="57" t="s">
        <v>153</v>
      </c>
      <c r="D189" s="58" t="s">
        <v>154</v>
      </c>
      <c r="E189" s="59" t="s">
        <v>53</v>
      </c>
      <c r="F189" s="60">
        <v>6</v>
      </c>
      <c r="G189" s="61"/>
      <c r="H189" s="62">
        <f>ROUND(G189,2)*F189</f>
        <v>0</v>
      </c>
      <c r="I189" s="100"/>
      <c r="J189" s="101"/>
      <c r="K189" s="102"/>
      <c r="L189" s="103"/>
      <c r="M189" s="103"/>
      <c r="N189" s="103"/>
      <c r="O189"/>
      <c r="P189"/>
      <c r="Q189"/>
      <c r="R189"/>
    </row>
    <row r="190" spans="1:18" s="80" customFormat="1" ht="39.75" customHeight="1">
      <c r="A190" s="68" t="s">
        <v>55</v>
      </c>
      <c r="B190" s="111" t="s">
        <v>247</v>
      </c>
      <c r="C190" s="105" t="s">
        <v>56</v>
      </c>
      <c r="D190" s="106" t="s">
        <v>57</v>
      </c>
      <c r="E190" s="107" t="s">
        <v>31</v>
      </c>
      <c r="F190" s="108">
        <v>9</v>
      </c>
      <c r="G190" s="109"/>
      <c r="H190" s="110">
        <f>ROUND(G190,2)*F190</f>
        <v>0</v>
      </c>
      <c r="I190" s="100"/>
      <c r="J190" s="101"/>
      <c r="K190" s="102"/>
      <c r="L190" s="103"/>
      <c r="M190" s="103"/>
      <c r="N190" s="103"/>
      <c r="O190"/>
      <c r="P190"/>
      <c r="Q190"/>
      <c r="R190"/>
    </row>
    <row r="191" spans="1:18" s="80" customFormat="1" ht="39.75" customHeight="1">
      <c r="A191" s="68" t="s">
        <v>58</v>
      </c>
      <c r="B191" s="79" t="s">
        <v>248</v>
      </c>
      <c r="C191" s="57" t="s">
        <v>59</v>
      </c>
      <c r="D191" s="58" t="s">
        <v>96</v>
      </c>
      <c r="E191" s="119"/>
      <c r="F191" s="60"/>
      <c r="G191" s="63"/>
      <c r="H191" s="62"/>
      <c r="I191" s="100"/>
      <c r="J191" s="101"/>
      <c r="K191" s="102"/>
      <c r="L191" s="103"/>
      <c r="M191" s="103"/>
      <c r="N191" s="103"/>
      <c r="O191"/>
      <c r="P191"/>
      <c r="Q191"/>
      <c r="R191"/>
    </row>
    <row r="192" spans="1:18" s="80" customFormat="1" ht="30" customHeight="1">
      <c r="A192" s="68" t="s">
        <v>86</v>
      </c>
      <c r="B192" s="64" t="s">
        <v>32</v>
      </c>
      <c r="C192" s="57" t="s">
        <v>87</v>
      </c>
      <c r="D192" s="58"/>
      <c r="E192" s="59"/>
      <c r="F192" s="60"/>
      <c r="G192" s="63"/>
      <c r="H192" s="62"/>
      <c r="I192" s="100"/>
      <c r="J192" s="101"/>
      <c r="K192" s="102"/>
      <c r="L192" s="103"/>
      <c r="M192" s="103"/>
      <c r="N192" s="103"/>
      <c r="O192"/>
      <c r="P192"/>
      <c r="Q192"/>
      <c r="R192"/>
    </row>
    <row r="193" spans="1:18" s="80" customFormat="1" ht="30" customHeight="1" thickBot="1">
      <c r="A193" s="68" t="s">
        <v>160</v>
      </c>
      <c r="B193" s="65"/>
      <c r="C193" s="57" t="s">
        <v>187</v>
      </c>
      <c r="D193" s="58"/>
      <c r="E193" s="59" t="s">
        <v>33</v>
      </c>
      <c r="F193" s="60">
        <v>11</v>
      </c>
      <c r="G193" s="61"/>
      <c r="H193" s="62">
        <f>ROUND(G193,2)*F193</f>
        <v>0</v>
      </c>
      <c r="I193" s="100"/>
      <c r="J193" s="101"/>
      <c r="K193" s="102"/>
      <c r="L193" s="103"/>
      <c r="M193" s="103"/>
      <c r="N193" s="103"/>
      <c r="O193"/>
      <c r="P193"/>
      <c r="Q193"/>
      <c r="R193"/>
    </row>
    <row r="194" spans="1:18" s="77" customFormat="1" ht="34.5" customHeight="1" thickTop="1">
      <c r="A194" s="72"/>
      <c r="B194" s="73"/>
      <c r="C194" s="74" t="s">
        <v>19</v>
      </c>
      <c r="D194" s="83"/>
      <c r="E194" s="83"/>
      <c r="F194" s="83"/>
      <c r="G194" s="75"/>
      <c r="H194" s="76"/>
      <c r="I194" s="100"/>
      <c r="J194" s="101"/>
      <c r="K194" s="102"/>
      <c r="L194" s="103"/>
      <c r="M194" s="103"/>
      <c r="N194" s="103"/>
      <c r="O194"/>
      <c r="P194"/>
      <c r="Q194"/>
      <c r="R194"/>
    </row>
    <row r="195" spans="1:18" s="77" customFormat="1" ht="54.75" customHeight="1">
      <c r="A195" s="70" t="s">
        <v>60</v>
      </c>
      <c r="B195" s="79" t="s">
        <v>249</v>
      </c>
      <c r="C195" s="57" t="s">
        <v>61</v>
      </c>
      <c r="D195" s="58" t="s">
        <v>157</v>
      </c>
      <c r="E195" s="59"/>
      <c r="F195" s="66"/>
      <c r="G195" s="63"/>
      <c r="H195" s="69"/>
      <c r="I195" s="100"/>
      <c r="J195" s="101"/>
      <c r="K195" s="102"/>
      <c r="L195" s="103"/>
      <c r="M195" s="103"/>
      <c r="N195" s="103"/>
      <c r="O195"/>
      <c r="P195"/>
      <c r="Q195"/>
      <c r="R195"/>
    </row>
    <row r="196" spans="1:18" s="77" customFormat="1" ht="39.75" customHeight="1" thickBot="1">
      <c r="A196" s="70" t="s">
        <v>161</v>
      </c>
      <c r="B196" s="64" t="s">
        <v>32</v>
      </c>
      <c r="C196" s="57" t="s">
        <v>162</v>
      </c>
      <c r="D196" s="58" t="s">
        <v>2</v>
      </c>
      <c r="E196" s="59" t="s">
        <v>31</v>
      </c>
      <c r="F196" s="66">
        <v>810</v>
      </c>
      <c r="G196" s="61"/>
      <c r="H196" s="69">
        <f>ROUND(G196,2)*F196</f>
        <v>0</v>
      </c>
      <c r="I196" s="100"/>
      <c r="J196" s="101"/>
      <c r="K196" s="102"/>
      <c r="L196" s="103"/>
      <c r="M196" s="103"/>
      <c r="N196" s="103"/>
      <c r="O196"/>
      <c r="P196"/>
      <c r="Q196"/>
      <c r="R196"/>
    </row>
    <row r="197" spans="1:18" s="77" customFormat="1" ht="36" customHeight="1" thickTop="1">
      <c r="A197" s="72"/>
      <c r="B197" s="73"/>
      <c r="C197" s="82" t="s">
        <v>20</v>
      </c>
      <c r="D197" s="83"/>
      <c r="E197" s="83"/>
      <c r="F197" s="83"/>
      <c r="G197" s="75"/>
      <c r="H197" s="76"/>
      <c r="I197" s="100"/>
      <c r="J197" s="101"/>
      <c r="K197" s="102"/>
      <c r="L197" s="103"/>
      <c r="M197" s="103"/>
      <c r="N197" s="103"/>
      <c r="O197"/>
      <c r="P197"/>
      <c r="Q197"/>
      <c r="R197"/>
    </row>
    <row r="198" spans="1:18" s="77" customFormat="1" ht="30" customHeight="1">
      <c r="A198" s="70" t="s">
        <v>163</v>
      </c>
      <c r="B198" s="79" t="s">
        <v>250</v>
      </c>
      <c r="C198" s="57" t="s">
        <v>164</v>
      </c>
      <c r="D198" s="58" t="s">
        <v>105</v>
      </c>
      <c r="E198" s="59"/>
      <c r="F198" s="66"/>
      <c r="G198" s="63"/>
      <c r="H198" s="69"/>
      <c r="I198" s="100"/>
      <c r="J198" s="101"/>
      <c r="K198" s="102"/>
      <c r="L198" s="103"/>
      <c r="M198" s="103"/>
      <c r="N198" s="103"/>
      <c r="O198"/>
      <c r="P198"/>
      <c r="Q198"/>
      <c r="R198"/>
    </row>
    <row r="199" spans="1:18" s="77" customFormat="1" ht="30" customHeight="1">
      <c r="A199" s="70" t="s">
        <v>165</v>
      </c>
      <c r="B199" s="64" t="s">
        <v>32</v>
      </c>
      <c r="C199" s="57" t="s">
        <v>166</v>
      </c>
      <c r="D199" s="58"/>
      <c r="E199" s="59" t="s">
        <v>36</v>
      </c>
      <c r="F199" s="66">
        <v>2</v>
      </c>
      <c r="G199" s="61"/>
      <c r="H199" s="69">
        <f>ROUND(G199,2)*F199</f>
        <v>0</v>
      </c>
      <c r="I199" s="100"/>
      <c r="J199" s="101"/>
      <c r="K199" s="102"/>
      <c r="L199" s="103"/>
      <c r="M199" s="103"/>
      <c r="N199" s="103"/>
      <c r="O199"/>
      <c r="P199"/>
      <c r="Q199"/>
      <c r="R199"/>
    </row>
    <row r="200" spans="1:18" s="84" customFormat="1" ht="30" customHeight="1">
      <c r="A200" s="70"/>
      <c r="B200" s="79" t="s">
        <v>251</v>
      </c>
      <c r="C200" s="57" t="s">
        <v>266</v>
      </c>
      <c r="D200" s="58" t="s">
        <v>105</v>
      </c>
      <c r="E200" s="59"/>
      <c r="F200" s="66"/>
      <c r="G200" s="63"/>
      <c r="H200" s="69"/>
      <c r="I200" s="100"/>
      <c r="J200" s="101"/>
      <c r="K200" s="102"/>
      <c r="L200" s="103"/>
      <c r="M200" s="103"/>
      <c r="N200" s="103"/>
      <c r="O200"/>
      <c r="P200"/>
      <c r="Q200"/>
      <c r="R200"/>
    </row>
    <row r="201" spans="1:18" s="84" customFormat="1" ht="30" customHeight="1">
      <c r="A201" s="70"/>
      <c r="B201" s="64" t="s">
        <v>32</v>
      </c>
      <c r="C201" s="57" t="s">
        <v>287</v>
      </c>
      <c r="D201" s="58"/>
      <c r="E201" s="59"/>
      <c r="F201" s="66"/>
      <c r="G201" s="63"/>
      <c r="H201" s="69"/>
      <c r="I201" s="100"/>
      <c r="J201" s="101"/>
      <c r="K201" s="102"/>
      <c r="L201" s="103"/>
      <c r="M201" s="103"/>
      <c r="N201" s="103"/>
      <c r="O201"/>
      <c r="P201"/>
      <c r="Q201"/>
      <c r="R201"/>
    </row>
    <row r="202" spans="1:18" s="84" customFormat="1" ht="39.75" customHeight="1">
      <c r="A202" s="70"/>
      <c r="B202" s="64"/>
      <c r="C202" s="57" t="s">
        <v>188</v>
      </c>
      <c r="D202" s="58"/>
      <c r="E202" s="59" t="s">
        <v>53</v>
      </c>
      <c r="F202" s="66">
        <v>39</v>
      </c>
      <c r="G202" s="61"/>
      <c r="H202" s="69">
        <f>ROUND(G202,2)*F202</f>
        <v>0</v>
      </c>
      <c r="I202" s="100"/>
      <c r="J202" s="101"/>
      <c r="K202" s="102"/>
      <c r="L202" s="103"/>
      <c r="M202" s="103"/>
      <c r="N202" s="103"/>
      <c r="O202"/>
      <c r="P202"/>
      <c r="Q202"/>
      <c r="R202"/>
    </row>
    <row r="203" spans="1:18" s="85" customFormat="1" ht="42.75" customHeight="1">
      <c r="A203" s="70" t="s">
        <v>103</v>
      </c>
      <c r="B203" s="79" t="s">
        <v>252</v>
      </c>
      <c r="C203" s="71" t="s">
        <v>104</v>
      </c>
      <c r="D203" s="58" t="s">
        <v>105</v>
      </c>
      <c r="E203" s="59"/>
      <c r="F203" s="66"/>
      <c r="G203" s="63"/>
      <c r="H203" s="69"/>
      <c r="I203" s="100"/>
      <c r="J203" s="101"/>
      <c r="K203" s="102"/>
      <c r="L203" s="103"/>
      <c r="M203" s="103"/>
      <c r="N203" s="103"/>
      <c r="O203"/>
      <c r="P203"/>
      <c r="Q203"/>
      <c r="R203"/>
    </row>
    <row r="204" spans="1:18" s="80" customFormat="1" ht="39.75" customHeight="1">
      <c r="A204" s="70" t="s">
        <v>106</v>
      </c>
      <c r="B204" s="64" t="s">
        <v>32</v>
      </c>
      <c r="C204" s="57" t="s">
        <v>107</v>
      </c>
      <c r="D204" s="58"/>
      <c r="E204" s="59" t="s">
        <v>36</v>
      </c>
      <c r="F204" s="66">
        <v>1</v>
      </c>
      <c r="G204" s="61"/>
      <c r="H204" s="69">
        <f>ROUND(G204,2)*F204</f>
        <v>0</v>
      </c>
      <c r="I204" s="100"/>
      <c r="J204" s="101"/>
      <c r="K204" s="102"/>
      <c r="L204" s="103"/>
      <c r="M204" s="103"/>
      <c r="N204" s="103"/>
      <c r="O204"/>
      <c r="P204"/>
      <c r="Q204"/>
      <c r="R204"/>
    </row>
    <row r="205" spans="1:18" s="85" customFormat="1" ht="39.75" customHeight="1">
      <c r="A205" s="70" t="s">
        <v>171</v>
      </c>
      <c r="B205" s="79" t="s">
        <v>253</v>
      </c>
      <c r="C205" s="71" t="s">
        <v>172</v>
      </c>
      <c r="D205" s="58" t="s">
        <v>105</v>
      </c>
      <c r="E205" s="59"/>
      <c r="F205" s="66"/>
      <c r="G205" s="63"/>
      <c r="H205" s="69"/>
      <c r="I205" s="100"/>
      <c r="J205" s="101"/>
      <c r="K205" s="102"/>
      <c r="L205" s="103"/>
      <c r="M205" s="103"/>
      <c r="N205" s="103"/>
      <c r="O205"/>
      <c r="P205"/>
      <c r="Q205"/>
      <c r="R205"/>
    </row>
    <row r="206" spans="1:18" s="85" customFormat="1" ht="30" customHeight="1">
      <c r="A206" s="70" t="s">
        <v>173</v>
      </c>
      <c r="B206" s="64" t="s">
        <v>32</v>
      </c>
      <c r="C206" s="71" t="s">
        <v>285</v>
      </c>
      <c r="D206" s="58"/>
      <c r="E206" s="59" t="s">
        <v>36</v>
      </c>
      <c r="F206" s="66">
        <v>1</v>
      </c>
      <c r="G206" s="61"/>
      <c r="H206" s="69">
        <f>ROUND(G206,2)*F206</f>
        <v>0</v>
      </c>
      <c r="I206" s="100"/>
      <c r="J206" s="101"/>
      <c r="K206" s="102"/>
      <c r="L206" s="103"/>
      <c r="M206" s="103"/>
      <c r="N206" s="103"/>
      <c r="O206"/>
      <c r="P206"/>
      <c r="Q206"/>
      <c r="R206"/>
    </row>
    <row r="207" spans="1:18" s="77" customFormat="1" ht="39.75" customHeight="1">
      <c r="A207" s="70"/>
      <c r="B207" s="79" t="s">
        <v>254</v>
      </c>
      <c r="C207" s="57" t="s">
        <v>273</v>
      </c>
      <c r="D207" s="58" t="s">
        <v>105</v>
      </c>
      <c r="E207" s="59" t="s">
        <v>36</v>
      </c>
      <c r="F207" s="66">
        <v>2</v>
      </c>
      <c r="G207" s="61"/>
      <c r="H207" s="69">
        <f>ROUND(G207,2)*F207</f>
        <v>0</v>
      </c>
      <c r="I207" s="100"/>
      <c r="J207" s="101"/>
      <c r="K207" s="102"/>
      <c r="L207" s="103"/>
      <c r="M207" s="103"/>
      <c r="N207" s="103"/>
      <c r="O207"/>
      <c r="P207"/>
      <c r="Q207"/>
      <c r="R207"/>
    </row>
    <row r="208" spans="1:18" s="80" customFormat="1" ht="30" customHeight="1" thickBot="1">
      <c r="A208" s="70" t="s">
        <v>174</v>
      </c>
      <c r="B208" s="79" t="s">
        <v>255</v>
      </c>
      <c r="C208" s="57" t="s">
        <v>175</v>
      </c>
      <c r="D208" s="58" t="s">
        <v>277</v>
      </c>
      <c r="E208" s="59" t="s">
        <v>53</v>
      </c>
      <c r="F208" s="66">
        <v>94</v>
      </c>
      <c r="G208" s="61"/>
      <c r="H208" s="69">
        <f>ROUND(G208,2)*F208</f>
        <v>0</v>
      </c>
      <c r="I208" s="100"/>
      <c r="J208" s="101"/>
      <c r="K208" s="102"/>
      <c r="L208" s="103"/>
      <c r="M208" s="103"/>
      <c r="N208" s="103"/>
      <c r="O208"/>
      <c r="P208"/>
      <c r="Q208"/>
      <c r="R208"/>
    </row>
    <row r="209" spans="1:18" s="77" customFormat="1" ht="36" customHeight="1" thickTop="1">
      <c r="A209" s="72"/>
      <c r="B209" s="73"/>
      <c r="C209" s="82" t="s">
        <v>21</v>
      </c>
      <c r="D209" s="83"/>
      <c r="E209" s="83"/>
      <c r="F209" s="83"/>
      <c r="G209" s="75"/>
      <c r="H209" s="76"/>
      <c r="I209" s="100"/>
      <c r="J209" s="101"/>
      <c r="K209" s="102"/>
      <c r="L209" s="103"/>
      <c r="M209" s="103"/>
      <c r="N209" s="103"/>
      <c r="O209"/>
      <c r="P209"/>
      <c r="Q209"/>
      <c r="R209"/>
    </row>
    <row r="210" spans="1:18" s="80" customFormat="1" ht="39.75" customHeight="1">
      <c r="A210" s="70" t="s">
        <v>62</v>
      </c>
      <c r="B210" s="79" t="s">
        <v>256</v>
      </c>
      <c r="C210" s="57" t="s">
        <v>108</v>
      </c>
      <c r="D210" s="58" t="s">
        <v>176</v>
      </c>
      <c r="E210" s="59" t="s">
        <v>36</v>
      </c>
      <c r="F210" s="66">
        <v>1</v>
      </c>
      <c r="G210" s="61"/>
      <c r="H210" s="69">
        <f>ROUND(G210,2)*F210</f>
        <v>0</v>
      </c>
      <c r="I210" s="100"/>
      <c r="J210" s="101"/>
      <c r="K210" s="102"/>
      <c r="L210" s="103"/>
      <c r="M210" s="103"/>
      <c r="N210" s="103"/>
      <c r="O210"/>
      <c r="P210"/>
      <c r="Q210"/>
      <c r="R210"/>
    </row>
    <row r="211" spans="1:18" s="80" customFormat="1" ht="39.75" customHeight="1">
      <c r="A211" s="70" t="s">
        <v>88</v>
      </c>
      <c r="B211" s="79" t="s">
        <v>257</v>
      </c>
      <c r="C211" s="57" t="s">
        <v>109</v>
      </c>
      <c r="D211" s="58" t="s">
        <v>105</v>
      </c>
      <c r="E211" s="59"/>
      <c r="F211" s="66"/>
      <c r="G211" s="62"/>
      <c r="H211" s="69"/>
      <c r="I211" s="100"/>
      <c r="J211" s="101"/>
      <c r="K211" s="102"/>
      <c r="L211" s="103"/>
      <c r="M211" s="103"/>
      <c r="N211" s="103"/>
      <c r="O211"/>
      <c r="P211"/>
      <c r="Q211"/>
      <c r="R211"/>
    </row>
    <row r="212" spans="1:18" s="80" customFormat="1" ht="30" customHeight="1">
      <c r="A212" s="70" t="s">
        <v>110</v>
      </c>
      <c r="B212" s="104" t="s">
        <v>32</v>
      </c>
      <c r="C212" s="105" t="s">
        <v>177</v>
      </c>
      <c r="D212" s="106"/>
      <c r="E212" s="107" t="s">
        <v>89</v>
      </c>
      <c r="F212" s="120">
        <v>0.2</v>
      </c>
      <c r="G212" s="109"/>
      <c r="H212" s="121">
        <f>ROUND(G212,2)*F212</f>
        <v>0</v>
      </c>
      <c r="I212" s="100"/>
      <c r="J212" s="101"/>
      <c r="K212" s="102"/>
      <c r="L212" s="103"/>
      <c r="M212" s="103"/>
      <c r="N212" s="103"/>
      <c r="O212"/>
      <c r="P212"/>
      <c r="Q212"/>
      <c r="R212"/>
    </row>
    <row r="213" spans="1:18" s="77" customFormat="1" ht="39.75" customHeight="1">
      <c r="A213" s="70" t="s">
        <v>63</v>
      </c>
      <c r="B213" s="79" t="s">
        <v>258</v>
      </c>
      <c r="C213" s="57" t="s">
        <v>111</v>
      </c>
      <c r="D213" s="58" t="s">
        <v>176</v>
      </c>
      <c r="E213" s="59"/>
      <c r="F213" s="66"/>
      <c r="G213" s="63"/>
      <c r="H213" s="69"/>
      <c r="I213" s="100"/>
      <c r="J213" s="101"/>
      <c r="K213" s="102"/>
      <c r="L213" s="103"/>
      <c r="M213" s="103"/>
      <c r="N213" s="103"/>
      <c r="O213"/>
      <c r="P213"/>
      <c r="Q213"/>
      <c r="R213"/>
    </row>
    <row r="214" spans="1:18" s="80" customFormat="1" ht="30" customHeight="1" thickBot="1">
      <c r="A214" s="70" t="s">
        <v>64</v>
      </c>
      <c r="B214" s="64" t="s">
        <v>32</v>
      </c>
      <c r="C214" s="57" t="s">
        <v>65</v>
      </c>
      <c r="D214" s="58"/>
      <c r="E214" s="59" t="s">
        <v>36</v>
      </c>
      <c r="F214" s="66">
        <v>1</v>
      </c>
      <c r="G214" s="61"/>
      <c r="H214" s="69">
        <f>ROUND(G214,2)*F214</f>
        <v>0</v>
      </c>
      <c r="I214" s="100"/>
      <c r="J214" s="101"/>
      <c r="K214" s="102"/>
      <c r="L214" s="103"/>
      <c r="M214" s="103"/>
      <c r="N214" s="103"/>
      <c r="O214"/>
      <c r="P214"/>
      <c r="Q214"/>
      <c r="R214"/>
    </row>
    <row r="215" spans="1:18" s="77" customFormat="1" ht="36" customHeight="1" thickTop="1">
      <c r="A215" s="72"/>
      <c r="B215" s="73"/>
      <c r="C215" s="82" t="s">
        <v>22</v>
      </c>
      <c r="D215" s="83"/>
      <c r="E215" s="83"/>
      <c r="F215" s="83"/>
      <c r="G215" s="75"/>
      <c r="H215" s="76"/>
      <c r="I215" s="100"/>
      <c r="J215" s="101"/>
      <c r="K215" s="102"/>
      <c r="L215" s="103"/>
      <c r="M215" s="103"/>
      <c r="N215" s="103"/>
      <c r="O215"/>
      <c r="P215"/>
      <c r="Q215"/>
      <c r="R215"/>
    </row>
    <row r="216" spans="1:18" s="77" customFormat="1" ht="30" customHeight="1">
      <c r="A216" s="68" t="s">
        <v>66</v>
      </c>
      <c r="B216" s="79" t="s">
        <v>259</v>
      </c>
      <c r="C216" s="57" t="s">
        <v>67</v>
      </c>
      <c r="D216" s="58" t="s">
        <v>178</v>
      </c>
      <c r="E216" s="59"/>
      <c r="F216" s="60"/>
      <c r="G216" s="63"/>
      <c r="H216" s="62"/>
      <c r="I216" s="100"/>
      <c r="J216" s="101"/>
      <c r="K216" s="102"/>
      <c r="L216" s="103"/>
      <c r="M216" s="103"/>
      <c r="N216" s="103"/>
      <c r="O216"/>
      <c r="P216"/>
      <c r="Q216"/>
      <c r="R216"/>
    </row>
    <row r="217" spans="1:18" s="80" customFormat="1" ht="30" customHeight="1">
      <c r="A217" s="68" t="s">
        <v>179</v>
      </c>
      <c r="B217" s="64" t="s">
        <v>32</v>
      </c>
      <c r="C217" s="57" t="s">
        <v>180</v>
      </c>
      <c r="D217" s="58"/>
      <c r="E217" s="59" t="s">
        <v>31</v>
      </c>
      <c r="F217" s="60">
        <v>31</v>
      </c>
      <c r="G217" s="61"/>
      <c r="H217" s="62">
        <f>ROUND(G217,2)*F217</f>
        <v>0</v>
      </c>
      <c r="I217" s="100"/>
      <c r="J217" s="101"/>
      <c r="K217" s="102"/>
      <c r="L217" s="103"/>
      <c r="M217" s="103"/>
      <c r="N217" s="103"/>
      <c r="O217"/>
      <c r="P217"/>
      <c r="Q217"/>
      <c r="R217"/>
    </row>
    <row r="218" spans="1:18" s="80" customFormat="1" ht="30" customHeight="1">
      <c r="A218" s="68" t="s">
        <v>181</v>
      </c>
      <c r="B218" s="79" t="s">
        <v>260</v>
      </c>
      <c r="C218" s="57" t="s">
        <v>182</v>
      </c>
      <c r="D218" s="58" t="s">
        <v>183</v>
      </c>
      <c r="E218" s="59" t="s">
        <v>31</v>
      </c>
      <c r="F218" s="60">
        <v>105</v>
      </c>
      <c r="G218" s="61"/>
      <c r="H218" s="62">
        <f>ROUND(G218,2)*F218</f>
        <v>0</v>
      </c>
      <c r="I218" s="100"/>
      <c r="J218" s="101"/>
      <c r="K218" s="102"/>
      <c r="L218" s="103"/>
      <c r="M218" s="103"/>
      <c r="N218" s="103"/>
      <c r="O218"/>
      <c r="P218"/>
      <c r="Q218"/>
      <c r="R218"/>
    </row>
    <row r="219" spans="1:14" ht="36" customHeight="1">
      <c r="A219" s="18"/>
      <c r="B219" s="6">
        <v>0</v>
      </c>
      <c r="C219" s="34" t="s">
        <v>23</v>
      </c>
      <c r="D219" s="9"/>
      <c r="E219" s="8"/>
      <c r="F219" s="7"/>
      <c r="G219" s="18"/>
      <c r="H219" s="21"/>
      <c r="I219" s="100"/>
      <c r="J219" s="101"/>
      <c r="K219" s="102"/>
      <c r="L219" s="103"/>
      <c r="M219" s="103"/>
      <c r="N219" s="103"/>
    </row>
    <row r="220" spans="1:18" s="91" customFormat="1" ht="28.5" customHeight="1">
      <c r="A220" s="86"/>
      <c r="B220" s="79" t="s">
        <v>261</v>
      </c>
      <c r="C220" s="87" t="s">
        <v>189</v>
      </c>
      <c r="D220" s="88" t="s">
        <v>288</v>
      </c>
      <c r="E220" s="89" t="s">
        <v>31</v>
      </c>
      <c r="F220" s="60">
        <v>880</v>
      </c>
      <c r="G220" s="61"/>
      <c r="H220" s="90">
        <f>ROUND(F220*G220,2)</f>
        <v>0</v>
      </c>
      <c r="I220" s="100"/>
      <c r="J220" s="101"/>
      <c r="K220" s="102"/>
      <c r="L220" s="103"/>
      <c r="M220" s="103"/>
      <c r="N220" s="103"/>
      <c r="O220"/>
      <c r="P220"/>
      <c r="Q220"/>
      <c r="R220"/>
    </row>
    <row r="221" spans="1:18" s="91" customFormat="1" ht="28.5" customHeight="1">
      <c r="A221" s="92"/>
      <c r="B221" s="79" t="s">
        <v>262</v>
      </c>
      <c r="C221" s="87" t="s">
        <v>190</v>
      </c>
      <c r="D221" s="88" t="s">
        <v>191</v>
      </c>
      <c r="E221" s="89" t="s">
        <v>53</v>
      </c>
      <c r="F221" s="60">
        <v>39</v>
      </c>
      <c r="G221" s="61"/>
      <c r="H221" s="90">
        <f>ROUND(F221*G221,2)</f>
        <v>0</v>
      </c>
      <c r="I221" s="100"/>
      <c r="J221" s="101"/>
      <c r="K221" s="102"/>
      <c r="L221" s="103"/>
      <c r="M221" s="103"/>
      <c r="N221" s="103"/>
      <c r="O221"/>
      <c r="P221"/>
      <c r="Q221"/>
      <c r="R221"/>
    </row>
    <row r="222" spans="1:18" s="42" customFormat="1" ht="30" customHeight="1" thickBot="1">
      <c r="A222" s="43"/>
      <c r="B222" s="38" t="str">
        <f>B166</f>
        <v>D</v>
      </c>
      <c r="C222" s="128" t="str">
        <f>C166</f>
        <v>Yale / Grosvenor Alley from Rockwood Street to Wilton Street (Pavement Reconstruction) </v>
      </c>
      <c r="D222" s="129"/>
      <c r="E222" s="129"/>
      <c r="F222" s="130"/>
      <c r="G222" s="43" t="s">
        <v>16</v>
      </c>
      <c r="H222" s="43">
        <f>SUM(H166:H221)</f>
        <v>0</v>
      </c>
      <c r="I222" s="100"/>
      <c r="J222" s="101"/>
      <c r="K222" s="102"/>
      <c r="L222" s="103"/>
      <c r="M222" s="103"/>
      <c r="N222" s="103"/>
      <c r="O222"/>
      <c r="P222"/>
      <c r="Q222"/>
      <c r="R222"/>
    </row>
    <row r="223" spans="1:8" ht="36" customHeight="1" thickTop="1">
      <c r="A223" s="55"/>
      <c r="B223" s="10"/>
      <c r="C223" s="15" t="s">
        <v>17</v>
      </c>
      <c r="D223" s="24"/>
      <c r="E223" s="1"/>
      <c r="F223" s="1"/>
      <c r="H223" s="25"/>
    </row>
    <row r="224" spans="1:8" ht="30" customHeight="1" thickBot="1">
      <c r="A224" s="19"/>
      <c r="B224" s="38" t="str">
        <f>B6</f>
        <v>A</v>
      </c>
      <c r="C224" s="136" t="str">
        <f>C6</f>
        <v>Ethelbert / Canora Alley from Wolsely Avenue to Westminster Avenue (Pavement Reconstruction) </v>
      </c>
      <c r="D224" s="129"/>
      <c r="E224" s="129"/>
      <c r="F224" s="130"/>
      <c r="G224" s="19" t="s">
        <v>16</v>
      </c>
      <c r="H224" s="19">
        <f>H50</f>
        <v>0</v>
      </c>
    </row>
    <row r="225" spans="1:8" ht="30" customHeight="1" thickBot="1" thickTop="1">
      <c r="A225" s="19"/>
      <c r="B225" s="38" t="str">
        <f>B51</f>
        <v>B</v>
      </c>
      <c r="C225" s="137" t="str">
        <f>C51</f>
        <v>Hargrave / Donald Alley from Hargrave Place to Assiniboine Avenue (Pavement Reconstruction) </v>
      </c>
      <c r="D225" s="138"/>
      <c r="E225" s="138"/>
      <c r="F225" s="139"/>
      <c r="G225" s="19" t="s">
        <v>16</v>
      </c>
      <c r="H225" s="19">
        <f>H110</f>
        <v>0</v>
      </c>
    </row>
    <row r="226" spans="1:8" ht="30" customHeight="1" thickBot="1" thickTop="1">
      <c r="A226" s="19"/>
      <c r="B226" s="38" t="str">
        <f>B111</f>
        <v>C</v>
      </c>
      <c r="C226" s="137" t="str">
        <f>C111</f>
        <v>McAdam / Matheson Alley from Salter Street to Powers Street (Pavement Reconstruction) </v>
      </c>
      <c r="D226" s="138"/>
      <c r="E226" s="138"/>
      <c r="F226" s="139"/>
      <c r="G226" s="19" t="s">
        <v>16</v>
      </c>
      <c r="H226" s="19">
        <f>H165</f>
        <v>0</v>
      </c>
    </row>
    <row r="227" spans="1:8" ht="30" customHeight="1" thickBot="1" thickTop="1">
      <c r="A227" s="28"/>
      <c r="B227" s="38" t="str">
        <f>B166</f>
        <v>D</v>
      </c>
      <c r="C227" s="137" t="str">
        <f>C166</f>
        <v>Yale / Grosvenor Alley from Rockwood Street to Wilton Street (Pavement Reconstruction) </v>
      </c>
      <c r="D227" s="138"/>
      <c r="E227" s="138"/>
      <c r="F227" s="139"/>
      <c r="G227" s="28" t="s">
        <v>16</v>
      </c>
      <c r="H227" s="28">
        <f>H222</f>
        <v>0</v>
      </c>
    </row>
    <row r="228" spans="1:8" s="37" customFormat="1" ht="37.5" customHeight="1" thickTop="1">
      <c r="A228" s="18"/>
      <c r="B228" s="131" t="s">
        <v>27</v>
      </c>
      <c r="C228" s="132"/>
      <c r="D228" s="132"/>
      <c r="E228" s="132"/>
      <c r="F228" s="132"/>
      <c r="G228" s="133">
        <f>SUM(H224:H227)</f>
        <v>0</v>
      </c>
      <c r="H228" s="134"/>
    </row>
    <row r="229" spans="1:8" ht="37.5" customHeight="1">
      <c r="A229" s="18"/>
      <c r="B229" s="135" t="s">
        <v>25</v>
      </c>
      <c r="C229" s="123"/>
      <c r="D229" s="123"/>
      <c r="E229" s="123"/>
      <c r="F229" s="123"/>
      <c r="G229" s="123"/>
      <c r="H229" s="124"/>
    </row>
    <row r="230" spans="1:8" ht="37.5" customHeight="1">
      <c r="A230" s="18"/>
      <c r="B230" s="122" t="s">
        <v>26</v>
      </c>
      <c r="C230" s="123"/>
      <c r="D230" s="123"/>
      <c r="E230" s="123"/>
      <c r="F230" s="123"/>
      <c r="G230" s="123"/>
      <c r="H230" s="124"/>
    </row>
    <row r="231" spans="1:8" ht="15.75" customHeight="1">
      <c r="A231" s="56"/>
      <c r="B231" s="51"/>
      <c r="C231" s="52"/>
      <c r="D231" s="53"/>
      <c r="E231" s="52"/>
      <c r="F231" s="52"/>
      <c r="G231" s="26"/>
      <c r="H231" s="27"/>
    </row>
  </sheetData>
  <sheetProtection password="CC3D" sheet="1" objects="1" scenarios="1" selectLockedCells="1"/>
  <mergeCells count="16">
    <mergeCell ref="G228:H228"/>
    <mergeCell ref="B229:H229"/>
    <mergeCell ref="C224:F224"/>
    <mergeCell ref="C225:F225"/>
    <mergeCell ref="C226:F226"/>
    <mergeCell ref="C227:F227"/>
    <mergeCell ref="B230:H230"/>
    <mergeCell ref="C6:F6"/>
    <mergeCell ref="C165:F165"/>
    <mergeCell ref="B228:F228"/>
    <mergeCell ref="C51:F51"/>
    <mergeCell ref="C50:F50"/>
    <mergeCell ref="C110:F110"/>
    <mergeCell ref="C111:F111"/>
    <mergeCell ref="C222:F222"/>
    <mergeCell ref="C166:F16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9 G11:G14 G8:G9 G32:G35 G26:G27 G16 G19 G21 G23 G38 G29:G30 G41 G46:G47 G96:G97 G56:G59 G53:G54 G43 G75:G77 G69:G70 G62 G64 G66 G100 G80 G94 G92 G72:G73 G83 G102 G105 G154:G155 G116:G119 G113:G114 G149 G138:G140 G131:G133 G121 G124 G126 G128 G143 G152 G135:G136 G157 G146 G160:G161 G206:G208 G171:G174 G168:G169 G199 G188:G190 G176 G179 G181 G183:G184 G212 G193 G202 G186 G210 G196 G204 G214 G217:G218 G220:G221 G163:G164 G107:G109 G86 G49">
      <formula1>0</formula1>
    </dataValidation>
    <dataValidation type="custom" allowBlank="1" showInputMessage="1" showErrorMessage="1" error="If you can enter a Unit  Price in this cell, pLease contact the Contract Administrator immediately!" sqref="G15 G44:G45 G10 G39:G40 G42 G17:G18 G31 G20 G22 G24:G25 G28 G36:G37 G103:G104 G98 G55 G81:G82 G84:G85 G90:G91 G95 G101 G60:G61 G74 G63 G65 G67:G68 G71 G78:G79 G93 G120 G158:G159 G156 G115 G144:G145 G147:G148 G150:G151 G153 G122:G123 G137 G125 G127 G129:G130 G134 G141:G142 G175 G215:G216 G209 G170 G194:G195 G197:G198 G200:G201 G203 G205 G213 G177:G178 G187 G180 G182 G185 G191:G192 G87:G88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9 G21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91-2007 Bid Opportunity &amp;R&amp;10Bid Submission
Page &amp;P+3 of 19</oddHeader>
    <oddFooter xml:space="preserve">&amp;R__________________
Name of Bidder                    </oddFooter>
  </headerFooter>
  <rowBreaks count="7" manualBreakCount="7">
    <brk id="30" min="1" max="7" man="1"/>
    <brk id="50" max="7" man="1"/>
    <brk id="110" max="7" man="1"/>
    <brk id="165" max="7" man="1"/>
    <brk id="190" min="1" max="7" man="1"/>
    <brk id="212" min="1" max="7" man="1"/>
    <brk id="2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February 8, 2007
File Size:68,096 bytes</dc:description>
  <cp:lastModifiedBy>pw</cp:lastModifiedBy>
  <cp:lastPrinted>2007-02-08T18:07:15Z</cp:lastPrinted>
  <dcterms:created xsi:type="dcterms:W3CDTF">1999-03-31T15:44:33Z</dcterms:created>
  <dcterms:modified xsi:type="dcterms:W3CDTF">2007-02-08T18:25:14Z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