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PRICES'!$B$6:$H$139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PRICES'!$B$1:$IV$132</definedName>
    <definedName name="XITEMS">'FORM B - PRICES'!$B$6:$IV$132</definedName>
  </definedNames>
  <calcPr fullCalcOnLoad="1"/>
</workbook>
</file>

<file path=xl/sharedStrings.xml><?xml version="1.0" encoding="utf-8"?>
<sst xmlns="http://schemas.openxmlformats.org/spreadsheetml/2006/main" count="510" uniqueCount="223">
  <si>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</si>
  <si>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</si>
  <si>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</si>
  <si>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</si>
  <si>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</si>
  <si>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</si>
  <si>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</si>
  <si>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</si>
  <si>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</si>
  <si>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</si>
  <si>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</si>
  <si>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</si>
  <si>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</si>
  <si>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</si>
  <si>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</si>
  <si>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</si>
  <si>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</si>
  <si>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</si>
  <si>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</si>
  <si>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</si>
  <si>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</si>
  <si>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</si>
  <si>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</si>
  <si>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</si>
  <si>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</si>
  <si>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</si>
  <si>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</si>
  <si>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</si>
  <si>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</si>
  <si>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</si>
  <si>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</si>
  <si>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</si>
  <si>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</si>
  <si>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</si>
  <si>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</si>
  <si>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</si>
  <si>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B077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</si>
  <si>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</si>
  <si>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</si>
  <si>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</si>
  <si>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</si>
  <si>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</si>
  <si>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</si>
  <si>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</si>
  <si>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</si>
  <si>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</si>
  <si>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</si>
  <si>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</si>
  <si>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</si>
  <si>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</si>
  <si>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</si>
  <si>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</si>
  <si>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</si>
  <si>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</si>
  <si>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</si>
  <si>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</si>
  <si>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</si>
  <si>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</si>
  <si>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</si>
  <si>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B184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</si>
  <si>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</si>
  <si>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</si>
  <si>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</si>
  <si>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</si>
  <si>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</si>
  <si>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</si>
  <si>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</si>
  <si>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</si>
  <si>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</si>
  <si>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D006</t>
  </si>
  <si>
    <t xml:space="preserve">Reflective Crack Maintenance </t>
  </si>
  <si>
    <t>F001</t>
  </si>
  <si>
    <t>F003</t>
  </si>
  <si>
    <t>F005</t>
  </si>
  <si>
    <t>51mm</t>
  </si>
  <si>
    <t>iv)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</si>
  <si>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</si>
  <si>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</si>
  <si>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</si>
  <si>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</si>
  <si>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</si>
  <si>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</si>
  <si>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</si>
  <si>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</si>
  <si>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</si>
  <si>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</si>
  <si>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</si>
  <si>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</si>
  <si>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</si>
  <si>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</si>
  <si>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</si>
  <si>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</si>
  <si>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B119</t>
  </si>
  <si>
    <t>c) Greater than 20 sq.m.</t>
  </si>
  <si>
    <t>B.13</t>
  </si>
  <si>
    <t>B156</t>
  </si>
  <si>
    <t>B194</t>
  </si>
  <si>
    <t>Tie-ins and Approaches</t>
  </si>
  <si>
    <t>B195</t>
  </si>
  <si>
    <t>F009</t>
  </si>
  <si>
    <t>F010</t>
  </si>
  <si>
    <t>F011</t>
  </si>
  <si>
    <t>F018</t>
  </si>
  <si>
    <t xml:space="preserve">CW 3230-R5
</t>
  </si>
  <si>
    <t>B064</t>
  </si>
  <si>
    <t>Slab Replacement - Early Opening (72 hour)</t>
  </si>
  <si>
    <t>CW 3230-R5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</si>
  <si>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</si>
  <si>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</si>
  <si>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</si>
  <si>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</si>
  <si>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</si>
  <si>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</si>
  <si>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b) 3 m to 30 m</t>
  </si>
  <si>
    <t>SD-229 E</t>
  </si>
  <si>
    <t xml:space="preserve">CW 3410-R7 </t>
  </si>
  <si>
    <t>CW 3250-R6</t>
  </si>
  <si>
    <t>D005</t>
  </si>
  <si>
    <t>Longitudinal Joint &amp; Crack Filling ( &gt; 25mm in width )</t>
  </si>
  <si>
    <t>E023</t>
  </si>
  <si>
    <t>Replacing Standard Frames &amp; Covers</t>
  </si>
  <si>
    <t>CW 2130-R10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</si>
  <si>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</si>
  <si>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</si>
  <si>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</si>
  <si>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</si>
  <si>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</si>
  <si>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</si>
  <si>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</si>
  <si>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</si>
  <si>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</si>
  <si>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</si>
  <si>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</si>
  <si>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Curb Stop Extensions</t>
  </si>
  <si>
    <t>Portage Avenue - Whytewold Rd. to Sharp Blvd. - Minor Asphalt Rehabilitation</t>
  </si>
  <si>
    <t>CW 3110-R10</t>
  </si>
  <si>
    <t xml:space="preserve"> </t>
  </si>
  <si>
    <t>B071</t>
  </si>
  <si>
    <t>200 mm Concrete Pavement (Reinforced)</t>
  </si>
  <si>
    <t>A.3</t>
  </si>
  <si>
    <t>B087</t>
  </si>
  <si>
    <t>200 mm Concrete Pavement (Type B)</t>
  </si>
  <si>
    <t>A.4</t>
  </si>
  <si>
    <t>A.5</t>
  </si>
  <si>
    <t>A.6</t>
  </si>
  <si>
    <t xml:space="preserve"> i)</t>
  </si>
  <si>
    <t>B122</t>
  </si>
  <si>
    <t>Bullnose</t>
  </si>
  <si>
    <t>SD-227C</t>
  </si>
  <si>
    <t>A.7</t>
  </si>
  <si>
    <t>B158</t>
  </si>
  <si>
    <t>c) Greater than 30 m</t>
  </si>
  <si>
    <t>B185</t>
  </si>
  <si>
    <t>SD-206B</t>
  </si>
  <si>
    <t>B187</t>
  </si>
  <si>
    <t>SD-227B            SD-203B</t>
  </si>
  <si>
    <t>A.8</t>
  </si>
  <si>
    <t>A.9</t>
  </si>
  <si>
    <t>B200</t>
  </si>
  <si>
    <t>A.10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</si>
  <si>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</si>
  <si>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</si>
  <si>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</si>
  <si>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</si>
  <si>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</si>
  <si>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</si>
  <si>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A.11</t>
  </si>
  <si>
    <t>Partial Depth Patching of Existing Joints</t>
  </si>
  <si>
    <t>Asphalt Partial Depth Patch</t>
  </si>
  <si>
    <t>A.12</t>
  </si>
  <si>
    <t>Asphalt Patching Over Full Depth Concrete Repairs</t>
  </si>
  <si>
    <t>A.13</t>
  </si>
  <si>
    <t>A.14</t>
  </si>
  <si>
    <t>E007D</t>
  </si>
  <si>
    <t>A.16</t>
  </si>
  <si>
    <t>Remove and Replace Existing Catch Pit</t>
  </si>
  <si>
    <t>E007E</t>
  </si>
  <si>
    <t>SD-023</t>
  </si>
  <si>
    <t>E012</t>
  </si>
  <si>
    <t>A.17</t>
  </si>
  <si>
    <t>Drainage Connection Pipe</t>
  </si>
  <si>
    <t>A.18</t>
  </si>
  <si>
    <t>A.19</t>
  </si>
  <si>
    <t>A.20</t>
  </si>
  <si>
    <t>CW 3210-R7</t>
  </si>
  <si>
    <t>A.21</t>
  </si>
  <si>
    <t>F004</t>
  </si>
  <si>
    <t>38mm</t>
  </si>
  <si>
    <t>A.22</t>
  </si>
  <si>
    <t>A.23</t>
  </si>
  <si>
    <t>A.24</t>
  </si>
  <si>
    <t>F015</t>
  </si>
  <si>
    <t>A.25</t>
  </si>
  <si>
    <t>Adjustment of Curb and Gutter Inlet Frames</t>
  </si>
  <si>
    <t>CW 3510-R9</t>
  </si>
  <si>
    <t>G002</t>
  </si>
  <si>
    <t xml:space="preserve"> width &lt; 600mm</t>
  </si>
  <si>
    <t>E007A</t>
  </si>
  <si>
    <t xml:space="preserve">Remove and Replace Existing Catch Basin  </t>
  </si>
  <si>
    <t>(Removal &amp; Installation)Reconnection of up to 1.0 m of CB lead including pipe &amp; couplings is included.  Frame &amp; cover included (4.4). If the depth is not standard, indicate after the detail number (eg. SD-024 - 1200 Deep)</t>
  </si>
  <si>
    <t>E007C</t>
  </si>
  <si>
    <t>SD-025</t>
  </si>
  <si>
    <t>With Standard Manhole Frame and Grated Cover &amp; Reducer</t>
  </si>
  <si>
    <t>St. Mary's Road - Tache Ave to Traverse Ave - Minor Asphalt Rehabilitation</t>
  </si>
  <si>
    <t>Barrier (150mm ht, Dowelled)</t>
  </si>
  <si>
    <t>Splash Strip (150mm ht, Modified Barrier Curb, Integral, 600mm width)</t>
  </si>
  <si>
    <t>B.14</t>
  </si>
  <si>
    <t>B.15</t>
  </si>
  <si>
    <t>B.16</t>
  </si>
  <si>
    <t>B.17</t>
  </si>
  <si>
    <t>B.18</t>
  </si>
  <si>
    <t>B.19</t>
  </si>
  <si>
    <t>B.20</t>
  </si>
  <si>
    <t>B.22</t>
  </si>
  <si>
    <t>B.23</t>
  </si>
  <si>
    <t>B.24</t>
  </si>
  <si>
    <t>B.25</t>
  </si>
  <si>
    <t>Safety Curb (300mm ht)</t>
  </si>
  <si>
    <t>B.21</t>
  </si>
  <si>
    <t>E6</t>
  </si>
  <si>
    <t>E7</t>
  </si>
  <si>
    <t>A.15</t>
  </si>
  <si>
    <t>Curb Ramp (15mm ht, Separate)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</si>
</sst>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2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sz val="10"/>
      <color indexed="61"/>
      <name val="MS Sans Serif"/>
      <family val="0"/>
    </font>
    <font>
      <sz val="12"/>
      <color indexed="8"/>
      <name val="Arial"/>
      <family val="2"/>
    </font>
    <font>
      <sz val="12"/>
      <color indexed="49"/>
      <name val="Arial"/>
      <family val="2"/>
    </font>
    <font>
      <b/>
      <sz val="12"/>
      <color indexed="12"/>
      <name val="MS Sans Serif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5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7" fontId="0" fillId="2" borderId="6" xfId="0" applyNumberFormat="1" applyBorder="1" applyAlignment="1">
      <alignment horizontal="right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8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7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7" fontId="0" fillId="2" borderId="17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19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 shrinkToFit="1"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2" fontId="0" fillId="0" borderId="18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4" fontId="12" fillId="0" borderId="18" xfId="0" applyNumberFormat="1" applyFont="1" applyFill="1" applyBorder="1" applyAlignment="1" applyProtection="1">
      <alignment horizontal="center" vertical="top" wrapText="1"/>
      <protection/>
    </xf>
    <xf numFmtId="173" fontId="12" fillId="0" borderId="18" xfId="0" applyNumberFormat="1" applyFont="1" applyFill="1" applyBorder="1" applyAlignment="1" applyProtection="1">
      <alignment horizontal="left" vertical="top" wrapText="1"/>
      <protection/>
    </xf>
    <xf numFmtId="172" fontId="12" fillId="0" borderId="18" xfId="0" applyNumberFormat="1" applyFont="1" applyFill="1" applyBorder="1" applyAlignment="1" applyProtection="1">
      <alignment horizontal="left" vertical="top" wrapText="1"/>
      <protection/>
    </xf>
    <xf numFmtId="172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174" fontId="13" fillId="3" borderId="0" xfId="0" applyNumberFormat="1" applyFont="1" applyFill="1" applyBorder="1" applyAlignment="1" applyProtection="1">
      <alignment vertical="top" wrapText="1"/>
      <protection/>
    </xf>
    <xf numFmtId="0" fontId="14" fillId="0" borderId="0" xfId="0" applyFont="1" applyFill="1" applyAlignment="1">
      <alignment vertical="top"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5" fillId="3" borderId="0" xfId="0" applyNumberFormat="1" applyFont="1" applyFill="1" applyBorder="1" applyAlignment="1" applyProtection="1">
      <alignment vertical="top"/>
      <protection/>
    </xf>
    <xf numFmtId="0" fontId="16" fillId="2" borderId="0" xfId="0" applyFont="1" applyBorder="1" applyAlignment="1" applyProtection="1">
      <alignment vertical="top" wrapText="1"/>
      <protection/>
    </xf>
    <xf numFmtId="0" fontId="17" fillId="2" borderId="0" xfId="0" applyFont="1" applyAlignment="1">
      <alignment/>
    </xf>
    <xf numFmtId="173" fontId="12" fillId="0" borderId="18" xfId="0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top" wrapText="1"/>
    </xf>
    <xf numFmtId="174" fontId="12" fillId="0" borderId="19" xfId="0" applyNumberFormat="1" applyFont="1" applyFill="1" applyBorder="1" applyAlignment="1" applyProtection="1">
      <alignment vertical="top" wrapText="1"/>
      <protection/>
    </xf>
    <xf numFmtId="1" fontId="12" fillId="3" borderId="0" xfId="0" applyNumberFormat="1" applyFont="1" applyFill="1" applyBorder="1" applyAlignment="1" applyProtection="1">
      <alignment vertical="top"/>
      <protection/>
    </xf>
    <xf numFmtId="1" fontId="12" fillId="3" borderId="20" xfId="0" applyNumberFormat="1" applyFont="1" applyFill="1" applyBorder="1" applyAlignment="1" applyProtection="1">
      <alignment vertical="top"/>
      <protection/>
    </xf>
    <xf numFmtId="174" fontId="12" fillId="0" borderId="18" xfId="0" applyNumberFormat="1" applyFont="1" applyFill="1" applyBorder="1" applyAlignment="1" applyProtection="1">
      <alignment vertical="top"/>
      <protection/>
    </xf>
    <xf numFmtId="1" fontId="12" fillId="3" borderId="18" xfId="0" applyNumberFormat="1" applyFont="1" applyFill="1" applyBorder="1" applyAlignment="1" applyProtection="1">
      <alignment vertical="top"/>
      <protection/>
    </xf>
    <xf numFmtId="0" fontId="18" fillId="0" borderId="18" xfId="0" applyFont="1" applyFill="1" applyBorder="1" applyAlignment="1" applyProtection="1">
      <alignment vertical="top" wrapText="1"/>
      <protection/>
    </xf>
    <xf numFmtId="174" fontId="12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/>
    </xf>
    <xf numFmtId="174" fontId="13" fillId="3" borderId="19" xfId="0" applyNumberFormat="1" applyFont="1" applyFill="1" applyBorder="1" applyAlignment="1" applyProtection="1">
      <alignment vertical="top" wrapText="1"/>
      <protection/>
    </xf>
    <xf numFmtId="1" fontId="0" fillId="3" borderId="20" xfId="0" applyNumberFormat="1" applyFont="1" applyFill="1" applyBorder="1" applyAlignment="1" applyProtection="1">
      <alignment vertical="top"/>
      <protection/>
    </xf>
    <xf numFmtId="174" fontId="15" fillId="3" borderId="18" xfId="0" applyNumberFormat="1" applyFont="1" applyFill="1" applyBorder="1" applyAlignment="1" applyProtection="1">
      <alignment vertical="top"/>
      <protection/>
    </xf>
    <xf numFmtId="1" fontId="0" fillId="3" borderId="18" xfId="0" applyNumberFormat="1" applyFont="1" applyFill="1" applyBorder="1" applyAlignment="1" applyProtection="1">
      <alignment vertical="top"/>
      <protection/>
    </xf>
    <xf numFmtId="0" fontId="16" fillId="2" borderId="18" xfId="0" applyFont="1" applyBorder="1" applyAlignment="1" applyProtection="1">
      <alignment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top"/>
    </xf>
    <xf numFmtId="173" fontId="0" fillId="0" borderId="21" xfId="0" applyNumberFormat="1" applyFont="1" applyFill="1" applyBorder="1" applyAlignment="1" applyProtection="1">
      <alignment horizontal="right" vertical="top" wrapText="1"/>
      <protection/>
    </xf>
    <xf numFmtId="172" fontId="0" fillId="0" borderId="21" xfId="0" applyNumberFormat="1" applyFont="1" applyFill="1" applyBorder="1" applyAlignment="1" applyProtection="1">
      <alignment horizontal="left" vertical="top" wrapText="1"/>
      <protection/>
    </xf>
    <xf numFmtId="172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 wrapText="1"/>
      <protection/>
    </xf>
    <xf numFmtId="174" fontId="0" fillId="0" borderId="21" xfId="0" applyNumberFormat="1" applyFont="1" applyFill="1" applyBorder="1" applyAlignment="1" applyProtection="1">
      <alignment vertical="top"/>
      <protection locked="0"/>
    </xf>
    <xf numFmtId="174" fontId="0" fillId="0" borderId="21" xfId="0" applyNumberFormat="1" applyFont="1" applyFill="1" applyBorder="1" applyAlignment="1" applyProtection="1">
      <alignment vertical="top" wrapText="1"/>
      <protection/>
    </xf>
    <xf numFmtId="173" fontId="0" fillId="0" borderId="21" xfId="0" applyNumberFormat="1" applyFont="1" applyFill="1" applyBorder="1" applyAlignment="1" applyProtection="1">
      <alignment horizontal="left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/>
      <protection/>
    </xf>
    <xf numFmtId="174" fontId="0" fillId="0" borderId="21" xfId="0" applyNumberFormat="1" applyFont="1" applyFill="1" applyBorder="1" applyAlignment="1" applyProtection="1">
      <alignment vertical="top"/>
      <protection/>
    </xf>
    <xf numFmtId="1" fontId="6" fillId="2" borderId="22" xfId="0" applyNumberFormat="1" applyFont="1" applyBorder="1" applyAlignment="1">
      <alignment horizontal="left"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 vertical="center" wrapText="1"/>
    </xf>
    <xf numFmtId="1" fontId="6" fillId="2" borderId="25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7" fontId="0" fillId="2" borderId="28" xfId="0" applyNumberFormat="1" applyBorder="1" applyAlignment="1">
      <alignment horizontal="center"/>
    </xf>
    <xf numFmtId="7" fontId="0" fillId="2" borderId="29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19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20" xfId="0" applyNumberFormat="1" applyBorder="1" applyAlignment="1" quotePrefix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1" fontId="6" fillId="2" borderId="26" xfId="0" applyNumberFormat="1" applyFont="1" applyBorder="1" applyAlignment="1">
      <alignment horizontal="left" vertical="center" wrapText="1"/>
    </xf>
    <xf numFmtId="1" fontId="6" fillId="2" borderId="27" xfId="0" applyNumberFormat="1" applyFont="1" applyBorder="1" applyAlignment="1">
      <alignment horizontal="left" vertical="center" wrapText="1"/>
    </xf>
    <xf numFmtId="1" fontId="3" fillId="2" borderId="25" xfId="0" applyNumberFormat="1" applyFont="1" applyBorder="1" applyAlignment="1">
      <alignment horizontal="left" vertical="center" wrapText="1"/>
    </xf>
    <xf numFmtId="1" fontId="3" fillId="2" borderId="26" xfId="0" applyNumberFormat="1" applyFont="1" applyBorder="1" applyAlignment="1">
      <alignment horizontal="left" vertical="center" wrapText="1"/>
    </xf>
    <xf numFmtId="1" fontId="3" fillId="2" borderId="27" xfId="0" applyNumberFormat="1" applyFont="1" applyBorder="1" applyAlignment="1">
      <alignment horizontal="left" vertical="center" wrapText="1"/>
    </xf>
    <xf numFmtId="1" fontId="3" fillId="2" borderId="32" xfId="0" applyNumberFormat="1" applyFont="1" applyBorder="1" applyAlignment="1">
      <alignment horizontal="left" vertical="center" wrapText="1"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  <col min="10" max="16384" width="10.554687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23</v>
      </c>
      <c r="C2" s="2"/>
      <c r="D2" s="2"/>
      <c r="E2" s="2"/>
      <c r="F2" s="2"/>
      <c r="G2" s="30"/>
      <c r="H2" s="2"/>
    </row>
    <row r="3" spans="1:8" ht="15">
      <c r="A3" s="18"/>
      <c r="B3" s="13" t="s">
        <v>1</v>
      </c>
      <c r="C3" s="38"/>
      <c r="D3" s="38"/>
      <c r="E3" s="38"/>
      <c r="F3" s="38"/>
      <c r="G3" s="37"/>
      <c r="H3" s="36"/>
    </row>
    <row r="4" spans="1:8" ht="15">
      <c r="A4" s="55" t="s">
        <v>22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0" customHeight="1" thickTop="1">
      <c r="A6" s="41"/>
      <c r="B6" s="40" t="s">
        <v>12</v>
      </c>
      <c r="C6" s="131" t="s">
        <v>134</v>
      </c>
      <c r="D6" s="132"/>
      <c r="E6" s="132"/>
      <c r="F6" s="133"/>
      <c r="G6" s="41"/>
      <c r="H6" s="42" t="s">
        <v>2</v>
      </c>
    </row>
    <row r="7" spans="1:8" ht="36" customHeight="1">
      <c r="A7" s="20"/>
      <c r="B7" s="16"/>
      <c r="C7" s="34" t="s">
        <v>16</v>
      </c>
      <c r="D7" s="10"/>
      <c r="E7" s="8" t="s">
        <v>2</v>
      </c>
      <c r="F7" s="8" t="s">
        <v>2</v>
      </c>
      <c r="G7" s="20" t="s">
        <v>2</v>
      </c>
      <c r="H7" s="23"/>
    </row>
    <row r="8" spans="1:16" s="81" customFormat="1" ht="30" customHeight="1">
      <c r="A8" s="77" t="s">
        <v>32</v>
      </c>
      <c r="B8" s="80" t="s">
        <v>27</v>
      </c>
      <c r="C8" s="59" t="s">
        <v>33</v>
      </c>
      <c r="D8" s="60" t="s">
        <v>135</v>
      </c>
      <c r="E8" s="61" t="s">
        <v>29</v>
      </c>
      <c r="F8" s="62">
        <v>75</v>
      </c>
      <c r="G8" s="63"/>
      <c r="H8" s="64">
        <f>ROUND(G8,2)*F8</f>
        <v>0</v>
      </c>
      <c r="I8" s="58" t="s">
        <v>136</v>
      </c>
      <c r="K8" s="82"/>
      <c r="N8" s="83"/>
      <c r="O8" s="83"/>
      <c r="P8" s="83"/>
    </row>
    <row r="9" spans="1:8" ht="33" customHeight="1">
      <c r="A9" s="20"/>
      <c r="B9" s="16"/>
      <c r="C9" s="35" t="s">
        <v>17</v>
      </c>
      <c r="D9" s="10"/>
      <c r="E9" s="7"/>
      <c r="F9" s="10"/>
      <c r="G9" s="20"/>
      <c r="H9" s="23"/>
    </row>
    <row r="10" spans="1:16" s="81" customFormat="1" ht="30" customHeight="1">
      <c r="A10" s="74" t="s">
        <v>104</v>
      </c>
      <c r="B10" s="80" t="s">
        <v>28</v>
      </c>
      <c r="C10" s="59" t="s">
        <v>105</v>
      </c>
      <c r="D10" s="60" t="s">
        <v>103</v>
      </c>
      <c r="E10" s="61"/>
      <c r="F10" s="62"/>
      <c r="G10" s="65"/>
      <c r="H10" s="64"/>
      <c r="I10" s="58"/>
      <c r="K10" s="82"/>
      <c r="N10" s="83"/>
      <c r="O10" s="83"/>
      <c r="P10" s="83"/>
    </row>
    <row r="11" spans="1:16" s="81" customFormat="1" ht="30" customHeight="1">
      <c r="A11" s="74" t="s">
        <v>137</v>
      </c>
      <c r="B11" s="67" t="s">
        <v>30</v>
      </c>
      <c r="C11" s="59" t="s">
        <v>138</v>
      </c>
      <c r="D11" s="60" t="s">
        <v>2</v>
      </c>
      <c r="E11" s="61" t="s">
        <v>29</v>
      </c>
      <c r="F11" s="62">
        <v>50</v>
      </c>
      <c r="G11" s="63"/>
      <c r="H11" s="64">
        <f>ROUND(G11,2)*F11</f>
        <v>0</v>
      </c>
      <c r="I11" s="66"/>
      <c r="K11" s="82"/>
      <c r="N11" s="83"/>
      <c r="O11" s="83"/>
      <c r="P11" s="83"/>
    </row>
    <row r="12" spans="1:16" s="81" customFormat="1" ht="33" customHeight="1">
      <c r="A12" s="74" t="s">
        <v>36</v>
      </c>
      <c r="B12" s="84" t="s">
        <v>139</v>
      </c>
      <c r="C12" s="59" t="s">
        <v>37</v>
      </c>
      <c r="D12" s="60" t="s">
        <v>103</v>
      </c>
      <c r="E12" s="61"/>
      <c r="F12" s="62"/>
      <c r="G12" s="65"/>
      <c r="H12" s="64"/>
      <c r="I12" s="58"/>
      <c r="K12" s="82"/>
      <c r="N12" s="83"/>
      <c r="O12" s="83"/>
      <c r="P12" s="83"/>
    </row>
    <row r="13" spans="1:16" s="81" customFormat="1" ht="30" customHeight="1">
      <c r="A13" s="74" t="s">
        <v>140</v>
      </c>
      <c r="B13" s="67" t="s">
        <v>30</v>
      </c>
      <c r="C13" s="59" t="s">
        <v>141</v>
      </c>
      <c r="D13" s="60" t="s">
        <v>2</v>
      </c>
      <c r="E13" s="61" t="s">
        <v>29</v>
      </c>
      <c r="F13" s="62">
        <v>300</v>
      </c>
      <c r="G13" s="63"/>
      <c r="H13" s="64">
        <f>ROUND(G13,2)*F13</f>
        <v>0</v>
      </c>
      <c r="I13" s="58"/>
      <c r="K13" s="82"/>
      <c r="N13" s="83"/>
      <c r="O13" s="83"/>
      <c r="P13" s="83"/>
    </row>
    <row r="14" spans="1:16" s="81" customFormat="1" ht="30" customHeight="1">
      <c r="A14" s="74" t="s">
        <v>38</v>
      </c>
      <c r="B14" s="80" t="s">
        <v>142</v>
      </c>
      <c r="C14" s="59" t="s">
        <v>39</v>
      </c>
      <c r="D14" s="60" t="s">
        <v>106</v>
      </c>
      <c r="E14" s="61"/>
      <c r="F14" s="62"/>
      <c r="G14" s="65"/>
      <c r="H14" s="64"/>
      <c r="I14" s="58"/>
      <c r="K14" s="82"/>
      <c r="N14" s="83"/>
      <c r="O14" s="83"/>
      <c r="P14" s="83"/>
    </row>
    <row r="15" spans="1:16" s="81" customFormat="1" ht="30" customHeight="1">
      <c r="A15" s="74" t="s">
        <v>40</v>
      </c>
      <c r="B15" s="67" t="s">
        <v>30</v>
      </c>
      <c r="C15" s="59" t="s">
        <v>41</v>
      </c>
      <c r="D15" s="60" t="s">
        <v>2</v>
      </c>
      <c r="E15" s="61" t="s">
        <v>34</v>
      </c>
      <c r="F15" s="62">
        <v>500</v>
      </c>
      <c r="G15" s="63"/>
      <c r="H15" s="64">
        <f>ROUND(G15,2)*F15</f>
        <v>0</v>
      </c>
      <c r="I15" s="58"/>
      <c r="K15" s="82"/>
      <c r="N15" s="83"/>
      <c r="O15" s="83"/>
      <c r="P15" s="83"/>
    </row>
    <row r="16" spans="1:16" s="81" customFormat="1" ht="30" customHeight="1">
      <c r="A16" s="74" t="s">
        <v>42</v>
      </c>
      <c r="B16" s="80" t="s">
        <v>143</v>
      </c>
      <c r="C16" s="59" t="s">
        <v>43</v>
      </c>
      <c r="D16" s="60" t="s">
        <v>106</v>
      </c>
      <c r="E16" s="61"/>
      <c r="F16" s="62"/>
      <c r="G16" s="65"/>
      <c r="H16" s="64"/>
      <c r="I16" s="58"/>
      <c r="K16" s="82"/>
      <c r="N16" s="83"/>
      <c r="O16" s="83"/>
      <c r="P16" s="83"/>
    </row>
    <row r="17" spans="1:16" s="81" customFormat="1" ht="30" customHeight="1">
      <c r="A17" s="74" t="s">
        <v>44</v>
      </c>
      <c r="B17" s="67" t="s">
        <v>30</v>
      </c>
      <c r="C17" s="59" t="s">
        <v>45</v>
      </c>
      <c r="D17" s="60" t="s">
        <v>2</v>
      </c>
      <c r="E17" s="61" t="s">
        <v>34</v>
      </c>
      <c r="F17" s="62">
        <v>500</v>
      </c>
      <c r="G17" s="63"/>
      <c r="H17" s="64">
        <f>ROUND(G17,2)*F17</f>
        <v>0</v>
      </c>
      <c r="I17" s="58"/>
      <c r="K17" s="82"/>
      <c r="N17" s="83"/>
      <c r="O17" s="83"/>
      <c r="P17" s="83"/>
    </row>
    <row r="18" spans="1:16" s="85" customFormat="1" ht="30" customHeight="1">
      <c r="A18" s="74" t="s">
        <v>46</v>
      </c>
      <c r="B18" s="80" t="s">
        <v>144</v>
      </c>
      <c r="C18" s="59" t="s">
        <v>47</v>
      </c>
      <c r="D18" s="60" t="s">
        <v>107</v>
      </c>
      <c r="E18" s="61"/>
      <c r="F18" s="62"/>
      <c r="G18" s="65"/>
      <c r="H18" s="64"/>
      <c r="I18" s="68"/>
      <c r="K18" s="82"/>
      <c r="N18" s="83"/>
      <c r="O18" s="83"/>
      <c r="P18" s="83"/>
    </row>
    <row r="19" spans="1:16" s="81" customFormat="1" ht="30" customHeight="1">
      <c r="A19" s="74" t="s">
        <v>48</v>
      </c>
      <c r="B19" s="67" t="s">
        <v>145</v>
      </c>
      <c r="C19" s="59" t="s">
        <v>49</v>
      </c>
      <c r="D19" s="60" t="s">
        <v>50</v>
      </c>
      <c r="E19" s="61"/>
      <c r="F19" s="62"/>
      <c r="G19" s="65"/>
      <c r="H19" s="64"/>
      <c r="I19" s="58"/>
      <c r="K19" s="82"/>
      <c r="N19" s="83"/>
      <c r="O19" s="83"/>
      <c r="P19" s="83"/>
    </row>
    <row r="20" spans="1:16" s="81" customFormat="1" ht="30" customHeight="1">
      <c r="A20" s="74" t="s">
        <v>92</v>
      </c>
      <c r="B20" s="71"/>
      <c r="C20" s="59" t="s">
        <v>108</v>
      </c>
      <c r="D20" s="60"/>
      <c r="E20" s="61" t="s">
        <v>29</v>
      </c>
      <c r="F20" s="62">
        <v>25</v>
      </c>
      <c r="G20" s="63"/>
      <c r="H20" s="64">
        <f>ROUND(G20,2)*F20</f>
        <v>0</v>
      </c>
      <c r="I20" s="69"/>
      <c r="K20" s="82"/>
      <c r="N20" s="83"/>
      <c r="O20" s="83"/>
      <c r="P20" s="83"/>
    </row>
    <row r="21" spans="1:16" s="81" customFormat="1" ht="30" customHeight="1">
      <c r="A21" s="74" t="s">
        <v>51</v>
      </c>
      <c r="B21" s="71"/>
      <c r="C21" s="59" t="s">
        <v>109</v>
      </c>
      <c r="D21" s="60"/>
      <c r="E21" s="61" t="s">
        <v>29</v>
      </c>
      <c r="F21" s="62">
        <v>150</v>
      </c>
      <c r="G21" s="63"/>
      <c r="H21" s="64">
        <f>ROUND(G21,2)*F21</f>
        <v>0</v>
      </c>
      <c r="I21" s="58"/>
      <c r="K21" s="82"/>
      <c r="N21" s="83"/>
      <c r="O21" s="83"/>
      <c r="P21" s="83"/>
    </row>
    <row r="22" spans="1:16" s="81" customFormat="1" ht="30" customHeight="1">
      <c r="A22" s="74" t="s">
        <v>52</v>
      </c>
      <c r="B22" s="71"/>
      <c r="C22" s="59" t="s">
        <v>93</v>
      </c>
      <c r="D22" s="60" t="s">
        <v>2</v>
      </c>
      <c r="E22" s="61" t="s">
        <v>29</v>
      </c>
      <c r="F22" s="62">
        <v>75</v>
      </c>
      <c r="G22" s="63"/>
      <c r="H22" s="64">
        <f>ROUND(G22,2)*F22</f>
        <v>0</v>
      </c>
      <c r="I22" s="70"/>
      <c r="K22" s="82"/>
      <c r="N22" s="83"/>
      <c r="O22" s="83"/>
      <c r="P22" s="83"/>
    </row>
    <row r="23" spans="1:16" s="81" customFormat="1" ht="30" customHeight="1">
      <c r="A23" s="74" t="s">
        <v>146</v>
      </c>
      <c r="B23" s="67" t="s">
        <v>35</v>
      </c>
      <c r="C23" s="59" t="s">
        <v>147</v>
      </c>
      <c r="D23" s="60" t="s">
        <v>148</v>
      </c>
      <c r="E23" s="61" t="s">
        <v>29</v>
      </c>
      <c r="F23" s="62">
        <v>10</v>
      </c>
      <c r="G23" s="63"/>
      <c r="H23" s="64">
        <f>ROUND(G23,2)*F23</f>
        <v>0</v>
      </c>
      <c r="I23" s="58"/>
      <c r="K23" s="82"/>
      <c r="N23" s="83"/>
      <c r="O23" s="83"/>
      <c r="P23" s="83"/>
    </row>
    <row r="24" spans="1:16" s="81" customFormat="1" ht="30" customHeight="1">
      <c r="A24" s="74" t="s">
        <v>55</v>
      </c>
      <c r="B24" s="80" t="s">
        <v>149</v>
      </c>
      <c r="C24" s="59" t="s">
        <v>56</v>
      </c>
      <c r="D24" s="60" t="s">
        <v>110</v>
      </c>
      <c r="E24" s="61"/>
      <c r="F24" s="62"/>
      <c r="G24" s="65"/>
      <c r="H24" s="64"/>
      <c r="I24" s="58"/>
      <c r="K24" s="82"/>
      <c r="N24" s="83"/>
      <c r="O24" s="83"/>
      <c r="P24" s="83"/>
    </row>
    <row r="25" spans="1:16" s="81" customFormat="1" ht="30" customHeight="1">
      <c r="A25" s="74" t="s">
        <v>57</v>
      </c>
      <c r="B25" s="67" t="s">
        <v>30</v>
      </c>
      <c r="C25" s="59" t="s">
        <v>204</v>
      </c>
      <c r="D25" s="60" t="s">
        <v>111</v>
      </c>
      <c r="E25" s="61"/>
      <c r="F25" s="62"/>
      <c r="G25" s="64"/>
      <c r="H25" s="64"/>
      <c r="I25" s="68"/>
      <c r="K25" s="82"/>
      <c r="N25" s="83"/>
      <c r="O25" s="83"/>
      <c r="P25" s="83"/>
    </row>
    <row r="26" spans="1:16" s="81" customFormat="1" ht="30" customHeight="1">
      <c r="A26" s="74" t="s">
        <v>95</v>
      </c>
      <c r="B26" s="71"/>
      <c r="C26" s="59" t="s">
        <v>112</v>
      </c>
      <c r="D26" s="60"/>
      <c r="E26" s="61" t="s">
        <v>53</v>
      </c>
      <c r="F26" s="62">
        <v>100</v>
      </c>
      <c r="G26" s="63"/>
      <c r="H26" s="64">
        <f aca="true" t="shared" si="0" ref="H26:H32">ROUND(G26,2)*F26</f>
        <v>0</v>
      </c>
      <c r="I26" s="69"/>
      <c r="K26" s="82"/>
      <c r="N26" s="83"/>
      <c r="O26" s="83"/>
      <c r="P26" s="83"/>
    </row>
    <row r="27" spans="1:16" s="81" customFormat="1" ht="30" customHeight="1">
      <c r="A27" s="74" t="s">
        <v>58</v>
      </c>
      <c r="B27" s="71"/>
      <c r="C27" s="59" t="s">
        <v>113</v>
      </c>
      <c r="D27" s="60"/>
      <c r="E27" s="61" t="s">
        <v>53</v>
      </c>
      <c r="F27" s="62">
        <v>150</v>
      </c>
      <c r="G27" s="63"/>
      <c r="H27" s="64">
        <f t="shared" si="0"/>
        <v>0</v>
      </c>
      <c r="I27" s="58"/>
      <c r="K27" s="82"/>
      <c r="N27" s="83"/>
      <c r="O27" s="83"/>
      <c r="P27" s="83"/>
    </row>
    <row r="28" spans="1:16" s="81" customFormat="1" ht="30" customHeight="1">
      <c r="A28" s="74" t="s">
        <v>150</v>
      </c>
      <c r="B28" s="71"/>
      <c r="C28" s="59" t="s">
        <v>151</v>
      </c>
      <c r="D28" s="60" t="s">
        <v>2</v>
      </c>
      <c r="E28" s="61" t="s">
        <v>53</v>
      </c>
      <c r="F28" s="62">
        <v>50</v>
      </c>
      <c r="G28" s="63"/>
      <c r="H28" s="64">
        <f t="shared" si="0"/>
        <v>0</v>
      </c>
      <c r="I28" s="70"/>
      <c r="K28" s="82"/>
      <c r="N28" s="83"/>
      <c r="O28" s="83"/>
      <c r="P28" s="83"/>
    </row>
    <row r="29" spans="1:16" s="81" customFormat="1" ht="30" customHeight="1">
      <c r="A29" s="74" t="s">
        <v>59</v>
      </c>
      <c r="B29" s="67" t="s">
        <v>35</v>
      </c>
      <c r="C29" s="59" t="s">
        <v>222</v>
      </c>
      <c r="D29" s="60" t="s">
        <v>114</v>
      </c>
      <c r="E29" s="61" t="s">
        <v>53</v>
      </c>
      <c r="F29" s="62">
        <v>30</v>
      </c>
      <c r="G29" s="63"/>
      <c r="H29" s="64">
        <f t="shared" si="0"/>
        <v>0</v>
      </c>
      <c r="I29" s="58"/>
      <c r="K29" s="82"/>
      <c r="N29" s="83"/>
      <c r="O29" s="83"/>
      <c r="P29" s="83"/>
    </row>
    <row r="30" spans="1:16" s="81" customFormat="1" ht="30" customHeight="1">
      <c r="A30" s="74" t="s">
        <v>152</v>
      </c>
      <c r="B30" s="67" t="s">
        <v>54</v>
      </c>
      <c r="C30" s="59" t="s">
        <v>217</v>
      </c>
      <c r="D30" s="60" t="s">
        <v>153</v>
      </c>
      <c r="E30" s="61" t="s">
        <v>53</v>
      </c>
      <c r="F30" s="62">
        <v>15</v>
      </c>
      <c r="G30" s="63"/>
      <c r="H30" s="64">
        <f t="shared" si="0"/>
        <v>0</v>
      </c>
      <c r="I30" s="66"/>
      <c r="K30" s="82"/>
      <c r="N30" s="83"/>
      <c r="O30" s="83"/>
      <c r="P30" s="83"/>
    </row>
    <row r="31" spans="1:16" s="81" customFormat="1" ht="33" customHeight="1">
      <c r="A31" s="74" t="s">
        <v>154</v>
      </c>
      <c r="B31" s="67" t="s">
        <v>75</v>
      </c>
      <c r="C31" s="59" t="s">
        <v>205</v>
      </c>
      <c r="D31" s="60" t="s">
        <v>155</v>
      </c>
      <c r="E31" s="61" t="s">
        <v>53</v>
      </c>
      <c r="F31" s="62">
        <v>20</v>
      </c>
      <c r="G31" s="63"/>
      <c r="H31" s="64">
        <f t="shared" si="0"/>
        <v>0</v>
      </c>
      <c r="I31" s="58"/>
      <c r="K31" s="82"/>
      <c r="N31" s="83"/>
      <c r="O31" s="83"/>
      <c r="P31" s="83"/>
    </row>
    <row r="32" spans="1:16" s="81" customFormat="1" ht="33" customHeight="1">
      <c r="A32" s="74" t="s">
        <v>60</v>
      </c>
      <c r="B32" s="128" t="s">
        <v>156</v>
      </c>
      <c r="C32" s="122" t="s">
        <v>61</v>
      </c>
      <c r="D32" s="123" t="s">
        <v>62</v>
      </c>
      <c r="E32" s="124" t="s">
        <v>29</v>
      </c>
      <c r="F32" s="129">
        <v>75</v>
      </c>
      <c r="G32" s="126"/>
      <c r="H32" s="130">
        <f t="shared" si="0"/>
        <v>0</v>
      </c>
      <c r="I32" s="58"/>
      <c r="K32" s="82"/>
      <c r="N32" s="83"/>
      <c r="O32" s="83"/>
      <c r="P32" s="83"/>
    </row>
    <row r="33" spans="1:16" s="81" customFormat="1" ht="30" customHeight="1">
      <c r="A33" s="74" t="s">
        <v>63</v>
      </c>
      <c r="B33" s="80" t="s">
        <v>157</v>
      </c>
      <c r="C33" s="59" t="s">
        <v>64</v>
      </c>
      <c r="D33" s="60" t="s">
        <v>115</v>
      </c>
      <c r="E33" s="73"/>
      <c r="F33" s="62"/>
      <c r="G33" s="65"/>
      <c r="H33" s="64"/>
      <c r="I33" s="58"/>
      <c r="K33" s="82"/>
      <c r="N33" s="83"/>
      <c r="O33" s="83"/>
      <c r="P33" s="83"/>
    </row>
    <row r="34" spans="1:16" s="81" customFormat="1" ht="30" customHeight="1">
      <c r="A34" s="74" t="s">
        <v>65</v>
      </c>
      <c r="B34" s="67" t="s">
        <v>30</v>
      </c>
      <c r="C34" s="59" t="s">
        <v>66</v>
      </c>
      <c r="D34" s="60"/>
      <c r="E34" s="61"/>
      <c r="F34" s="62"/>
      <c r="G34" s="65"/>
      <c r="H34" s="64"/>
      <c r="I34" s="58"/>
      <c r="K34" s="82"/>
      <c r="N34" s="83"/>
      <c r="O34" s="83"/>
      <c r="P34" s="83"/>
    </row>
    <row r="35" spans="1:16" s="81" customFormat="1" ht="30" customHeight="1">
      <c r="A35" s="74" t="s">
        <v>67</v>
      </c>
      <c r="B35" s="71"/>
      <c r="C35" s="59" t="s">
        <v>68</v>
      </c>
      <c r="D35" s="60"/>
      <c r="E35" s="61" t="s">
        <v>31</v>
      </c>
      <c r="F35" s="62">
        <v>2635</v>
      </c>
      <c r="G35" s="63"/>
      <c r="H35" s="64">
        <f>ROUND(G35,2)*F35</f>
        <v>0</v>
      </c>
      <c r="I35" s="58"/>
      <c r="K35" s="82"/>
      <c r="N35" s="83"/>
      <c r="O35" s="83"/>
      <c r="P35" s="83"/>
    </row>
    <row r="36" spans="1:16" s="81" customFormat="1" ht="30" customHeight="1">
      <c r="A36" s="74" t="s">
        <v>96</v>
      </c>
      <c r="B36" s="67" t="s">
        <v>35</v>
      </c>
      <c r="C36" s="59" t="s">
        <v>97</v>
      </c>
      <c r="D36" s="60"/>
      <c r="E36" s="61"/>
      <c r="F36" s="62"/>
      <c r="G36" s="65"/>
      <c r="H36" s="64"/>
      <c r="I36" s="58"/>
      <c r="K36" s="82"/>
      <c r="N36" s="83"/>
      <c r="O36" s="83"/>
      <c r="P36" s="83"/>
    </row>
    <row r="37" spans="1:16" s="81" customFormat="1" ht="30" customHeight="1">
      <c r="A37" s="74" t="s">
        <v>98</v>
      </c>
      <c r="B37" s="71"/>
      <c r="C37" s="59" t="s">
        <v>68</v>
      </c>
      <c r="D37" s="60"/>
      <c r="E37" s="61" t="s">
        <v>31</v>
      </c>
      <c r="F37" s="62">
        <v>140</v>
      </c>
      <c r="G37" s="63"/>
      <c r="H37" s="64">
        <f>ROUND(G37,2)*F37</f>
        <v>0</v>
      </c>
      <c r="I37" s="58"/>
      <c r="K37" s="82"/>
      <c r="N37" s="83"/>
      <c r="O37" s="83"/>
      <c r="P37" s="83"/>
    </row>
    <row r="38" spans="1:16" s="86" customFormat="1" ht="30" customHeight="1">
      <c r="A38" s="74" t="s">
        <v>158</v>
      </c>
      <c r="B38" s="80" t="s">
        <v>159</v>
      </c>
      <c r="C38" s="59" t="s">
        <v>160</v>
      </c>
      <c r="D38" s="60" t="s">
        <v>161</v>
      </c>
      <c r="E38" s="61"/>
      <c r="F38" s="62"/>
      <c r="G38" s="65"/>
      <c r="H38" s="64"/>
      <c r="I38" s="58"/>
      <c r="K38" s="82"/>
      <c r="N38" s="83"/>
      <c r="O38" s="83"/>
      <c r="P38" s="83"/>
    </row>
    <row r="39" spans="1:16" s="87" customFormat="1" ht="30" customHeight="1">
      <c r="A39" s="74" t="s">
        <v>162</v>
      </c>
      <c r="B39" s="67" t="s">
        <v>30</v>
      </c>
      <c r="C39" s="59" t="s">
        <v>163</v>
      </c>
      <c r="D39" s="60" t="s">
        <v>2</v>
      </c>
      <c r="E39" s="61" t="s">
        <v>29</v>
      </c>
      <c r="F39" s="62">
        <v>17290</v>
      </c>
      <c r="G39" s="63"/>
      <c r="H39" s="64">
        <f>ROUND(G39,2)*F39</f>
        <v>0</v>
      </c>
      <c r="I39" s="58"/>
      <c r="K39" s="82"/>
      <c r="N39" s="83"/>
      <c r="O39" s="83"/>
      <c r="P39" s="83"/>
    </row>
    <row r="40" spans="1:16" s="87" customFormat="1" ht="30" customHeight="1">
      <c r="A40" s="74" t="s">
        <v>164</v>
      </c>
      <c r="B40" s="67" t="s">
        <v>35</v>
      </c>
      <c r="C40" s="59" t="s">
        <v>165</v>
      </c>
      <c r="D40" s="60" t="s">
        <v>2</v>
      </c>
      <c r="E40" s="61" t="s">
        <v>29</v>
      </c>
      <c r="F40" s="62">
        <v>1000</v>
      </c>
      <c r="G40" s="63"/>
      <c r="H40" s="64">
        <f>ROUND(G40,2)*F40</f>
        <v>0</v>
      </c>
      <c r="I40" s="58"/>
      <c r="K40" s="82"/>
      <c r="N40" s="83"/>
      <c r="O40" s="83"/>
      <c r="P40" s="83"/>
    </row>
    <row r="41" spans="1:16" s="81" customFormat="1" ht="30" customHeight="1">
      <c r="A41" s="74"/>
      <c r="B41" s="80" t="s">
        <v>166</v>
      </c>
      <c r="C41" s="59" t="s">
        <v>167</v>
      </c>
      <c r="D41" s="60" t="s">
        <v>219</v>
      </c>
      <c r="E41" s="61"/>
      <c r="F41" s="62"/>
      <c r="G41" s="64"/>
      <c r="H41" s="64"/>
      <c r="I41" s="58"/>
      <c r="K41" s="82"/>
      <c r="N41" s="83"/>
      <c r="O41" s="83"/>
      <c r="P41" s="83"/>
    </row>
    <row r="42" spans="1:16" s="88" customFormat="1" ht="30" customHeight="1">
      <c r="A42" s="74"/>
      <c r="B42" s="67" t="s">
        <v>30</v>
      </c>
      <c r="C42" s="59" t="s">
        <v>168</v>
      </c>
      <c r="E42" s="61" t="s">
        <v>29</v>
      </c>
      <c r="F42" s="118">
        <v>175</v>
      </c>
      <c r="G42" s="63"/>
      <c r="H42" s="64">
        <f>ROUND(G42,2)*F42</f>
        <v>0</v>
      </c>
      <c r="I42" s="76"/>
      <c r="K42" s="89"/>
      <c r="N42" s="90"/>
      <c r="O42" s="90"/>
      <c r="P42" s="90"/>
    </row>
    <row r="43" spans="1:16" s="88" customFormat="1" ht="33" customHeight="1">
      <c r="A43" s="74"/>
      <c r="B43" s="80" t="s">
        <v>169</v>
      </c>
      <c r="C43" s="59" t="s">
        <v>170</v>
      </c>
      <c r="D43" s="119" t="s">
        <v>220</v>
      </c>
      <c r="E43" s="61" t="s">
        <v>29</v>
      </c>
      <c r="F43" s="118">
        <v>300</v>
      </c>
      <c r="G43" s="63"/>
      <c r="H43" s="64">
        <f>ROUND(G43,2)*F43</f>
        <v>0</v>
      </c>
      <c r="I43" s="76"/>
      <c r="K43" s="89"/>
      <c r="N43" s="90"/>
      <c r="O43" s="90"/>
      <c r="P43" s="90"/>
    </row>
    <row r="44" spans="1:8" ht="36" customHeight="1">
      <c r="A44" s="20"/>
      <c r="B44" s="6"/>
      <c r="C44" s="35" t="s">
        <v>18</v>
      </c>
      <c r="D44" s="10"/>
      <c r="E44" s="9"/>
      <c r="F44" s="8"/>
      <c r="G44" s="20"/>
      <c r="H44" s="23"/>
    </row>
    <row r="45" spans="1:16" s="85" customFormat="1" ht="33" customHeight="1">
      <c r="A45" s="77" t="s">
        <v>117</v>
      </c>
      <c r="B45" s="80" t="s">
        <v>171</v>
      </c>
      <c r="C45" s="59" t="s">
        <v>118</v>
      </c>
      <c r="D45" s="60" t="s">
        <v>116</v>
      </c>
      <c r="E45" s="61" t="s">
        <v>53</v>
      </c>
      <c r="F45" s="72">
        <v>200</v>
      </c>
      <c r="G45" s="63"/>
      <c r="H45" s="75">
        <f>ROUND(G45,2)*F45</f>
        <v>0</v>
      </c>
      <c r="I45" s="58"/>
      <c r="K45" s="82"/>
      <c r="N45" s="83"/>
      <c r="O45" s="83"/>
      <c r="P45" s="83"/>
    </row>
    <row r="46" spans="1:16" s="85" customFormat="1" ht="30" customHeight="1">
      <c r="A46" s="77" t="s">
        <v>69</v>
      </c>
      <c r="B46" s="80" t="s">
        <v>172</v>
      </c>
      <c r="C46" s="59" t="s">
        <v>70</v>
      </c>
      <c r="D46" s="60" t="s">
        <v>116</v>
      </c>
      <c r="E46" s="61" t="s">
        <v>53</v>
      </c>
      <c r="F46" s="72">
        <v>1730</v>
      </c>
      <c r="G46" s="63"/>
      <c r="H46" s="75">
        <f>ROUND(G46,2)*F46</f>
        <v>0</v>
      </c>
      <c r="I46" s="58"/>
      <c r="K46" s="82"/>
      <c r="N46" s="83"/>
      <c r="O46" s="83"/>
      <c r="P46" s="83"/>
    </row>
    <row r="47" spans="1:8" ht="36" customHeight="1">
      <c r="A47" s="20"/>
      <c r="B47" s="6"/>
      <c r="C47" s="35" t="s">
        <v>19</v>
      </c>
      <c r="D47" s="10"/>
      <c r="E47" s="9"/>
      <c r="F47" s="8"/>
      <c r="G47" s="20"/>
      <c r="H47" s="23"/>
    </row>
    <row r="48" spans="1:21" s="101" customFormat="1" ht="30" customHeight="1">
      <c r="A48" s="91" t="s">
        <v>173</v>
      </c>
      <c r="B48" s="92" t="s">
        <v>221</v>
      </c>
      <c r="C48" s="93" t="s">
        <v>175</v>
      </c>
      <c r="D48" s="94" t="s">
        <v>121</v>
      </c>
      <c r="E48" s="95"/>
      <c r="F48" s="72"/>
      <c r="G48" s="65"/>
      <c r="H48" s="75"/>
      <c r="I48" s="96"/>
      <c r="J48" s="97"/>
      <c r="K48" s="98"/>
      <c r="L48" s="98"/>
      <c r="M48" s="99"/>
      <c r="N48" s="98"/>
      <c r="O48" s="98"/>
      <c r="P48" s="99"/>
      <c r="Q48" s="98"/>
      <c r="R48" s="98"/>
      <c r="S48" s="99"/>
      <c r="T48" s="100"/>
      <c r="U48" s="99"/>
    </row>
    <row r="49" spans="1:16" s="85" customFormat="1" ht="30" customHeight="1">
      <c r="A49" s="91" t="s">
        <v>176</v>
      </c>
      <c r="B49" s="102" t="s">
        <v>30</v>
      </c>
      <c r="C49" s="93" t="s">
        <v>177</v>
      </c>
      <c r="D49" s="94"/>
      <c r="E49" s="95" t="s">
        <v>34</v>
      </c>
      <c r="F49" s="72">
        <v>1</v>
      </c>
      <c r="G49" s="63"/>
      <c r="H49" s="75">
        <f>ROUND(G49,2)*F49</f>
        <v>0</v>
      </c>
      <c r="I49" s="58"/>
      <c r="J49" s="97"/>
      <c r="K49" s="82"/>
      <c r="N49" s="83"/>
      <c r="O49" s="83"/>
      <c r="P49" s="83"/>
    </row>
    <row r="50" spans="1:16" s="87" customFormat="1" ht="30" customHeight="1">
      <c r="A50" s="77" t="s">
        <v>178</v>
      </c>
      <c r="B50" s="80" t="s">
        <v>174</v>
      </c>
      <c r="C50" s="59" t="s">
        <v>180</v>
      </c>
      <c r="D50" s="60" t="s">
        <v>121</v>
      </c>
      <c r="E50" s="61" t="s">
        <v>53</v>
      </c>
      <c r="F50" s="72">
        <v>5</v>
      </c>
      <c r="G50" s="63"/>
      <c r="H50" s="75">
        <f>ROUND(G50,2)*F50</f>
        <v>0</v>
      </c>
      <c r="I50" s="58"/>
      <c r="J50" s="103"/>
      <c r="K50" s="82"/>
      <c r="N50" s="83"/>
      <c r="O50" s="83"/>
      <c r="P50" s="83"/>
    </row>
    <row r="51" spans="1:16" s="120" customFormat="1" ht="30" customHeight="1">
      <c r="A51" s="77" t="s">
        <v>119</v>
      </c>
      <c r="B51" s="80" t="s">
        <v>179</v>
      </c>
      <c r="C51" s="78" t="s">
        <v>120</v>
      </c>
      <c r="D51" s="60" t="s">
        <v>121</v>
      </c>
      <c r="E51" s="61"/>
      <c r="F51" s="72"/>
      <c r="G51" s="65"/>
      <c r="H51" s="75"/>
      <c r="I51" s="58"/>
      <c r="J51" s="104"/>
      <c r="K51" s="82"/>
      <c r="N51" s="83"/>
      <c r="O51" s="83"/>
      <c r="P51" s="83"/>
    </row>
    <row r="52" spans="1:16" s="81" customFormat="1" ht="33" customHeight="1">
      <c r="A52" s="77" t="s">
        <v>122</v>
      </c>
      <c r="B52" s="67" t="s">
        <v>30</v>
      </c>
      <c r="C52" s="59" t="s">
        <v>123</v>
      </c>
      <c r="D52" s="60"/>
      <c r="E52" s="61" t="s">
        <v>34</v>
      </c>
      <c r="F52" s="72">
        <v>4</v>
      </c>
      <c r="G52" s="63"/>
      <c r="H52" s="75">
        <f>ROUND(G52,2)*F52</f>
        <v>0</v>
      </c>
      <c r="I52" s="66"/>
      <c r="J52" s="97"/>
      <c r="K52" s="82"/>
      <c r="N52" s="83"/>
      <c r="O52" s="83"/>
      <c r="P52" s="83"/>
    </row>
    <row r="53" spans="1:16" s="81" customFormat="1" ht="33" customHeight="1">
      <c r="A53" s="77" t="s">
        <v>124</v>
      </c>
      <c r="B53" s="67" t="s">
        <v>35</v>
      </c>
      <c r="C53" s="59" t="s">
        <v>125</v>
      </c>
      <c r="D53" s="60"/>
      <c r="E53" s="61" t="s">
        <v>34</v>
      </c>
      <c r="F53" s="72">
        <v>2</v>
      </c>
      <c r="G53" s="63"/>
      <c r="H53" s="75">
        <f>ROUND(G53,2)*F53</f>
        <v>0</v>
      </c>
      <c r="I53" s="66"/>
      <c r="J53" s="97"/>
      <c r="K53" s="82"/>
      <c r="N53" s="83"/>
      <c r="O53" s="83"/>
      <c r="P53" s="83"/>
    </row>
    <row r="54" spans="1:16" s="81" customFormat="1" ht="33" customHeight="1">
      <c r="A54" s="77" t="s">
        <v>126</v>
      </c>
      <c r="B54" s="67" t="s">
        <v>54</v>
      </c>
      <c r="C54" s="59" t="s">
        <v>127</v>
      </c>
      <c r="D54" s="60"/>
      <c r="E54" s="61" t="s">
        <v>34</v>
      </c>
      <c r="F54" s="72">
        <v>2</v>
      </c>
      <c r="G54" s="63"/>
      <c r="H54" s="75">
        <f>ROUND(G54,2)*F54</f>
        <v>0</v>
      </c>
      <c r="I54" s="66"/>
      <c r="J54" s="97"/>
      <c r="K54" s="82"/>
      <c r="N54" s="83"/>
      <c r="O54" s="83"/>
      <c r="P54" s="83"/>
    </row>
    <row r="55" spans="1:8" ht="33" customHeight="1">
      <c r="A55" s="20"/>
      <c r="B55" s="12"/>
      <c r="C55" s="35" t="s">
        <v>20</v>
      </c>
      <c r="D55" s="10"/>
      <c r="E55" s="9"/>
      <c r="F55" s="8"/>
      <c r="G55" s="20"/>
      <c r="H55" s="23"/>
    </row>
    <row r="56" spans="1:16" s="81" customFormat="1" ht="33" customHeight="1">
      <c r="A56" s="77" t="s">
        <v>71</v>
      </c>
      <c r="B56" s="80" t="s">
        <v>181</v>
      </c>
      <c r="C56" s="59" t="s">
        <v>128</v>
      </c>
      <c r="D56" s="60" t="s">
        <v>184</v>
      </c>
      <c r="E56" s="61" t="s">
        <v>34</v>
      </c>
      <c r="F56" s="72">
        <v>6</v>
      </c>
      <c r="G56" s="63"/>
      <c r="H56" s="75">
        <f>ROUND(G56,2)*F56</f>
        <v>0</v>
      </c>
      <c r="I56" s="58"/>
      <c r="K56" s="82"/>
      <c r="N56" s="83"/>
      <c r="O56" s="83"/>
      <c r="P56" s="83"/>
    </row>
    <row r="57" spans="1:16" s="85" customFormat="1" ht="30" customHeight="1">
      <c r="A57" s="77" t="s">
        <v>72</v>
      </c>
      <c r="B57" s="80" t="s">
        <v>182</v>
      </c>
      <c r="C57" s="59" t="s">
        <v>129</v>
      </c>
      <c r="D57" s="60" t="s">
        <v>184</v>
      </c>
      <c r="E57" s="61"/>
      <c r="F57" s="72"/>
      <c r="G57" s="65"/>
      <c r="H57" s="75"/>
      <c r="I57" s="58"/>
      <c r="K57" s="82"/>
      <c r="N57" s="83"/>
      <c r="O57" s="83"/>
      <c r="P57" s="83"/>
    </row>
    <row r="58" spans="1:16" s="81" customFormat="1" ht="30" customHeight="1">
      <c r="A58" s="77" t="s">
        <v>186</v>
      </c>
      <c r="B58" s="67" t="s">
        <v>30</v>
      </c>
      <c r="C58" s="59" t="s">
        <v>187</v>
      </c>
      <c r="D58" s="60"/>
      <c r="E58" s="61" t="s">
        <v>34</v>
      </c>
      <c r="F58" s="72">
        <v>3</v>
      </c>
      <c r="G58" s="63"/>
      <c r="H58" s="75">
        <f aca="true" t="shared" si="1" ref="H58:H64">ROUND(G58,2)*F58</f>
        <v>0</v>
      </c>
      <c r="I58" s="58"/>
      <c r="K58" s="82"/>
      <c r="N58" s="83"/>
      <c r="O58" s="83"/>
      <c r="P58" s="83"/>
    </row>
    <row r="59" spans="1:16" s="81" customFormat="1" ht="30" customHeight="1">
      <c r="A59" s="77" t="s">
        <v>73</v>
      </c>
      <c r="B59" s="121" t="s">
        <v>35</v>
      </c>
      <c r="C59" s="122" t="s">
        <v>74</v>
      </c>
      <c r="D59" s="123"/>
      <c r="E59" s="124" t="s">
        <v>34</v>
      </c>
      <c r="F59" s="125">
        <v>3</v>
      </c>
      <c r="G59" s="126"/>
      <c r="H59" s="127">
        <f t="shared" si="1"/>
        <v>0</v>
      </c>
      <c r="I59" s="58"/>
      <c r="K59" s="82"/>
      <c r="N59" s="83"/>
      <c r="O59" s="83"/>
      <c r="P59" s="83"/>
    </row>
    <row r="60" spans="1:16" s="85" customFormat="1" ht="30" customHeight="1">
      <c r="A60" s="77" t="s">
        <v>99</v>
      </c>
      <c r="B60" s="80" t="s">
        <v>183</v>
      </c>
      <c r="C60" s="59" t="s">
        <v>130</v>
      </c>
      <c r="D60" s="60" t="s">
        <v>184</v>
      </c>
      <c r="E60" s="61" t="s">
        <v>34</v>
      </c>
      <c r="F60" s="72">
        <v>3</v>
      </c>
      <c r="G60" s="63"/>
      <c r="H60" s="75">
        <f t="shared" si="1"/>
        <v>0</v>
      </c>
      <c r="I60" s="58"/>
      <c r="K60" s="82"/>
      <c r="N60" s="83"/>
      <c r="O60" s="83"/>
      <c r="P60" s="83"/>
    </row>
    <row r="61" spans="1:16" s="85" customFormat="1" ht="30" customHeight="1">
      <c r="A61" s="77" t="s">
        <v>100</v>
      </c>
      <c r="B61" s="80" t="s">
        <v>185</v>
      </c>
      <c r="C61" s="59" t="s">
        <v>131</v>
      </c>
      <c r="D61" s="60" t="s">
        <v>184</v>
      </c>
      <c r="E61" s="61" t="s">
        <v>34</v>
      </c>
      <c r="F61" s="72">
        <v>1</v>
      </c>
      <c r="G61" s="63"/>
      <c r="H61" s="75">
        <f t="shared" si="1"/>
        <v>0</v>
      </c>
      <c r="I61" s="58"/>
      <c r="K61" s="82"/>
      <c r="N61" s="83"/>
      <c r="O61" s="83"/>
      <c r="P61" s="83"/>
    </row>
    <row r="62" spans="1:16" s="81" customFormat="1" ht="30" customHeight="1">
      <c r="A62" s="77" t="s">
        <v>101</v>
      </c>
      <c r="B62" s="80" t="s">
        <v>188</v>
      </c>
      <c r="C62" s="59" t="s">
        <v>132</v>
      </c>
      <c r="D62" s="60" t="s">
        <v>184</v>
      </c>
      <c r="E62" s="61" t="s">
        <v>34</v>
      </c>
      <c r="F62" s="72">
        <v>1</v>
      </c>
      <c r="G62" s="63"/>
      <c r="H62" s="75">
        <f t="shared" si="1"/>
        <v>0</v>
      </c>
      <c r="I62" s="58"/>
      <c r="K62" s="82"/>
      <c r="N62" s="83"/>
      <c r="O62" s="83"/>
      <c r="P62" s="83"/>
    </row>
    <row r="63" spans="1:16" s="81" customFormat="1" ht="30" customHeight="1">
      <c r="A63" s="77" t="s">
        <v>191</v>
      </c>
      <c r="B63" s="80" t="s">
        <v>189</v>
      </c>
      <c r="C63" s="59" t="s">
        <v>193</v>
      </c>
      <c r="D63" s="60" t="s">
        <v>184</v>
      </c>
      <c r="E63" s="61" t="s">
        <v>34</v>
      </c>
      <c r="F63" s="72">
        <v>2</v>
      </c>
      <c r="G63" s="63"/>
      <c r="H63" s="75">
        <f t="shared" si="1"/>
        <v>0</v>
      </c>
      <c r="I63" s="58"/>
      <c r="K63" s="82"/>
      <c r="N63" s="83"/>
      <c r="O63" s="83"/>
      <c r="P63" s="83"/>
    </row>
    <row r="64" spans="1:16" s="81" customFormat="1" ht="30" customHeight="1">
      <c r="A64" s="77" t="s">
        <v>102</v>
      </c>
      <c r="B64" s="80" t="s">
        <v>190</v>
      </c>
      <c r="C64" s="59" t="s">
        <v>133</v>
      </c>
      <c r="D64" s="60" t="s">
        <v>184</v>
      </c>
      <c r="E64" s="61" t="s">
        <v>34</v>
      </c>
      <c r="F64" s="72">
        <v>1</v>
      </c>
      <c r="G64" s="63"/>
      <c r="H64" s="75">
        <f t="shared" si="1"/>
        <v>0</v>
      </c>
      <c r="I64" s="58"/>
      <c r="K64" s="82"/>
      <c r="N64" s="83"/>
      <c r="O64" s="83"/>
      <c r="P64" s="83"/>
    </row>
    <row r="65" spans="1:8" ht="33" customHeight="1">
      <c r="A65" s="20"/>
      <c r="B65" s="16"/>
      <c r="C65" s="35" t="s">
        <v>21</v>
      </c>
      <c r="D65" s="10"/>
      <c r="E65" s="7"/>
      <c r="F65" s="10"/>
      <c r="G65" s="20"/>
      <c r="H65" s="23"/>
    </row>
    <row r="66" spans="1:16" s="85" customFormat="1" ht="30" customHeight="1">
      <c r="A66" s="74" t="s">
        <v>76</v>
      </c>
      <c r="B66" s="80" t="s">
        <v>192</v>
      </c>
      <c r="C66" s="59" t="s">
        <v>77</v>
      </c>
      <c r="D66" s="60" t="s">
        <v>194</v>
      </c>
      <c r="E66" s="61"/>
      <c r="F66" s="62"/>
      <c r="G66" s="65"/>
      <c r="H66" s="64"/>
      <c r="I66" s="58"/>
      <c r="K66" s="82"/>
      <c r="N66" s="83"/>
      <c r="O66" s="83"/>
      <c r="P66" s="83"/>
    </row>
    <row r="67" spans="1:16" s="81" customFormat="1" ht="30" customHeight="1">
      <c r="A67" s="74" t="s">
        <v>195</v>
      </c>
      <c r="B67" s="67" t="s">
        <v>30</v>
      </c>
      <c r="C67" s="59" t="s">
        <v>196</v>
      </c>
      <c r="D67" s="60"/>
      <c r="E67" s="61" t="s">
        <v>29</v>
      </c>
      <c r="F67" s="62">
        <v>50</v>
      </c>
      <c r="G67" s="63"/>
      <c r="H67" s="64">
        <f>ROUND(G67,2)*F67</f>
        <v>0</v>
      </c>
      <c r="I67" s="79"/>
      <c r="K67" s="82"/>
      <c r="N67" s="83"/>
      <c r="O67" s="83"/>
      <c r="P67" s="83"/>
    </row>
    <row r="68" spans="1:16" s="81" customFormat="1" ht="30" customHeight="1">
      <c r="A68" s="74" t="s">
        <v>78</v>
      </c>
      <c r="B68" s="67" t="s">
        <v>35</v>
      </c>
      <c r="C68" s="59" t="s">
        <v>79</v>
      </c>
      <c r="D68" s="60"/>
      <c r="E68" s="61" t="s">
        <v>29</v>
      </c>
      <c r="F68" s="62">
        <v>25</v>
      </c>
      <c r="G68" s="63"/>
      <c r="H68" s="64">
        <f>ROUND(G68,2)*F68</f>
        <v>0</v>
      </c>
      <c r="I68" s="58"/>
      <c r="K68" s="82"/>
      <c r="N68" s="83"/>
      <c r="O68" s="83"/>
      <c r="P68" s="83"/>
    </row>
    <row r="69" spans="1:8" ht="30" customHeight="1" thickBot="1">
      <c r="A69" s="21"/>
      <c r="B69" s="39" t="str">
        <f>B6</f>
        <v>A</v>
      </c>
      <c r="C69" s="134" t="str">
        <f>C6</f>
        <v>Portage Avenue - Whytewold Rd. to Sharp Blvd. - Minor Asphalt Rehabilitation</v>
      </c>
      <c r="D69" s="135"/>
      <c r="E69" s="135"/>
      <c r="F69" s="136"/>
      <c r="G69" s="21" t="s">
        <v>14</v>
      </c>
      <c r="H69" s="21">
        <f>SUM(H6:H68)</f>
        <v>0</v>
      </c>
    </row>
    <row r="70" spans="1:8" s="43" customFormat="1" ht="30" customHeight="1" thickTop="1">
      <c r="A70" s="41"/>
      <c r="B70" s="40" t="s">
        <v>13</v>
      </c>
      <c r="C70" s="131" t="s">
        <v>203</v>
      </c>
      <c r="D70" s="132"/>
      <c r="E70" s="132"/>
      <c r="F70" s="133"/>
      <c r="G70" s="41"/>
      <c r="H70" s="42"/>
    </row>
    <row r="71" spans="1:8" ht="36" customHeight="1">
      <c r="A71" s="20"/>
      <c r="B71" s="16"/>
      <c r="C71" s="34" t="s">
        <v>16</v>
      </c>
      <c r="D71" s="10"/>
      <c r="E71" s="8" t="s">
        <v>2</v>
      </c>
      <c r="F71" s="8" t="s">
        <v>2</v>
      </c>
      <c r="G71" s="20" t="s">
        <v>2</v>
      </c>
      <c r="H71" s="23"/>
    </row>
    <row r="72" spans="1:16" s="81" customFormat="1" ht="30" customHeight="1">
      <c r="A72" s="77" t="s">
        <v>32</v>
      </c>
      <c r="B72" s="80" t="s">
        <v>80</v>
      </c>
      <c r="C72" s="59" t="s">
        <v>33</v>
      </c>
      <c r="D72" s="60" t="s">
        <v>135</v>
      </c>
      <c r="E72" s="61" t="s">
        <v>29</v>
      </c>
      <c r="F72" s="62">
        <v>50</v>
      </c>
      <c r="G72" s="63"/>
      <c r="H72" s="64">
        <f>ROUND(G72,2)*F72</f>
        <v>0</v>
      </c>
      <c r="I72" s="58"/>
      <c r="K72" s="82"/>
      <c r="N72" s="83"/>
      <c r="O72" s="83"/>
      <c r="P72" s="83"/>
    </row>
    <row r="73" spans="1:8" ht="36" customHeight="1">
      <c r="A73" s="20"/>
      <c r="B73" s="16"/>
      <c r="C73" s="35" t="s">
        <v>17</v>
      </c>
      <c r="D73" s="10"/>
      <c r="E73" s="7"/>
      <c r="F73" s="10"/>
      <c r="G73" s="20"/>
      <c r="H73" s="23"/>
    </row>
    <row r="74" spans="1:16" s="81" customFormat="1" ht="33" customHeight="1">
      <c r="A74" s="74" t="s">
        <v>104</v>
      </c>
      <c r="B74" s="80" t="s">
        <v>81</v>
      </c>
      <c r="C74" s="59" t="s">
        <v>105</v>
      </c>
      <c r="D74" s="60" t="s">
        <v>103</v>
      </c>
      <c r="E74" s="61"/>
      <c r="F74" s="62"/>
      <c r="G74" s="65"/>
      <c r="H74" s="64"/>
      <c r="I74" s="58"/>
      <c r="K74" s="82"/>
      <c r="N74" s="83"/>
      <c r="O74" s="83"/>
      <c r="P74" s="83"/>
    </row>
    <row r="75" spans="1:16" s="81" customFormat="1" ht="30" customHeight="1">
      <c r="A75" s="74" t="s">
        <v>137</v>
      </c>
      <c r="B75" s="67" t="s">
        <v>30</v>
      </c>
      <c r="C75" s="59" t="s">
        <v>138</v>
      </c>
      <c r="D75" s="60" t="s">
        <v>2</v>
      </c>
      <c r="E75" s="61" t="s">
        <v>29</v>
      </c>
      <c r="F75" s="62">
        <v>20</v>
      </c>
      <c r="G75" s="63"/>
      <c r="H75" s="64">
        <f>ROUND(G75,2)*F75</f>
        <v>0</v>
      </c>
      <c r="I75" s="66"/>
      <c r="K75" s="82"/>
      <c r="N75" s="83"/>
      <c r="O75" s="83"/>
      <c r="P75" s="83"/>
    </row>
    <row r="76" spans="1:16" s="81" customFormat="1" ht="33" customHeight="1">
      <c r="A76" s="74" t="s">
        <v>36</v>
      </c>
      <c r="B76" s="84" t="s">
        <v>82</v>
      </c>
      <c r="C76" s="59" t="s">
        <v>37</v>
      </c>
      <c r="D76" s="60" t="s">
        <v>103</v>
      </c>
      <c r="E76" s="61"/>
      <c r="F76" s="62"/>
      <c r="G76" s="65"/>
      <c r="H76" s="64"/>
      <c r="I76" s="58"/>
      <c r="K76" s="82"/>
      <c r="N76" s="83"/>
      <c r="O76" s="83"/>
      <c r="P76" s="83"/>
    </row>
    <row r="77" spans="1:16" s="81" customFormat="1" ht="30" customHeight="1">
      <c r="A77" s="74" t="s">
        <v>140</v>
      </c>
      <c r="B77" s="67" t="s">
        <v>30</v>
      </c>
      <c r="C77" s="59" t="s">
        <v>141</v>
      </c>
      <c r="D77" s="60" t="s">
        <v>2</v>
      </c>
      <c r="E77" s="61" t="s">
        <v>29</v>
      </c>
      <c r="F77" s="62">
        <v>400</v>
      </c>
      <c r="G77" s="63"/>
      <c r="H77" s="64">
        <f>ROUND(G77,2)*F77</f>
        <v>0</v>
      </c>
      <c r="I77" s="58"/>
      <c r="K77" s="82"/>
      <c r="N77" s="83"/>
      <c r="O77" s="83"/>
      <c r="P77" s="83"/>
    </row>
    <row r="78" spans="1:16" s="81" customFormat="1" ht="33" customHeight="1">
      <c r="A78" s="74" t="s">
        <v>38</v>
      </c>
      <c r="B78" s="80" t="s">
        <v>83</v>
      </c>
      <c r="C78" s="59" t="s">
        <v>39</v>
      </c>
      <c r="D78" s="60" t="s">
        <v>106</v>
      </c>
      <c r="E78" s="61"/>
      <c r="F78" s="62"/>
      <c r="G78" s="65"/>
      <c r="H78" s="64"/>
      <c r="I78" s="58"/>
      <c r="K78" s="82"/>
      <c r="N78" s="83"/>
      <c r="O78" s="83"/>
      <c r="P78" s="83"/>
    </row>
    <row r="79" spans="1:16" s="81" customFormat="1" ht="30" customHeight="1">
      <c r="A79" s="74" t="s">
        <v>40</v>
      </c>
      <c r="B79" s="67" t="s">
        <v>30</v>
      </c>
      <c r="C79" s="59" t="s">
        <v>41</v>
      </c>
      <c r="D79" s="60" t="s">
        <v>2</v>
      </c>
      <c r="E79" s="61" t="s">
        <v>34</v>
      </c>
      <c r="F79" s="62">
        <v>680</v>
      </c>
      <c r="G79" s="63"/>
      <c r="H79" s="64">
        <f>ROUND(G79,2)*F79</f>
        <v>0</v>
      </c>
      <c r="I79" s="58"/>
      <c r="K79" s="82"/>
      <c r="N79" s="83"/>
      <c r="O79" s="83"/>
      <c r="P79" s="83"/>
    </row>
    <row r="80" spans="1:16" s="81" customFormat="1" ht="33" customHeight="1">
      <c r="A80" s="74" t="s">
        <v>42</v>
      </c>
      <c r="B80" s="80" t="s">
        <v>84</v>
      </c>
      <c r="C80" s="59" t="s">
        <v>43</v>
      </c>
      <c r="D80" s="60" t="s">
        <v>106</v>
      </c>
      <c r="E80" s="61"/>
      <c r="F80" s="62"/>
      <c r="G80" s="65"/>
      <c r="H80" s="64"/>
      <c r="I80" s="58"/>
      <c r="K80" s="82"/>
      <c r="N80" s="83"/>
      <c r="O80" s="83"/>
      <c r="P80" s="83"/>
    </row>
    <row r="81" spans="1:16" s="81" customFormat="1" ht="30" customHeight="1">
      <c r="A81" s="74" t="s">
        <v>44</v>
      </c>
      <c r="B81" s="67" t="s">
        <v>30</v>
      </c>
      <c r="C81" s="59" t="s">
        <v>45</v>
      </c>
      <c r="D81" s="60" t="s">
        <v>2</v>
      </c>
      <c r="E81" s="61" t="s">
        <v>34</v>
      </c>
      <c r="F81" s="62">
        <v>680</v>
      </c>
      <c r="G81" s="63"/>
      <c r="H81" s="64">
        <f>ROUND(G81,2)*F81</f>
        <v>0</v>
      </c>
      <c r="I81" s="58"/>
      <c r="K81" s="82"/>
      <c r="N81" s="83"/>
      <c r="O81" s="83"/>
      <c r="P81" s="83"/>
    </row>
    <row r="82" spans="1:16" s="85" customFormat="1" ht="33" customHeight="1">
      <c r="A82" s="74" t="s">
        <v>46</v>
      </c>
      <c r="B82" s="80" t="s">
        <v>85</v>
      </c>
      <c r="C82" s="59" t="s">
        <v>47</v>
      </c>
      <c r="D82" s="60" t="s">
        <v>107</v>
      </c>
      <c r="E82" s="61"/>
      <c r="F82" s="62"/>
      <c r="G82" s="65"/>
      <c r="H82" s="64"/>
      <c r="I82" s="68"/>
      <c r="K82" s="82"/>
      <c r="N82" s="83"/>
      <c r="O82" s="83"/>
      <c r="P82" s="83"/>
    </row>
    <row r="83" spans="1:16" s="81" customFormat="1" ht="33" customHeight="1">
      <c r="A83" s="74" t="s">
        <v>48</v>
      </c>
      <c r="B83" s="67" t="s">
        <v>145</v>
      </c>
      <c r="C83" s="59" t="s">
        <v>49</v>
      </c>
      <c r="D83" s="60" t="s">
        <v>50</v>
      </c>
      <c r="E83" s="61"/>
      <c r="F83" s="62"/>
      <c r="G83" s="65"/>
      <c r="H83" s="64"/>
      <c r="I83" s="58"/>
      <c r="K83" s="82"/>
      <c r="N83" s="83"/>
      <c r="O83" s="83"/>
      <c r="P83" s="83"/>
    </row>
    <row r="84" spans="1:16" s="81" customFormat="1" ht="30" customHeight="1">
      <c r="A84" s="74" t="s">
        <v>92</v>
      </c>
      <c r="B84" s="71"/>
      <c r="C84" s="59" t="s">
        <v>108</v>
      </c>
      <c r="D84" s="60"/>
      <c r="E84" s="61" t="s">
        <v>29</v>
      </c>
      <c r="F84" s="62">
        <v>60</v>
      </c>
      <c r="G84" s="63"/>
      <c r="H84" s="64">
        <f>ROUND(G84,2)*F84</f>
        <v>0</v>
      </c>
      <c r="I84" s="69"/>
      <c r="K84" s="82"/>
      <c r="N84" s="83"/>
      <c r="O84" s="83"/>
      <c r="P84" s="83"/>
    </row>
    <row r="85" spans="1:16" s="81" customFormat="1" ht="30" customHeight="1">
      <c r="A85" s="74" t="s">
        <v>51</v>
      </c>
      <c r="B85" s="71"/>
      <c r="C85" s="59" t="s">
        <v>109</v>
      </c>
      <c r="D85" s="60"/>
      <c r="E85" s="61" t="s">
        <v>29</v>
      </c>
      <c r="F85" s="62">
        <v>40</v>
      </c>
      <c r="G85" s="63"/>
      <c r="H85" s="64">
        <f>ROUND(G85,2)*F85</f>
        <v>0</v>
      </c>
      <c r="I85" s="58"/>
      <c r="K85" s="82"/>
      <c r="N85" s="83"/>
      <c r="O85" s="83"/>
      <c r="P85" s="83"/>
    </row>
    <row r="86" spans="1:16" s="81" customFormat="1" ht="30" customHeight="1">
      <c r="A86" s="74" t="s">
        <v>52</v>
      </c>
      <c r="B86" s="71"/>
      <c r="C86" s="59" t="s">
        <v>93</v>
      </c>
      <c r="D86" s="60" t="s">
        <v>2</v>
      </c>
      <c r="E86" s="61" t="s">
        <v>29</v>
      </c>
      <c r="F86" s="62">
        <v>40</v>
      </c>
      <c r="G86" s="63"/>
      <c r="H86" s="64">
        <f>ROUND(G86,2)*F86</f>
        <v>0</v>
      </c>
      <c r="I86" s="70"/>
      <c r="K86" s="82"/>
      <c r="N86" s="83"/>
      <c r="O86" s="83"/>
      <c r="P86" s="83"/>
    </row>
    <row r="87" spans="1:16" s="81" customFormat="1" ht="33" customHeight="1">
      <c r="A87" s="74" t="s">
        <v>146</v>
      </c>
      <c r="B87" s="67" t="s">
        <v>35</v>
      </c>
      <c r="C87" s="59" t="s">
        <v>147</v>
      </c>
      <c r="D87" s="60" t="s">
        <v>148</v>
      </c>
      <c r="E87" s="61" t="s">
        <v>29</v>
      </c>
      <c r="F87" s="62">
        <v>5</v>
      </c>
      <c r="G87" s="63"/>
      <c r="H87" s="64">
        <f>ROUND(G87,2)*F87</f>
        <v>0</v>
      </c>
      <c r="I87" s="58"/>
      <c r="K87" s="82"/>
      <c r="N87" s="83"/>
      <c r="O87" s="83"/>
      <c r="P87" s="83"/>
    </row>
    <row r="88" spans="1:16" s="81" customFormat="1" ht="33" customHeight="1">
      <c r="A88" s="74" t="s">
        <v>55</v>
      </c>
      <c r="B88" s="80" t="s">
        <v>86</v>
      </c>
      <c r="C88" s="59" t="s">
        <v>56</v>
      </c>
      <c r="D88" s="60" t="s">
        <v>110</v>
      </c>
      <c r="E88" s="61"/>
      <c r="F88" s="62"/>
      <c r="G88" s="65"/>
      <c r="H88" s="64"/>
      <c r="I88" s="58"/>
      <c r="K88" s="82"/>
      <c r="N88" s="83"/>
      <c r="O88" s="83"/>
      <c r="P88" s="83"/>
    </row>
    <row r="89" spans="1:16" s="81" customFormat="1" ht="33" customHeight="1">
      <c r="A89" s="74" t="s">
        <v>57</v>
      </c>
      <c r="B89" s="67" t="s">
        <v>30</v>
      </c>
      <c r="C89" s="59" t="s">
        <v>204</v>
      </c>
      <c r="D89" s="60" t="s">
        <v>111</v>
      </c>
      <c r="E89" s="61"/>
      <c r="F89" s="62"/>
      <c r="G89" s="64"/>
      <c r="H89" s="64"/>
      <c r="I89" s="68"/>
      <c r="K89" s="82"/>
      <c r="N89" s="83"/>
      <c r="O89" s="83"/>
      <c r="P89" s="83"/>
    </row>
    <row r="90" spans="1:16" s="81" customFormat="1" ht="30" customHeight="1">
      <c r="A90" s="74" t="s">
        <v>95</v>
      </c>
      <c r="B90" s="71"/>
      <c r="C90" s="59" t="s">
        <v>112</v>
      </c>
      <c r="D90" s="60"/>
      <c r="E90" s="61" t="s">
        <v>53</v>
      </c>
      <c r="F90" s="62">
        <v>50</v>
      </c>
      <c r="G90" s="63"/>
      <c r="H90" s="64">
        <f>ROUND(G90,2)*F90</f>
        <v>0</v>
      </c>
      <c r="I90" s="69"/>
      <c r="K90" s="82"/>
      <c r="N90" s="83"/>
      <c r="O90" s="83"/>
      <c r="P90" s="83"/>
    </row>
    <row r="91" spans="1:16" s="81" customFormat="1" ht="30" customHeight="1">
      <c r="A91" s="74" t="s">
        <v>58</v>
      </c>
      <c r="B91" s="71"/>
      <c r="C91" s="59" t="s">
        <v>113</v>
      </c>
      <c r="D91" s="60"/>
      <c r="E91" s="61" t="s">
        <v>53</v>
      </c>
      <c r="F91" s="62">
        <v>25</v>
      </c>
      <c r="G91" s="63"/>
      <c r="H91" s="64">
        <f>ROUND(G91,2)*F91</f>
        <v>0</v>
      </c>
      <c r="I91" s="58"/>
      <c r="K91" s="82"/>
      <c r="N91" s="83"/>
      <c r="O91" s="83"/>
      <c r="P91" s="83"/>
    </row>
    <row r="92" spans="1:16" s="81" customFormat="1" ht="30" customHeight="1">
      <c r="A92" s="74" t="s">
        <v>150</v>
      </c>
      <c r="B92" s="71"/>
      <c r="C92" s="59" t="s">
        <v>151</v>
      </c>
      <c r="D92" s="60" t="s">
        <v>2</v>
      </c>
      <c r="E92" s="61" t="s">
        <v>53</v>
      </c>
      <c r="F92" s="62">
        <v>25</v>
      </c>
      <c r="G92" s="63"/>
      <c r="H92" s="64">
        <f>ROUND(G92,2)*F92</f>
        <v>0</v>
      </c>
      <c r="I92" s="70"/>
      <c r="K92" s="82"/>
      <c r="N92" s="83"/>
      <c r="O92" s="83"/>
      <c r="P92" s="83"/>
    </row>
    <row r="93" spans="1:16" s="81" customFormat="1" ht="33" customHeight="1">
      <c r="A93" s="74" t="s">
        <v>59</v>
      </c>
      <c r="B93" s="121" t="s">
        <v>35</v>
      </c>
      <c r="C93" s="122" t="s">
        <v>222</v>
      </c>
      <c r="D93" s="123" t="s">
        <v>114</v>
      </c>
      <c r="E93" s="124" t="s">
        <v>53</v>
      </c>
      <c r="F93" s="129">
        <v>25</v>
      </c>
      <c r="G93" s="126"/>
      <c r="H93" s="130">
        <f>ROUND(G93,2)*F93</f>
        <v>0</v>
      </c>
      <c r="I93" s="58"/>
      <c r="K93" s="82"/>
      <c r="N93" s="83"/>
      <c r="O93" s="83"/>
      <c r="P93" s="83"/>
    </row>
    <row r="94" spans="1:16" s="81" customFormat="1" ht="33" customHeight="1">
      <c r="A94" s="74" t="s">
        <v>63</v>
      </c>
      <c r="B94" s="80" t="s">
        <v>87</v>
      </c>
      <c r="C94" s="59" t="s">
        <v>64</v>
      </c>
      <c r="D94" s="60" t="s">
        <v>115</v>
      </c>
      <c r="E94" s="73"/>
      <c r="F94" s="62"/>
      <c r="G94" s="65"/>
      <c r="H94" s="64"/>
      <c r="I94" s="58"/>
      <c r="K94" s="82"/>
      <c r="N94" s="83"/>
      <c r="O94" s="83"/>
      <c r="P94" s="83"/>
    </row>
    <row r="95" spans="1:16" s="81" customFormat="1" ht="33" customHeight="1">
      <c r="A95" s="74" t="s">
        <v>65</v>
      </c>
      <c r="B95" s="67" t="s">
        <v>30</v>
      </c>
      <c r="C95" s="59" t="s">
        <v>66</v>
      </c>
      <c r="D95" s="60"/>
      <c r="E95" s="61"/>
      <c r="F95" s="62"/>
      <c r="G95" s="65"/>
      <c r="H95" s="64"/>
      <c r="I95" s="58"/>
      <c r="K95" s="82"/>
      <c r="N95" s="83"/>
      <c r="O95" s="83"/>
      <c r="P95" s="83"/>
    </row>
    <row r="96" spans="1:16" s="81" customFormat="1" ht="30" customHeight="1">
      <c r="A96" s="74" t="s">
        <v>67</v>
      </c>
      <c r="B96" s="71"/>
      <c r="C96" s="59" t="s">
        <v>68</v>
      </c>
      <c r="D96" s="60"/>
      <c r="E96" s="61" t="s">
        <v>31</v>
      </c>
      <c r="F96" s="62">
        <v>1440</v>
      </c>
      <c r="G96" s="63"/>
      <c r="H96" s="64">
        <f>ROUND(G96,2)*F96</f>
        <v>0</v>
      </c>
      <c r="I96" s="58"/>
      <c r="K96" s="82"/>
      <c r="N96" s="83"/>
      <c r="O96" s="83"/>
      <c r="P96" s="83"/>
    </row>
    <row r="97" spans="1:16" s="81" customFormat="1" ht="33" customHeight="1">
      <c r="A97" s="74" t="s">
        <v>96</v>
      </c>
      <c r="B97" s="67" t="s">
        <v>35</v>
      </c>
      <c r="C97" s="59" t="s">
        <v>97</v>
      </c>
      <c r="D97" s="60"/>
      <c r="E97" s="61"/>
      <c r="F97" s="62"/>
      <c r="G97" s="65"/>
      <c r="H97" s="64"/>
      <c r="I97" s="58"/>
      <c r="K97" s="82"/>
      <c r="N97" s="83"/>
      <c r="O97" s="83"/>
      <c r="P97" s="83"/>
    </row>
    <row r="98" spans="1:16" s="81" customFormat="1" ht="30" customHeight="1">
      <c r="A98" s="74" t="s">
        <v>98</v>
      </c>
      <c r="B98" s="71"/>
      <c r="C98" s="59" t="s">
        <v>68</v>
      </c>
      <c r="D98" s="60"/>
      <c r="E98" s="61" t="s">
        <v>31</v>
      </c>
      <c r="F98" s="62">
        <v>120</v>
      </c>
      <c r="G98" s="63"/>
      <c r="H98" s="64">
        <f>ROUND(G98,2)*F98</f>
        <v>0</v>
      </c>
      <c r="I98" s="58"/>
      <c r="K98" s="82"/>
      <c r="N98" s="83"/>
      <c r="O98" s="83"/>
      <c r="P98" s="83"/>
    </row>
    <row r="99" spans="1:16" s="86" customFormat="1" ht="33" customHeight="1">
      <c r="A99" s="74" t="s">
        <v>158</v>
      </c>
      <c r="B99" s="80" t="s">
        <v>88</v>
      </c>
      <c r="C99" s="59" t="s">
        <v>160</v>
      </c>
      <c r="D99" s="60" t="s">
        <v>161</v>
      </c>
      <c r="E99" s="61"/>
      <c r="F99" s="62"/>
      <c r="G99" s="65"/>
      <c r="H99" s="64"/>
      <c r="I99" s="58"/>
      <c r="K99" s="82"/>
      <c r="N99" s="83"/>
      <c r="O99" s="83"/>
      <c r="P99" s="83"/>
    </row>
    <row r="100" spans="1:16" s="87" customFormat="1" ht="33" customHeight="1">
      <c r="A100" s="74" t="s">
        <v>162</v>
      </c>
      <c r="B100" s="67" t="s">
        <v>30</v>
      </c>
      <c r="C100" s="59" t="s">
        <v>163</v>
      </c>
      <c r="D100" s="60" t="s">
        <v>2</v>
      </c>
      <c r="E100" s="61" t="s">
        <v>29</v>
      </c>
      <c r="F100" s="62">
        <v>9985</v>
      </c>
      <c r="G100" s="63"/>
      <c r="H100" s="64">
        <f>ROUND(G100,2)*F100</f>
        <v>0</v>
      </c>
      <c r="I100" s="58"/>
      <c r="K100" s="82"/>
      <c r="N100" s="83"/>
      <c r="O100" s="83"/>
      <c r="P100" s="83"/>
    </row>
    <row r="101" spans="1:16" s="87" customFormat="1" ht="33" customHeight="1">
      <c r="A101" s="74" t="s">
        <v>164</v>
      </c>
      <c r="B101" s="67" t="s">
        <v>35</v>
      </c>
      <c r="C101" s="59" t="s">
        <v>165</v>
      </c>
      <c r="D101" s="60" t="s">
        <v>2</v>
      </c>
      <c r="E101" s="61" t="s">
        <v>29</v>
      </c>
      <c r="F101" s="62">
        <v>1000</v>
      </c>
      <c r="G101" s="63"/>
      <c r="H101" s="64">
        <f>ROUND(G101,2)*F101</f>
        <v>0</v>
      </c>
      <c r="I101" s="58"/>
      <c r="K101" s="82"/>
      <c r="N101" s="83"/>
      <c r="O101" s="83"/>
      <c r="P101" s="83"/>
    </row>
    <row r="102" spans="1:16" s="81" customFormat="1" ht="33" customHeight="1">
      <c r="A102" s="74"/>
      <c r="B102" s="80" t="s">
        <v>89</v>
      </c>
      <c r="C102" s="59" t="s">
        <v>167</v>
      </c>
      <c r="D102" s="60" t="s">
        <v>219</v>
      </c>
      <c r="E102" s="61"/>
      <c r="F102" s="62"/>
      <c r="G102" s="64"/>
      <c r="H102" s="64"/>
      <c r="I102" s="58"/>
      <c r="K102" s="82"/>
      <c r="N102" s="83"/>
      <c r="O102" s="83"/>
      <c r="P102" s="83"/>
    </row>
    <row r="103" spans="1:16" s="88" customFormat="1" ht="33" customHeight="1">
      <c r="A103" s="74"/>
      <c r="B103" s="67" t="s">
        <v>30</v>
      </c>
      <c r="C103" s="59" t="s">
        <v>168</v>
      </c>
      <c r="E103" s="61" t="s">
        <v>29</v>
      </c>
      <c r="F103" s="118">
        <v>90</v>
      </c>
      <c r="G103" s="63"/>
      <c r="H103" s="64">
        <f>ROUND(G103,2)*F103</f>
        <v>0</v>
      </c>
      <c r="I103" s="76"/>
      <c r="K103" s="89"/>
      <c r="N103" s="90"/>
      <c r="O103" s="90"/>
      <c r="P103" s="90"/>
    </row>
    <row r="104" spans="1:16" s="88" customFormat="1" ht="33" customHeight="1">
      <c r="A104" s="74"/>
      <c r="B104" s="80" t="s">
        <v>90</v>
      </c>
      <c r="C104" s="59" t="s">
        <v>170</v>
      </c>
      <c r="D104" s="119" t="s">
        <v>220</v>
      </c>
      <c r="E104" s="61" t="s">
        <v>29</v>
      </c>
      <c r="F104" s="118">
        <v>400</v>
      </c>
      <c r="G104" s="63"/>
      <c r="H104" s="64">
        <f>ROUND(G104,2)*F104</f>
        <v>0</v>
      </c>
      <c r="I104" s="76"/>
      <c r="K104" s="89"/>
      <c r="N104" s="90"/>
      <c r="O104" s="90"/>
      <c r="P104" s="90"/>
    </row>
    <row r="105" spans="1:8" ht="36" customHeight="1">
      <c r="A105" s="20"/>
      <c r="B105" s="6"/>
      <c r="C105" s="35" t="s">
        <v>18</v>
      </c>
      <c r="D105" s="10"/>
      <c r="E105" s="9"/>
      <c r="F105" s="8"/>
      <c r="G105" s="20"/>
      <c r="H105" s="23"/>
    </row>
    <row r="106" spans="1:16" s="85" customFormat="1" ht="33" customHeight="1">
      <c r="A106" s="77" t="s">
        <v>117</v>
      </c>
      <c r="B106" s="80" t="s">
        <v>91</v>
      </c>
      <c r="C106" s="59" t="s">
        <v>118</v>
      </c>
      <c r="D106" s="60" t="s">
        <v>116</v>
      </c>
      <c r="E106" s="61" t="s">
        <v>53</v>
      </c>
      <c r="F106" s="72">
        <v>100</v>
      </c>
      <c r="G106" s="63"/>
      <c r="H106" s="75">
        <f>ROUND(G106,2)*F106</f>
        <v>0</v>
      </c>
      <c r="I106" s="58"/>
      <c r="K106" s="82"/>
      <c r="N106" s="83"/>
      <c r="O106" s="83"/>
      <c r="P106" s="83"/>
    </row>
    <row r="107" spans="1:16" s="85" customFormat="1" ht="33" customHeight="1">
      <c r="A107" s="77" t="s">
        <v>69</v>
      </c>
      <c r="B107" s="80" t="s">
        <v>94</v>
      </c>
      <c r="C107" s="59" t="s">
        <v>70</v>
      </c>
      <c r="D107" s="60" t="s">
        <v>116</v>
      </c>
      <c r="E107" s="61" t="s">
        <v>53</v>
      </c>
      <c r="F107" s="72">
        <v>1000</v>
      </c>
      <c r="G107" s="63"/>
      <c r="H107" s="75">
        <f>ROUND(G107,2)*F107</f>
        <v>0</v>
      </c>
      <c r="I107" s="58"/>
      <c r="K107" s="82"/>
      <c r="N107" s="83"/>
      <c r="O107" s="83"/>
      <c r="P107" s="83"/>
    </row>
    <row r="108" spans="1:8" ht="36" customHeight="1">
      <c r="A108" s="20"/>
      <c r="B108" s="6"/>
      <c r="C108" s="35" t="s">
        <v>19</v>
      </c>
      <c r="D108" s="10"/>
      <c r="E108" s="9"/>
      <c r="F108" s="8"/>
      <c r="G108" s="20"/>
      <c r="H108" s="23"/>
    </row>
    <row r="109" spans="1:21" s="112" customFormat="1" ht="33" customHeight="1">
      <c r="A109" s="91" t="s">
        <v>197</v>
      </c>
      <c r="B109" s="92" t="s">
        <v>206</v>
      </c>
      <c r="C109" s="93" t="s">
        <v>198</v>
      </c>
      <c r="D109" s="94" t="s">
        <v>121</v>
      </c>
      <c r="E109" s="95"/>
      <c r="F109" s="72"/>
      <c r="G109" s="65"/>
      <c r="H109" s="75"/>
      <c r="I109" s="105"/>
      <c r="J109" s="97"/>
      <c r="K109" s="106"/>
      <c r="L109" s="107"/>
      <c r="M109" s="108"/>
      <c r="N109" s="109"/>
      <c r="O109" s="109"/>
      <c r="P109" s="108"/>
      <c r="Q109" s="109"/>
      <c r="R109" s="109"/>
      <c r="S109" s="108"/>
      <c r="T109" s="110" t="s">
        <v>199</v>
      </c>
      <c r="U109" s="111" t="str">
        <f>CLEAN(CONCATENATE(TRIM(A109),TRIM(C109),TRIM(D109),TRIM(E109)))</f>
        <v>E007ARemove and Replace Existing Catch BasinCW 2130-R10</v>
      </c>
    </row>
    <row r="110" spans="1:21" s="101" customFormat="1" ht="33" customHeight="1">
      <c r="A110" s="77" t="s">
        <v>200</v>
      </c>
      <c r="B110" s="102" t="s">
        <v>30</v>
      </c>
      <c r="C110" s="93" t="s">
        <v>201</v>
      </c>
      <c r="D110" s="94"/>
      <c r="E110" s="95" t="s">
        <v>34</v>
      </c>
      <c r="F110" s="72">
        <v>1</v>
      </c>
      <c r="G110" s="63"/>
      <c r="H110" s="75">
        <f>ROUND(G110,2)*F110</f>
        <v>0</v>
      </c>
      <c r="I110" s="113"/>
      <c r="J110" s="97"/>
      <c r="K110" s="98"/>
      <c r="L110" s="114"/>
      <c r="M110" s="115"/>
      <c r="N110" s="116"/>
      <c r="O110" s="116"/>
      <c r="P110" s="115"/>
      <c r="Q110" s="116"/>
      <c r="R110" s="116"/>
      <c r="S110" s="115"/>
      <c r="T110" s="117" t="s">
        <v>202</v>
      </c>
      <c r="U110" s="99" t="str">
        <f>CLEAN(CONCATENATE(TRIM(A110),TRIM(C110),TRIM(D110),TRIM(E110)))</f>
        <v>E007CSD-025each</v>
      </c>
    </row>
    <row r="111" spans="1:21" s="101" customFormat="1" ht="33" customHeight="1">
      <c r="A111" s="91" t="s">
        <v>173</v>
      </c>
      <c r="B111" s="92" t="s">
        <v>207</v>
      </c>
      <c r="C111" s="93" t="s">
        <v>175</v>
      </c>
      <c r="D111" s="94" t="s">
        <v>121</v>
      </c>
      <c r="E111" s="95"/>
      <c r="F111" s="72"/>
      <c r="G111" s="65"/>
      <c r="H111" s="75"/>
      <c r="I111" s="96"/>
      <c r="J111" s="97"/>
      <c r="K111" s="98"/>
      <c r="L111" s="98"/>
      <c r="M111" s="99"/>
      <c r="N111" s="98"/>
      <c r="O111" s="98"/>
      <c r="P111" s="99"/>
      <c r="Q111" s="98"/>
      <c r="R111" s="98"/>
      <c r="S111" s="99"/>
      <c r="T111" s="100"/>
      <c r="U111" s="99"/>
    </row>
    <row r="112" spans="1:16" s="85" customFormat="1" ht="33" customHeight="1">
      <c r="A112" s="91" t="s">
        <v>176</v>
      </c>
      <c r="B112" s="102" t="s">
        <v>30</v>
      </c>
      <c r="C112" s="93" t="s">
        <v>177</v>
      </c>
      <c r="D112" s="94"/>
      <c r="E112" s="95" t="s">
        <v>34</v>
      </c>
      <c r="F112" s="72">
        <v>1</v>
      </c>
      <c r="G112" s="63"/>
      <c r="H112" s="75">
        <f>ROUND(G112,2)*F112</f>
        <v>0</v>
      </c>
      <c r="I112" s="58"/>
      <c r="J112" s="97"/>
      <c r="K112" s="82"/>
      <c r="N112" s="83"/>
      <c r="O112" s="83"/>
      <c r="P112" s="83"/>
    </row>
    <row r="113" spans="1:16" s="87" customFormat="1" ht="33" customHeight="1">
      <c r="A113" s="77" t="s">
        <v>178</v>
      </c>
      <c r="B113" s="80" t="s">
        <v>208</v>
      </c>
      <c r="C113" s="59" t="s">
        <v>180</v>
      </c>
      <c r="D113" s="60" t="s">
        <v>121</v>
      </c>
      <c r="E113" s="61" t="s">
        <v>53</v>
      </c>
      <c r="F113" s="72">
        <v>5</v>
      </c>
      <c r="G113" s="63"/>
      <c r="H113" s="75">
        <f>ROUND(G113,2)*F113</f>
        <v>0</v>
      </c>
      <c r="I113" s="58"/>
      <c r="J113" s="103"/>
      <c r="K113" s="82"/>
      <c r="N113" s="83"/>
      <c r="O113" s="83"/>
      <c r="P113" s="83"/>
    </row>
    <row r="114" spans="1:16" s="120" customFormat="1" ht="33" customHeight="1">
      <c r="A114" s="77" t="s">
        <v>119</v>
      </c>
      <c r="B114" s="80" t="s">
        <v>209</v>
      </c>
      <c r="C114" s="78" t="s">
        <v>120</v>
      </c>
      <c r="D114" s="60" t="s">
        <v>121</v>
      </c>
      <c r="E114" s="61"/>
      <c r="F114" s="72"/>
      <c r="G114" s="65"/>
      <c r="H114" s="75"/>
      <c r="I114" s="58"/>
      <c r="J114" s="104"/>
      <c r="K114" s="82"/>
      <c r="N114" s="83"/>
      <c r="O114" s="83"/>
      <c r="P114" s="83"/>
    </row>
    <row r="115" spans="1:16" s="81" customFormat="1" ht="33" customHeight="1">
      <c r="A115" s="77" t="s">
        <v>122</v>
      </c>
      <c r="B115" s="67" t="s">
        <v>30</v>
      </c>
      <c r="C115" s="59" t="s">
        <v>123</v>
      </c>
      <c r="D115" s="60"/>
      <c r="E115" s="61" t="s">
        <v>34</v>
      </c>
      <c r="F115" s="72">
        <v>10</v>
      </c>
      <c r="G115" s="63"/>
      <c r="H115" s="75">
        <f>ROUND(G115,2)*F115</f>
        <v>0</v>
      </c>
      <c r="I115" s="66"/>
      <c r="J115" s="97"/>
      <c r="K115" s="82"/>
      <c r="N115" s="83"/>
      <c r="O115" s="83"/>
      <c r="P115" s="83"/>
    </row>
    <row r="116" spans="1:16" s="81" customFormat="1" ht="33" customHeight="1">
      <c r="A116" s="77" t="s">
        <v>124</v>
      </c>
      <c r="B116" s="67" t="s">
        <v>35</v>
      </c>
      <c r="C116" s="59" t="s">
        <v>125</v>
      </c>
      <c r="D116" s="60"/>
      <c r="E116" s="61" t="s">
        <v>34</v>
      </c>
      <c r="F116" s="72">
        <v>6</v>
      </c>
      <c r="G116" s="63"/>
      <c r="H116" s="75">
        <f>ROUND(G116,2)*F116</f>
        <v>0</v>
      </c>
      <c r="I116" s="66"/>
      <c r="J116" s="97"/>
      <c r="K116" s="82"/>
      <c r="N116" s="83"/>
      <c r="O116" s="83"/>
      <c r="P116" s="83"/>
    </row>
    <row r="117" spans="1:16" s="81" customFormat="1" ht="33" customHeight="1">
      <c r="A117" s="77" t="s">
        <v>126</v>
      </c>
      <c r="B117" s="121" t="s">
        <v>54</v>
      </c>
      <c r="C117" s="122" t="s">
        <v>127</v>
      </c>
      <c r="D117" s="123"/>
      <c r="E117" s="124" t="s">
        <v>34</v>
      </c>
      <c r="F117" s="125">
        <v>4</v>
      </c>
      <c r="G117" s="126"/>
      <c r="H117" s="127">
        <f>ROUND(G117,2)*F117</f>
        <v>0</v>
      </c>
      <c r="I117" s="66"/>
      <c r="J117" s="97"/>
      <c r="K117" s="82"/>
      <c r="N117" s="83"/>
      <c r="O117" s="83"/>
      <c r="P117" s="83"/>
    </row>
    <row r="118" spans="1:8" ht="36" customHeight="1">
      <c r="A118" s="20"/>
      <c r="B118" s="12"/>
      <c r="C118" s="35" t="s">
        <v>20</v>
      </c>
      <c r="D118" s="10"/>
      <c r="E118" s="9"/>
      <c r="F118" s="8"/>
      <c r="G118" s="20"/>
      <c r="H118" s="23"/>
    </row>
    <row r="119" spans="1:16" s="81" customFormat="1" ht="33" customHeight="1">
      <c r="A119" s="77" t="s">
        <v>71</v>
      </c>
      <c r="B119" s="80" t="s">
        <v>210</v>
      </c>
      <c r="C119" s="59" t="s">
        <v>128</v>
      </c>
      <c r="D119" s="60" t="s">
        <v>184</v>
      </c>
      <c r="E119" s="61" t="s">
        <v>34</v>
      </c>
      <c r="F119" s="72">
        <v>20</v>
      </c>
      <c r="G119" s="63"/>
      <c r="H119" s="75">
        <f>ROUND(G119,2)*F119</f>
        <v>0</v>
      </c>
      <c r="I119" s="58"/>
      <c r="K119" s="82"/>
      <c r="N119" s="83"/>
      <c r="O119" s="83"/>
      <c r="P119" s="83"/>
    </row>
    <row r="120" spans="1:16" s="85" customFormat="1" ht="33" customHeight="1">
      <c r="A120" s="77" t="s">
        <v>72</v>
      </c>
      <c r="B120" s="80" t="s">
        <v>211</v>
      </c>
      <c r="C120" s="59" t="s">
        <v>129</v>
      </c>
      <c r="D120" s="60" t="s">
        <v>184</v>
      </c>
      <c r="E120" s="61"/>
      <c r="F120" s="72"/>
      <c r="G120" s="65"/>
      <c r="H120" s="75"/>
      <c r="I120" s="58"/>
      <c r="K120" s="82"/>
      <c r="N120" s="83"/>
      <c r="O120" s="83"/>
      <c r="P120" s="83"/>
    </row>
    <row r="121" spans="1:16" s="81" customFormat="1" ht="33" customHeight="1">
      <c r="A121" s="77" t="s">
        <v>186</v>
      </c>
      <c r="B121" s="67" t="s">
        <v>30</v>
      </c>
      <c r="C121" s="59" t="s">
        <v>187</v>
      </c>
      <c r="D121" s="60"/>
      <c r="E121" s="61" t="s">
        <v>34</v>
      </c>
      <c r="F121" s="72">
        <v>10</v>
      </c>
      <c r="G121" s="63"/>
      <c r="H121" s="75">
        <f aca="true" t="shared" si="2" ref="H121:H127">ROUND(G121,2)*F121</f>
        <v>0</v>
      </c>
      <c r="I121" s="58"/>
      <c r="K121" s="82"/>
      <c r="N121" s="83"/>
      <c r="O121" s="83"/>
      <c r="P121" s="83"/>
    </row>
    <row r="122" spans="1:16" s="81" customFormat="1" ht="33" customHeight="1">
      <c r="A122" s="77" t="s">
        <v>73</v>
      </c>
      <c r="B122" s="67" t="s">
        <v>35</v>
      </c>
      <c r="C122" s="59" t="s">
        <v>74</v>
      </c>
      <c r="D122" s="60"/>
      <c r="E122" s="61" t="s">
        <v>34</v>
      </c>
      <c r="F122" s="72">
        <v>5</v>
      </c>
      <c r="G122" s="63"/>
      <c r="H122" s="75">
        <f t="shared" si="2"/>
        <v>0</v>
      </c>
      <c r="I122" s="58"/>
      <c r="K122" s="82"/>
      <c r="N122" s="83"/>
      <c r="O122" s="83"/>
      <c r="P122" s="83"/>
    </row>
    <row r="123" spans="1:16" s="85" customFormat="1" ht="33" customHeight="1">
      <c r="A123" s="77" t="s">
        <v>99</v>
      </c>
      <c r="B123" s="80" t="s">
        <v>212</v>
      </c>
      <c r="C123" s="59" t="s">
        <v>130</v>
      </c>
      <c r="D123" s="60" t="s">
        <v>184</v>
      </c>
      <c r="E123" s="61" t="s">
        <v>34</v>
      </c>
      <c r="F123" s="72">
        <v>5</v>
      </c>
      <c r="G123" s="63"/>
      <c r="H123" s="75">
        <f t="shared" si="2"/>
        <v>0</v>
      </c>
      <c r="I123" s="58"/>
      <c r="K123" s="82"/>
      <c r="N123" s="83"/>
      <c r="O123" s="83"/>
      <c r="P123" s="83"/>
    </row>
    <row r="124" spans="1:16" s="85" customFormat="1" ht="33" customHeight="1">
      <c r="A124" s="77" t="s">
        <v>100</v>
      </c>
      <c r="B124" s="80" t="s">
        <v>218</v>
      </c>
      <c r="C124" s="59" t="s">
        <v>131</v>
      </c>
      <c r="D124" s="60" t="s">
        <v>184</v>
      </c>
      <c r="E124" s="61" t="s">
        <v>34</v>
      </c>
      <c r="F124" s="72">
        <v>3</v>
      </c>
      <c r="G124" s="63"/>
      <c r="H124" s="75">
        <f t="shared" si="2"/>
        <v>0</v>
      </c>
      <c r="I124" s="58"/>
      <c r="K124" s="82"/>
      <c r="N124" s="83"/>
      <c r="O124" s="83"/>
      <c r="P124" s="83"/>
    </row>
    <row r="125" spans="1:16" s="81" customFormat="1" ht="33" customHeight="1">
      <c r="A125" s="77" t="s">
        <v>101</v>
      </c>
      <c r="B125" s="80" t="s">
        <v>213</v>
      </c>
      <c r="C125" s="59" t="s">
        <v>132</v>
      </c>
      <c r="D125" s="60" t="s">
        <v>184</v>
      </c>
      <c r="E125" s="61" t="s">
        <v>34</v>
      </c>
      <c r="F125" s="72">
        <v>1</v>
      </c>
      <c r="G125" s="63"/>
      <c r="H125" s="75">
        <f t="shared" si="2"/>
        <v>0</v>
      </c>
      <c r="I125" s="58"/>
      <c r="K125" s="82"/>
      <c r="N125" s="83"/>
      <c r="O125" s="83"/>
      <c r="P125" s="83"/>
    </row>
    <row r="126" spans="1:16" s="81" customFormat="1" ht="33" customHeight="1">
      <c r="A126" s="77" t="s">
        <v>191</v>
      </c>
      <c r="B126" s="80" t="s">
        <v>214</v>
      </c>
      <c r="C126" s="59" t="s">
        <v>193</v>
      </c>
      <c r="D126" s="60" t="s">
        <v>184</v>
      </c>
      <c r="E126" s="61" t="s">
        <v>34</v>
      </c>
      <c r="F126" s="72">
        <v>2</v>
      </c>
      <c r="G126" s="63"/>
      <c r="H126" s="75">
        <f t="shared" si="2"/>
        <v>0</v>
      </c>
      <c r="I126" s="58"/>
      <c r="K126" s="82"/>
      <c r="N126" s="83"/>
      <c r="O126" s="83"/>
      <c r="P126" s="83"/>
    </row>
    <row r="127" spans="1:16" s="81" customFormat="1" ht="33" customHeight="1">
      <c r="A127" s="77" t="s">
        <v>102</v>
      </c>
      <c r="B127" s="80" t="s">
        <v>215</v>
      </c>
      <c r="C127" s="59" t="s">
        <v>133</v>
      </c>
      <c r="D127" s="60" t="s">
        <v>184</v>
      </c>
      <c r="E127" s="61" t="s">
        <v>34</v>
      </c>
      <c r="F127" s="72">
        <v>1</v>
      </c>
      <c r="G127" s="63"/>
      <c r="H127" s="75">
        <f t="shared" si="2"/>
        <v>0</v>
      </c>
      <c r="I127" s="58"/>
      <c r="K127" s="82"/>
      <c r="N127" s="83"/>
      <c r="O127" s="83"/>
      <c r="P127" s="83"/>
    </row>
    <row r="128" spans="1:8" ht="36" customHeight="1">
      <c r="A128" s="20"/>
      <c r="B128" s="16"/>
      <c r="C128" s="35" t="s">
        <v>21</v>
      </c>
      <c r="D128" s="10"/>
      <c r="E128" s="7"/>
      <c r="F128" s="10"/>
      <c r="G128" s="20"/>
      <c r="H128" s="23"/>
    </row>
    <row r="129" spans="1:16" s="85" customFormat="1" ht="33" customHeight="1">
      <c r="A129" s="74" t="s">
        <v>76</v>
      </c>
      <c r="B129" s="80" t="s">
        <v>216</v>
      </c>
      <c r="C129" s="59" t="s">
        <v>77</v>
      </c>
      <c r="D129" s="60" t="s">
        <v>194</v>
      </c>
      <c r="E129" s="61"/>
      <c r="F129" s="62"/>
      <c r="G129" s="65"/>
      <c r="H129" s="64"/>
      <c r="I129" s="58"/>
      <c r="K129" s="82"/>
      <c r="N129" s="83"/>
      <c r="O129" s="83"/>
      <c r="P129" s="83"/>
    </row>
    <row r="130" spans="1:16" s="81" customFormat="1" ht="33" customHeight="1">
      <c r="A130" s="74" t="s">
        <v>195</v>
      </c>
      <c r="B130" s="67" t="s">
        <v>30</v>
      </c>
      <c r="C130" s="59" t="s">
        <v>196</v>
      </c>
      <c r="D130" s="60"/>
      <c r="E130" s="61" t="s">
        <v>29</v>
      </c>
      <c r="F130" s="62">
        <v>40</v>
      </c>
      <c r="G130" s="63"/>
      <c r="H130" s="64">
        <f>ROUND(G130,2)*F130</f>
        <v>0</v>
      </c>
      <c r="I130" s="79"/>
      <c r="K130" s="82"/>
      <c r="N130" s="83"/>
      <c r="O130" s="83"/>
      <c r="P130" s="83"/>
    </row>
    <row r="131" spans="1:16" s="81" customFormat="1" ht="33" customHeight="1">
      <c r="A131" s="74" t="s">
        <v>78</v>
      </c>
      <c r="B131" s="67" t="s">
        <v>35</v>
      </c>
      <c r="C131" s="59" t="s">
        <v>79</v>
      </c>
      <c r="D131" s="60"/>
      <c r="E131" s="61" t="s">
        <v>29</v>
      </c>
      <c r="F131" s="62">
        <v>10</v>
      </c>
      <c r="G131" s="63"/>
      <c r="H131" s="64">
        <f>ROUND(G131,2)*F131</f>
        <v>0</v>
      </c>
      <c r="I131" s="58"/>
      <c r="K131" s="82"/>
      <c r="N131" s="83"/>
      <c r="O131" s="83"/>
      <c r="P131" s="83"/>
    </row>
    <row r="132" spans="1:8" s="43" customFormat="1" ht="30" customHeight="1" thickBot="1">
      <c r="A132" s="44"/>
      <c r="B132" s="39" t="str">
        <f>B70</f>
        <v>B</v>
      </c>
      <c r="C132" s="134" t="str">
        <f>C70</f>
        <v>St. Mary's Road - Tache Ave to Traverse Ave - Minor Asphalt Rehabilitation</v>
      </c>
      <c r="D132" s="147"/>
      <c r="E132" s="147"/>
      <c r="F132" s="148"/>
      <c r="G132" s="44" t="s">
        <v>14</v>
      </c>
      <c r="H132" s="44">
        <f>SUM(H70:H131)</f>
        <v>0</v>
      </c>
    </row>
    <row r="133" spans="1:8" ht="36" customHeight="1" thickTop="1">
      <c r="A133" s="56"/>
      <c r="B133" s="11"/>
      <c r="C133" s="17" t="s">
        <v>15</v>
      </c>
      <c r="D133" s="26"/>
      <c r="E133" s="1"/>
      <c r="F133" s="1"/>
      <c r="H133" s="27"/>
    </row>
    <row r="134" spans="1:8" ht="30" customHeight="1" thickBot="1">
      <c r="A134" s="21"/>
      <c r="B134" s="39" t="str">
        <f>B6</f>
        <v>A</v>
      </c>
      <c r="C134" s="149" t="str">
        <f>C6</f>
        <v>Portage Avenue - Whytewold Rd. to Sharp Blvd. - Minor Asphalt Rehabilitation</v>
      </c>
      <c r="D134" s="150"/>
      <c r="E134" s="150"/>
      <c r="F134" s="151"/>
      <c r="G134" s="21" t="s">
        <v>14</v>
      </c>
      <c r="H134" s="21">
        <f>H69</f>
        <v>0</v>
      </c>
    </row>
    <row r="135" spans="1:8" ht="30" customHeight="1" thickBot="1" thickTop="1">
      <c r="A135" s="21"/>
      <c r="B135" s="39" t="str">
        <f>B70</f>
        <v>B</v>
      </c>
      <c r="C135" s="152" t="str">
        <f>C70</f>
        <v>St. Mary's Road - Tache Ave to Traverse Ave - Minor Asphalt Rehabilitation</v>
      </c>
      <c r="D135" s="153"/>
      <c r="E135" s="153"/>
      <c r="F135" s="154"/>
      <c r="G135" s="21" t="s">
        <v>14</v>
      </c>
      <c r="H135" s="21">
        <f>H132</f>
        <v>0</v>
      </c>
    </row>
    <row r="136" spans="1:8" s="38" customFormat="1" ht="37.5" customHeight="1" thickTop="1">
      <c r="A136" s="20"/>
      <c r="B136" s="145" t="s">
        <v>26</v>
      </c>
      <c r="C136" s="146"/>
      <c r="D136" s="146"/>
      <c r="E136" s="146"/>
      <c r="F136" s="146"/>
      <c r="G136" s="137">
        <f>SUM(H134:H135)</f>
        <v>0</v>
      </c>
      <c r="H136" s="138"/>
    </row>
    <row r="137" spans="1:8" ht="37.5" customHeight="1">
      <c r="A137" s="20"/>
      <c r="B137" s="139" t="s">
        <v>24</v>
      </c>
      <c r="C137" s="140"/>
      <c r="D137" s="140"/>
      <c r="E137" s="140"/>
      <c r="F137" s="140"/>
      <c r="G137" s="140"/>
      <c r="H137" s="141"/>
    </row>
    <row r="138" spans="1:8" ht="37.5" customHeight="1">
      <c r="A138" s="20"/>
      <c r="B138" s="142" t="s">
        <v>25</v>
      </c>
      <c r="C138" s="143"/>
      <c r="D138" s="143"/>
      <c r="E138" s="143"/>
      <c r="F138" s="143"/>
      <c r="G138" s="143"/>
      <c r="H138" s="144"/>
    </row>
    <row r="139" spans="1:8" ht="15.75" customHeight="1">
      <c r="A139" s="57"/>
      <c r="B139" s="52"/>
      <c r="C139" s="53"/>
      <c r="D139" s="54"/>
      <c r="E139" s="53"/>
      <c r="F139" s="53"/>
      <c r="G139" s="28"/>
      <c r="H139" s="29"/>
    </row>
  </sheetData>
  <sheetProtection password="C59C" sheet="1" objects="1" scenarios="1" selectLockedCells="1"/>
  <mergeCells count="10">
    <mergeCell ref="B138:H138"/>
    <mergeCell ref="B136:F136"/>
    <mergeCell ref="C70:F70"/>
    <mergeCell ref="C132:F132"/>
    <mergeCell ref="C134:F134"/>
    <mergeCell ref="C135:F135"/>
    <mergeCell ref="C6:F6"/>
    <mergeCell ref="C69:F69"/>
    <mergeCell ref="G136:H136"/>
    <mergeCell ref="B137:H137"/>
  </mergeCells>
  <dataValidations count="3">
    <dataValidation type="custom" allowBlank="1" showInputMessage="1" showErrorMessage="1" error="If you can enter a Unit  Price in this cell, pLease contact the Contract Administrator immediately!" sqref="G129 G120 G114 G48 G24 G33:G34 G36 G38 G14 G16 G18:G19 G12 G10 G51 G66 G57 G76 G74 G88 G78 G80 G82:G83 G111 G109 G94:G95 G97 G99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30:G131 G119 G121:G127 G115:G117 G8 G49:G50 G42:G43 G39:G40 G26:G32 G35 G37 G45:G46 G15 G17 G20:G23 G13 G11 G52:G54 G67:G68 G58:G64 G56 G77 G75 G72 G90:G93 G79 G81 G84:G87 G103:G104 G100:G101 G112:G113 G110 G96 G98 G106:G107">
      <formula1>0</formula1>
    </dataValidation>
    <dataValidation allowBlank="1" showErrorMessage="1" sqref="G102 G41"/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115-2007 Bid Opportunity &amp;R&amp;10Bid Submission
Page &amp;P+3 of 14</oddHeader>
    <oddFooter xml:space="preserve">&amp;R__________________
Name of Bidder                    </oddFooter>
  </headerFooter>
  <rowBreaks count="5" manualBreakCount="5">
    <brk id="32" min="1" max="7" man="1"/>
    <brk id="69" max="7" man="1"/>
    <brk id="93" min="1" max="7" man="1"/>
    <brk id="117" min="1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 February 5, 2007
File Size:51,712 bytes</dc:description>
  <cp:lastModifiedBy> SEG </cp:lastModifiedBy>
  <cp:lastPrinted>2007-02-05T21:08:58Z</cp:lastPrinted>
  <dcterms:created xsi:type="dcterms:W3CDTF">1999-03-31T15:44:33Z</dcterms:created>
  <dcterms:modified xsi:type="dcterms:W3CDTF">2007-02-13T18:08:06Z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