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75" windowWidth="9600" windowHeight="11640" activeTab="0"/>
  </bookViews>
  <sheets>
    <sheet name="Form B - Ness Ave.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'Form B - Ness Ave.'!$B$2:$H$124</definedName>
    <definedName name="_xlnm.Print_Titles" localSheetId="0">'Form B - Ness Ave.'!$4:$4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<sst xmlns="http://schemas.openxmlformats.org/spreadsheetml/2006/main" count="445" uniqueCount="290">
  <si>
    <t>D</t>
  </si>
  <si>
    <t>E009</t>
  </si>
  <si>
    <t>E010</t>
  </si>
  <si>
    <t>E023</t>
  </si>
  <si>
    <t>E024</t>
  </si>
  <si>
    <t>E025</t>
  </si>
  <si>
    <t>E026</t>
  </si>
  <si>
    <t>E028</t>
  </si>
  <si>
    <t>E029</t>
  </si>
  <si>
    <t>E034</t>
  </si>
  <si>
    <t>E035</t>
  </si>
  <si>
    <t>Sub-Grade Compaction</t>
  </si>
  <si>
    <t>0 - 50 mm Depth (Asphalt)</t>
  </si>
  <si>
    <t>50 - 100 mm Depth (Asphalt)</t>
  </si>
  <si>
    <t>0 - 50 mm Depth (Concrete)</t>
  </si>
  <si>
    <t>Pavement Repair Fabric</t>
  </si>
  <si>
    <t>Longitudinal Joint &amp; Crack Filling ( &gt; 25mm in width )</t>
  </si>
  <si>
    <t xml:space="preserve">Reflective Crack Maintenance </t>
  </si>
  <si>
    <t>Planing of Pavement</t>
  </si>
  <si>
    <t>B100</t>
  </si>
  <si>
    <t>B101</t>
  </si>
  <si>
    <t>B104</t>
  </si>
  <si>
    <t>A.3</t>
  </si>
  <si>
    <t>A.4</t>
  </si>
  <si>
    <t>Excavation</t>
  </si>
  <si>
    <t>A.6</t>
  </si>
  <si>
    <t>Crushed Sub-base Material</t>
  </si>
  <si>
    <t>Grading of Boulevards</t>
  </si>
  <si>
    <t>C.1</t>
  </si>
  <si>
    <t>A.5</t>
  </si>
  <si>
    <t>C.2</t>
  </si>
  <si>
    <t>D.2</t>
  </si>
  <si>
    <t>Supply and Installation of Dowel Assemblies</t>
  </si>
  <si>
    <t>E.1</t>
  </si>
  <si>
    <t>E.2</t>
  </si>
  <si>
    <t>E.3</t>
  </si>
  <si>
    <t>E.4</t>
  </si>
  <si>
    <t>F.1</t>
  </si>
  <si>
    <t>F.2</t>
  </si>
  <si>
    <t>F.3</t>
  </si>
  <si>
    <t>F.4</t>
  </si>
  <si>
    <t>F.5</t>
  </si>
  <si>
    <t>G.1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</si>
  <si>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</si>
  <si>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</si>
  <si>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</si>
  <si>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</si>
  <si>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</si>
  <si>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</si>
  <si>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</si>
  <si>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</si>
  <si>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</si>
  <si>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</si>
  <si>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</si>
  <si>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</si>
  <si>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</si>
  <si>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</si>
  <si>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</si>
  <si>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</si>
  <si>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</si>
  <si>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</si>
  <si>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</si>
  <si>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</si>
  <si>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</si>
  <si>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</si>
  <si>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</si>
  <si>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</si>
  <si>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</si>
  <si>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</si>
  <si>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</si>
  <si>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</si>
  <si>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</si>
  <si>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</si>
  <si>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</si>
  <si>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</si>
  <si>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</si>
  <si>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</si>
  <si>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APPROX. QUANTITY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</si>
  <si>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</si>
  <si>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</si>
  <si>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</si>
  <si>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</si>
  <si>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</si>
  <si>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</si>
  <si>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200 mm Concrete Pavement (Plain-Dowelled)</t>
  </si>
  <si>
    <t>38mm</t>
  </si>
  <si>
    <t>B.9</t>
  </si>
  <si>
    <t xml:space="preserve"> width &lt; 600mm</t>
  </si>
  <si>
    <t xml:space="preserve"> width &gt; or = 600mm</t>
  </si>
  <si>
    <t>EARTH AND BASE WORKS</t>
  </si>
  <si>
    <t>A.1</t>
  </si>
  <si>
    <t>Pavement Patching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</si>
  <si>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</si>
  <si>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</si>
  <si>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</si>
  <si>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</si>
  <si>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</si>
  <si>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</si>
  <si>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B111</t>
  </si>
  <si>
    <t>B114</t>
  </si>
  <si>
    <t>C001</t>
  </si>
  <si>
    <t>C010</t>
  </si>
  <si>
    <t>C017</t>
  </si>
  <si>
    <t>D005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</si>
  <si>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</si>
  <si>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</si>
  <si>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</si>
  <si>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</si>
  <si>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</si>
  <si>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</si>
  <si>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</si>
  <si>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</si>
  <si>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</si>
  <si>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</si>
  <si>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</si>
  <si>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</si>
  <si>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G001</t>
  </si>
  <si>
    <t>G002</t>
  </si>
  <si>
    <t>G003</t>
  </si>
  <si>
    <t>A004</t>
  </si>
  <si>
    <t>A007</t>
  </si>
  <si>
    <t>A008</t>
  </si>
  <si>
    <t>A010</t>
  </si>
  <si>
    <t>A012</t>
  </si>
  <si>
    <t>A022</t>
  </si>
  <si>
    <t>B004</t>
  </si>
  <si>
    <t>B013</t>
  </si>
  <si>
    <t>B017</t>
  </si>
  <si>
    <t>B026</t>
  </si>
  <si>
    <t>B027</t>
  </si>
  <si>
    <t>B029</t>
  </si>
  <si>
    <t>B047</t>
  </si>
  <si>
    <t>B059</t>
  </si>
  <si>
    <t>B064</t>
  </si>
  <si>
    <t>B073</t>
  </si>
  <si>
    <t>B094</t>
  </si>
  <si>
    <t>B095</t>
  </si>
  <si>
    <t>B097</t>
  </si>
  <si>
    <t>B098</t>
  </si>
  <si>
    <t>B118</t>
  </si>
  <si>
    <t>B119</t>
  </si>
  <si>
    <t>B120</t>
  </si>
  <si>
    <t>B132</t>
  </si>
  <si>
    <t>Separation/Reinforcement Geotextile Fabric</t>
  </si>
  <si>
    <t>Pavement Removal</t>
  </si>
  <si>
    <t>Concrete Pavement</t>
  </si>
  <si>
    <t>Supplying and Placing Base Course Material</t>
  </si>
  <si>
    <t>Miscellaneous Concrete Slab Removal</t>
  </si>
  <si>
    <t>Median Slab</t>
  </si>
  <si>
    <t>Sidewalk</t>
  </si>
  <si>
    <t>Bullnose</t>
  </si>
  <si>
    <t xml:space="preserve">Miscellaneous Concrete Slab Installation </t>
  </si>
  <si>
    <t xml:space="preserve">Miscellaneous Concrete Slab Renewal </t>
  </si>
  <si>
    <t>SD-227A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</si>
  <si>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</si>
  <si>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</si>
  <si>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</si>
  <si>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</si>
  <si>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</si>
  <si>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</si>
  <si>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</si>
  <si>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</si>
  <si>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</si>
  <si>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</si>
  <si>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</si>
  <si>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</si>
  <si>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</si>
  <si>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</si>
  <si>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B001</t>
  </si>
  <si>
    <t>B057</t>
  </si>
  <si>
    <t>B135</t>
  </si>
  <si>
    <t>B136</t>
  </si>
  <si>
    <t>B139</t>
  </si>
  <si>
    <t>B159</t>
  </si>
  <si>
    <t>B160</t>
  </si>
  <si>
    <t>B161</t>
  </si>
  <si>
    <t>B162</t>
  </si>
  <si>
    <t>C032</t>
  </si>
  <si>
    <t>C046</t>
  </si>
  <si>
    <t>SD-228A</t>
  </si>
  <si>
    <t>SD-205</t>
  </si>
  <si>
    <t>SD-203B</t>
  </si>
  <si>
    <t>c) Greater than 20 sq.m.</t>
  </si>
  <si>
    <t>c) Greater than 30 m</t>
  </si>
  <si>
    <t>a) Type IA</t>
  </si>
  <si>
    <t>SPEC.
REF.</t>
  </si>
  <si>
    <t xml:space="preserve">Catch Pit </t>
  </si>
  <si>
    <t>SD-023</t>
  </si>
  <si>
    <t>Sewer Service</t>
  </si>
  <si>
    <t xml:space="preserve">AP-009 - Barrier Curb and Gutter Inlet Cover </t>
  </si>
  <si>
    <t>Connecting to Existing Catch Basin</t>
  </si>
  <si>
    <t>ROADWORKS - REMOVALS/RENEWALS</t>
  </si>
  <si>
    <t>A003</t>
  </si>
  <si>
    <t>B002</t>
  </si>
  <si>
    <t>B121</t>
  </si>
  <si>
    <t>D.1</t>
  </si>
  <si>
    <t>B107</t>
  </si>
  <si>
    <t>B108</t>
  </si>
  <si>
    <t>B154</t>
  </si>
  <si>
    <t>F010</t>
  </si>
  <si>
    <t>Slab Replacement</t>
  </si>
  <si>
    <t>Partial Slab Patches</t>
  </si>
  <si>
    <t>Partial Slab Patches - Early Opening (24 hour)</t>
  </si>
  <si>
    <t>Concrete Pavements, Median Slabs, Bull-noses, and Safety Medians</t>
  </si>
  <si>
    <t>B122</t>
  </si>
  <si>
    <t>B126</t>
  </si>
  <si>
    <t>B127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</si>
  <si>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</si>
  <si>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</si>
  <si>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</si>
  <si>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</si>
  <si>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</si>
  <si>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</si>
  <si>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</si>
  <si>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</si>
  <si>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</si>
  <si>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51mm</t>
  </si>
  <si>
    <t>64mm</t>
  </si>
  <si>
    <t>76mm</t>
  </si>
  <si>
    <t>D006</t>
  </si>
  <si>
    <t>B203</t>
  </si>
  <si>
    <t>B206</t>
  </si>
  <si>
    <t>B207</t>
  </si>
  <si>
    <t>Slab Replacement - Early Opening (72 hour)</t>
  </si>
  <si>
    <t>SD-203A</t>
  </si>
  <si>
    <t>E12</t>
  </si>
  <si>
    <t>E14</t>
  </si>
  <si>
    <t>F.6</t>
  </si>
  <si>
    <t>CW 3130-R1</t>
  </si>
  <si>
    <t>Barrier *</t>
  </si>
  <si>
    <t>SD-229E</t>
  </si>
  <si>
    <t>Adjustment of Catch Basins / Manholes Frames</t>
  </si>
  <si>
    <t>CW 3210-R6</t>
  </si>
  <si>
    <t>Adjustment of Valve Boxes</t>
  </si>
  <si>
    <t>Adjustment of Curb Stop Boxes</t>
  </si>
  <si>
    <t>Lifter Rings</t>
  </si>
  <si>
    <t>Valve Box Extensions</t>
  </si>
  <si>
    <t>a) Less than 5 sq.m.</t>
  </si>
  <si>
    <t>b) 5 sq.m. to 20 sq.m.</t>
  </si>
  <si>
    <t>SD-227C</t>
  </si>
  <si>
    <t>CW 3250-R6</t>
  </si>
  <si>
    <t>CW 3510-R8</t>
  </si>
  <si>
    <t>E15</t>
  </si>
  <si>
    <t>A</t>
  </si>
  <si>
    <t>B</t>
  </si>
  <si>
    <t>E</t>
  </si>
  <si>
    <t>F</t>
  </si>
  <si>
    <t>G</t>
  </si>
  <si>
    <t>a) Less than 3 m</t>
  </si>
  <si>
    <t>b) 3 m to 30 m</t>
  </si>
  <si>
    <t>Replacing Standard Frames &amp; Covers</t>
  </si>
  <si>
    <t>AP-004 - Standard Frame for Manhole and Catch Basin</t>
  </si>
  <si>
    <t>Replacing Existing Risers</t>
  </si>
  <si>
    <t>F002A</t>
  </si>
  <si>
    <t>Pre-cast concrete risers</t>
  </si>
  <si>
    <t>AP-005 - Standard Solid Cover for Standard Frame</t>
  </si>
  <si>
    <t>AP-006 - Standard Grated Cover for Standard Frame</t>
  </si>
  <si>
    <t>AP-008 - Barrier Curb and Gutter Inlet Frame and Box</t>
  </si>
  <si>
    <t>Curb Ramp</t>
  </si>
  <si>
    <t>Construction of  Curb Ramp (10mm ht, type)</t>
  </si>
  <si>
    <t xml:space="preserve">CW 3230-R5
</t>
  </si>
  <si>
    <t>CW 3230-R5</t>
  </si>
  <si>
    <t xml:space="preserve">CW 3235-R6  </t>
  </si>
  <si>
    <t xml:space="preserve">CW 3240-R6 </t>
  </si>
  <si>
    <t>CW 3310-R10</t>
  </si>
  <si>
    <t xml:space="preserve">CW 3410-R7 </t>
  </si>
  <si>
    <t xml:space="preserve">CW 3450-R4 </t>
  </si>
  <si>
    <t>B.15</t>
  </si>
  <si>
    <t>50 mm - Limestone</t>
  </si>
  <si>
    <t>250 mm Drainage Connection Pipe</t>
  </si>
  <si>
    <t>Barrier (150 mm ht, Dowelled)</t>
  </si>
  <si>
    <t>Modified Barrier (150 mm ht, Dowelled)</t>
  </si>
  <si>
    <t xml:space="preserve">250 mm </t>
  </si>
  <si>
    <t xml:space="preserve"> i)</t>
  </si>
  <si>
    <t>Barrier (150 mm ht, Separate)</t>
  </si>
  <si>
    <t>Recycled Concrete Base Course Material</t>
  </si>
  <si>
    <t>E11</t>
  </si>
  <si>
    <t>Asphalt Patching Over Full Depth Concrete Repairs</t>
  </si>
  <si>
    <t>Construction of Monolithic Curb and Sidewalk (1000mm width)</t>
  </si>
  <si>
    <t>SUMMARY</t>
  </si>
  <si>
    <t>Subtotal:</t>
  </si>
  <si>
    <t xml:space="preserve">TOTAL BID PRICE (GST extra)                                                                                              (in figures)                                             </t>
  </si>
  <si>
    <t>(in words)                 _____________________________________________________________________________________________________________________________</t>
  </si>
  <si>
    <t xml:space="preserve">                                   ______________________________________________________________________________________________________________________________</t>
  </si>
  <si>
    <t>CW 3110-R9</t>
  </si>
  <si>
    <t xml:space="preserve">CW 3110-R9 </t>
  </si>
  <si>
    <t>FORM B: PRICES</t>
  </si>
  <si>
    <t>(SEE B9)</t>
  </si>
  <si>
    <t>a) in a Trench, Class B Type 2  bedding,   Class 5 Backfill</t>
  </si>
  <si>
    <t>CW 2130-R10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</si>
</sst>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b/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2"/>
      <name val="MS Sans Serif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>
        <color indexed="8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double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18">
    <xf numFmtId="0" fontId="0" fillId="0" borderId="0" xfId="0" applyAlignment="1">
      <alignment/>
    </xf>
    <xf numFmtId="0" fontId="16" fillId="0" borderId="1" xfId="0" applyNumberFormat="1" applyFont="1" applyFill="1" applyBorder="1" applyAlignment="1" applyProtection="1">
      <alignment horizontal="center" vertical="top" wrapText="1"/>
      <protection/>
    </xf>
    <xf numFmtId="173" fontId="16" fillId="0" borderId="1" xfId="0" applyNumberFormat="1" applyFont="1" applyFill="1" applyBorder="1" applyAlignment="1" applyProtection="1">
      <alignment horizontal="left" vertical="top" wrapText="1"/>
      <protection/>
    </xf>
    <xf numFmtId="173" fontId="16" fillId="0" borderId="1" xfId="0" applyNumberFormat="1" applyFont="1" applyFill="1" applyBorder="1" applyAlignment="1" applyProtection="1">
      <alignment horizontal="center" vertical="top" wrapText="1"/>
      <protection/>
    </xf>
    <xf numFmtId="1" fontId="16" fillId="0" borderId="1" xfId="0" applyNumberFormat="1" applyFont="1" applyFill="1" applyBorder="1" applyAlignment="1" applyProtection="1">
      <alignment horizontal="right" vertical="top" wrapText="1"/>
      <protection/>
    </xf>
    <xf numFmtId="1" fontId="16" fillId="0" borderId="1" xfId="0" applyNumberFormat="1" applyFont="1" applyFill="1" applyBorder="1" applyAlignment="1" applyProtection="1">
      <alignment horizontal="right" vertical="top"/>
      <protection/>
    </xf>
    <xf numFmtId="191" fontId="16" fillId="0" borderId="1" xfId="0" applyNumberFormat="1" applyFont="1" applyFill="1" applyBorder="1" applyAlignment="1" applyProtection="1">
      <alignment vertical="top"/>
      <protection/>
    </xf>
    <xf numFmtId="173" fontId="16" fillId="0" borderId="2" xfId="0" applyNumberFormat="1" applyFont="1" applyFill="1" applyBorder="1" applyAlignment="1" applyProtection="1">
      <alignment horizontal="left" vertical="top" wrapText="1"/>
      <protection/>
    </xf>
    <xf numFmtId="0" fontId="16" fillId="0" borderId="2" xfId="0" applyNumberFormat="1" applyFont="1" applyFill="1" applyBorder="1" applyAlignment="1" applyProtection="1">
      <alignment horizontal="center" vertical="top" wrapText="1"/>
      <protection/>
    </xf>
    <xf numFmtId="173" fontId="16" fillId="0" borderId="1" xfId="0" applyNumberFormat="1" applyFont="1" applyFill="1" applyBorder="1" applyAlignment="1" applyProtection="1">
      <alignment vertical="top" wrapText="1"/>
      <protection/>
    </xf>
    <xf numFmtId="173" fontId="17" fillId="0" borderId="6" xfId="0" applyNumberFormat="1" applyFont="1" applyFill="1" applyBorder="1" applyAlignment="1" applyProtection="1">
      <alignment horizontal="centerContinuous" wrapText="1"/>
      <protection/>
    </xf>
    <xf numFmtId="173" fontId="17" fillId="0" borderId="6" xfId="0" applyNumberFormat="1" applyFont="1" applyFill="1" applyBorder="1" applyAlignment="1" applyProtection="1">
      <alignment vertical="center" wrapText="1"/>
      <protection/>
    </xf>
    <xf numFmtId="173" fontId="17" fillId="0" borderId="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3" fontId="17" fillId="0" borderId="6" xfId="0" applyNumberFormat="1" applyFont="1" applyFill="1" applyBorder="1" applyAlignment="1" applyProtection="1">
      <alignment horizontal="centerContinuous"/>
      <protection/>
    </xf>
    <xf numFmtId="191" fontId="16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vertical="center"/>
      <protection/>
    </xf>
    <xf numFmtId="0" fontId="17" fillId="0" borderId="2" xfId="0" applyNumberFormat="1" applyFont="1" applyFill="1" applyBorder="1" applyAlignment="1" applyProtection="1">
      <alignment vertical="center"/>
      <protection/>
    </xf>
    <xf numFmtId="173" fontId="17" fillId="0" borderId="7" xfId="0" applyNumberFormat="1" applyFont="1" applyFill="1" applyBorder="1" applyAlignment="1" applyProtection="1">
      <alignment vertical="center"/>
      <protection/>
    </xf>
    <xf numFmtId="173" fontId="16" fillId="0" borderId="7" xfId="0" applyNumberFormat="1" applyFont="1" applyFill="1" applyBorder="1" applyAlignment="1" applyProtection="1">
      <alignment horizontal="center" vertical="top" wrapText="1"/>
      <protection/>
    </xf>
    <xf numFmtId="0" fontId="16" fillId="0" borderId="7" xfId="0" applyNumberFormat="1" applyFont="1" applyFill="1" applyBorder="1" applyAlignment="1" applyProtection="1">
      <alignment horizontal="center" vertical="top" wrapText="1"/>
      <protection/>
    </xf>
    <xf numFmtId="1" fontId="16" fillId="0" borderId="7" xfId="0" applyNumberFormat="1" applyFont="1" applyFill="1" applyBorder="1" applyAlignment="1" applyProtection="1">
      <alignment horizontal="right" vertical="top"/>
      <protection/>
    </xf>
    <xf numFmtId="191" fontId="16" fillId="0" borderId="7" xfId="0" applyNumberFormat="1" applyFont="1" applyFill="1" applyBorder="1" applyAlignment="1" applyProtection="1">
      <alignment vertical="top"/>
      <protection/>
    </xf>
    <xf numFmtId="173" fontId="17" fillId="0" borderId="7" xfId="0" applyNumberFormat="1" applyFont="1" applyFill="1" applyBorder="1" applyAlignment="1" applyProtection="1">
      <alignment horizontal="left" vertical="top" wrapText="1"/>
      <protection/>
    </xf>
    <xf numFmtId="1" fontId="16" fillId="0" borderId="7" xfId="0" applyNumberFormat="1" applyFont="1" applyFill="1" applyBorder="1" applyAlignment="1" applyProtection="1">
      <alignment horizontal="right" vertical="top" wrapText="1"/>
      <protection/>
    </xf>
    <xf numFmtId="185" fontId="17" fillId="0" borderId="7" xfId="0" applyNumberFormat="1" applyFont="1" applyFill="1" applyBorder="1" applyAlignment="1" applyProtection="1">
      <alignment horizontal="left" vertical="top" wrapText="1"/>
      <protection/>
    </xf>
    <xf numFmtId="1" fontId="16" fillId="0" borderId="8" xfId="0" applyNumberFormat="1" applyFont="1" applyFill="1" applyBorder="1" applyAlignment="1" applyProtection="1">
      <alignment horizontal="right" vertical="top" wrapText="1"/>
      <protection/>
    </xf>
    <xf numFmtId="191" fontId="16" fillId="0" borderId="9" xfId="0" applyNumberFormat="1" applyFont="1" applyFill="1" applyBorder="1" applyAlignment="1" applyProtection="1">
      <alignment vertical="top"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91" fontId="1" fillId="0" borderId="0" xfId="0" applyNumberFormat="1" applyFont="1" applyFill="1" applyAlignment="1" applyProtection="1">
      <alignment/>
      <protection/>
    </xf>
    <xf numFmtId="173" fontId="16" fillId="0" borderId="2" xfId="0" applyNumberFormat="1" applyFont="1" applyFill="1" applyBorder="1" applyAlignment="1" applyProtection="1">
      <alignment horizontal="center" vertical="top" wrapText="1"/>
      <protection/>
    </xf>
    <xf numFmtId="1" fontId="16" fillId="0" borderId="2" xfId="0" applyNumberFormat="1" applyFont="1" applyFill="1" applyBorder="1" applyAlignment="1" applyProtection="1">
      <alignment horizontal="right" vertical="top"/>
      <protection/>
    </xf>
    <xf numFmtId="191" fontId="16" fillId="0" borderId="2" xfId="0" applyNumberFormat="1" applyFont="1" applyFill="1" applyBorder="1" applyAlignment="1" applyProtection="1">
      <alignment vertical="top"/>
      <protection locked="0"/>
    </xf>
    <xf numFmtId="1" fontId="16" fillId="0" borderId="2" xfId="0" applyNumberFormat="1" applyFont="1" applyFill="1" applyBorder="1" applyAlignment="1" applyProtection="1">
      <alignment horizontal="right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176" fontId="16" fillId="0" borderId="10" xfId="0" applyNumberFormat="1" applyFont="1" applyFill="1" applyBorder="1" applyAlignment="1" applyProtection="1">
      <alignment horizontal="centerContinuous"/>
      <protection/>
    </xf>
    <xf numFmtId="191" fontId="16" fillId="0" borderId="11" xfId="0" applyNumberFormat="1" applyFont="1" applyFill="1" applyBorder="1" applyAlignment="1" applyProtection="1">
      <alignment vertical="top"/>
      <protection/>
    </xf>
    <xf numFmtId="191" fontId="16" fillId="0" borderId="12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191" fontId="16" fillId="0" borderId="11" xfId="0" applyNumberFormat="1" applyFont="1" applyFill="1" applyBorder="1" applyAlignment="1" applyProtection="1">
      <alignment vertical="top" wrapText="1"/>
      <protection/>
    </xf>
    <xf numFmtId="191" fontId="16" fillId="0" borderId="9" xfId="0" applyNumberFormat="1" applyFont="1" applyFill="1" applyBorder="1" applyAlignment="1" applyProtection="1">
      <alignment vertical="top" wrapText="1"/>
      <protection/>
    </xf>
    <xf numFmtId="191" fontId="16" fillId="0" borderId="12" xfId="0" applyNumberFormat="1" applyFont="1" applyFill="1" applyBorder="1" applyAlignment="1" applyProtection="1">
      <alignment vertical="top" wrapText="1"/>
      <protection/>
    </xf>
    <xf numFmtId="4" fontId="16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5" xfId="0" applyNumberFormat="1" applyFont="1" applyFill="1" applyBorder="1" applyAlignment="1" applyProtection="1">
      <alignment horizontal="righ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7" fontId="21" fillId="0" borderId="15" xfId="0" applyNumberFormat="1" applyFont="1" applyFill="1" applyBorder="1" applyAlignment="1" applyProtection="1">
      <alignment horizontal="right"/>
      <protection/>
    </xf>
    <xf numFmtId="7" fontId="21" fillId="0" borderId="16" xfId="0" applyNumberFormat="1" applyFont="1" applyFill="1" applyBorder="1" applyAlignment="1" applyProtection="1">
      <alignment horizontal="right"/>
      <protection/>
    </xf>
    <xf numFmtId="7" fontId="21" fillId="0" borderId="17" xfId="0" applyNumberFormat="1" applyFont="1" applyFill="1" applyBorder="1" applyAlignment="1" applyProtection="1">
      <alignment horizontal="right"/>
      <protection/>
    </xf>
    <xf numFmtId="7" fontId="21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16" fillId="0" borderId="19" xfId="0" applyNumberFormat="1" applyFont="1" applyFill="1" applyBorder="1" applyAlignment="1" applyProtection="1">
      <alignment horizontal="center" wrapText="1"/>
      <protection/>
    </xf>
    <xf numFmtId="187" fontId="17" fillId="0" borderId="20" xfId="0" applyNumberFormat="1" applyFont="1" applyFill="1" applyBorder="1" applyAlignment="1" applyProtection="1">
      <alignment horizontal="center"/>
      <protection/>
    </xf>
    <xf numFmtId="4" fontId="16" fillId="0" borderId="13" xfId="0" applyNumberFormat="1" applyFont="1" applyFill="1" applyBorder="1" applyAlignment="1" applyProtection="1">
      <alignment horizontal="center" vertical="top" wrapText="1"/>
      <protection/>
    </xf>
    <xf numFmtId="187" fontId="16" fillId="0" borderId="13" xfId="0" applyNumberFormat="1" applyFont="1" applyFill="1" applyBorder="1" applyAlignment="1" applyProtection="1">
      <alignment horizontal="center" vertical="top"/>
      <protection/>
    </xf>
    <xf numFmtId="187" fontId="16" fillId="0" borderId="19" xfId="0" applyNumberFormat="1" applyFont="1" applyFill="1" applyBorder="1" applyAlignment="1" applyProtection="1">
      <alignment horizontal="center" vertical="top"/>
      <protection/>
    </xf>
    <xf numFmtId="4" fontId="16" fillId="0" borderId="21" xfId="0" applyNumberFormat="1" applyFont="1" applyFill="1" applyBorder="1" applyAlignment="1" applyProtection="1">
      <alignment horizontal="center" vertical="top"/>
      <protection/>
    </xf>
    <xf numFmtId="4" fontId="16" fillId="0" borderId="19" xfId="0" applyNumberFormat="1" applyFont="1" applyFill="1" applyBorder="1" applyAlignment="1" applyProtection="1">
      <alignment horizontal="center" vertical="top"/>
      <protection/>
    </xf>
    <xf numFmtId="4" fontId="16" fillId="0" borderId="19" xfId="0" applyNumberFormat="1" applyFont="1" applyFill="1" applyBorder="1" applyAlignment="1" applyProtection="1">
      <alignment horizontal="center" vertical="top" wrapText="1"/>
      <protection/>
    </xf>
    <xf numFmtId="4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wrapText="1"/>
      <protection/>
    </xf>
    <xf numFmtId="0" fontId="16" fillId="0" borderId="23" xfId="0" applyNumberFormat="1" applyFont="1" applyFill="1" applyBorder="1" applyAlignment="1" applyProtection="1">
      <alignment horizontal="centerContinuous" wrapText="1"/>
      <protection/>
    </xf>
    <xf numFmtId="0" fontId="16" fillId="0" borderId="24" xfId="0" applyNumberFormat="1" applyFont="1" applyFill="1" applyBorder="1" applyAlignment="1" applyProtection="1">
      <alignment horizontal="center" wrapText="1"/>
      <protection/>
    </xf>
    <xf numFmtId="185" fontId="17" fillId="0" borderId="25" xfId="0" applyNumberFormat="1" applyFont="1" applyFill="1" applyBorder="1" applyAlignment="1" applyProtection="1">
      <alignment horizontal="center" vertical="center" wrapText="1"/>
      <protection/>
    </xf>
    <xf numFmtId="185" fontId="16" fillId="0" borderId="26" xfId="0" applyNumberFormat="1" applyFont="1" applyFill="1" applyBorder="1" applyAlignment="1" applyProtection="1">
      <alignment horizontal="center" vertical="top" wrapText="1"/>
      <protection/>
    </xf>
    <xf numFmtId="185" fontId="16" fillId="0" borderId="26" xfId="0" applyNumberFormat="1" applyFont="1" applyFill="1" applyBorder="1" applyAlignment="1" applyProtection="1">
      <alignment horizontal="right" vertical="top" wrapText="1"/>
      <protection/>
    </xf>
    <xf numFmtId="185" fontId="17" fillId="0" borderId="27" xfId="0" applyNumberFormat="1" applyFont="1" applyFill="1" applyBorder="1" applyAlignment="1" applyProtection="1">
      <alignment horizontal="center" vertical="center" wrapText="1"/>
      <protection/>
    </xf>
    <xf numFmtId="185" fontId="16" fillId="0" borderId="28" xfId="0" applyNumberFormat="1" applyFont="1" applyFill="1" applyBorder="1" applyAlignment="1" applyProtection="1">
      <alignment horizontal="center" vertical="top" wrapText="1"/>
      <protection/>
    </xf>
    <xf numFmtId="185" fontId="16" fillId="0" borderId="26" xfId="0" applyNumberFormat="1" applyFont="1" applyFill="1" applyBorder="1" applyAlignment="1" applyProtection="1">
      <alignment horizontal="left" vertical="top" wrapText="1" indent="2"/>
      <protection/>
    </xf>
    <xf numFmtId="185" fontId="16" fillId="0" borderId="28" xfId="0" applyNumberFormat="1" applyFont="1" applyFill="1" applyBorder="1" applyAlignment="1" applyProtection="1">
      <alignment horizontal="left" vertical="top" wrapText="1" indent="2"/>
      <protection/>
    </xf>
    <xf numFmtId="185" fontId="16" fillId="0" borderId="28" xfId="0" applyNumberFormat="1" applyFont="1" applyFill="1" applyBorder="1" applyAlignment="1" applyProtection="1">
      <alignment horizontal="right" vertical="top" wrapText="1"/>
      <protection/>
    </xf>
    <xf numFmtId="0" fontId="0" fillId="0" borderId="29" xfId="0" applyNumberFormat="1" applyFill="1" applyBorder="1" applyAlignment="1" applyProtection="1">
      <alignment vertical="top"/>
      <protection/>
    </xf>
    <xf numFmtId="185" fontId="22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right" vertical="top"/>
      <protection/>
    </xf>
    <xf numFmtId="1" fontId="17" fillId="0" borderId="31" xfId="0" applyNumberFormat="1" applyFont="1" applyBorder="1" applyAlignment="1" applyProtection="1">
      <alignment horizontal="centerContinuous" vertical="top"/>
      <protection/>
    </xf>
    <xf numFmtId="0" fontId="17" fillId="0" borderId="32" xfId="0" applyNumberFormat="1" applyFont="1" applyBorder="1" applyAlignment="1" applyProtection="1">
      <alignment horizontal="centerContinuous" vertical="center"/>
      <protection/>
    </xf>
    <xf numFmtId="0" fontId="17" fillId="0" borderId="32" xfId="0" applyNumberFormat="1" applyFont="1" applyFill="1" applyBorder="1" applyAlignment="1" applyProtection="1">
      <alignment horizontal="centerContinuous" vertical="center"/>
      <protection/>
    </xf>
    <xf numFmtId="7" fontId="24" fillId="0" borderId="32" xfId="0" applyNumberFormat="1" applyFont="1" applyBorder="1" applyAlignment="1" applyProtection="1">
      <alignment horizontal="centerContinuous" vertical="center"/>
      <protection/>
    </xf>
    <xf numFmtId="0" fontId="17" fillId="0" borderId="33" xfId="0" applyNumberFormat="1" applyFont="1" applyBorder="1" applyAlignment="1" applyProtection="1">
      <alignment horizontal="centerContinuous" vertical="center"/>
      <protection/>
    </xf>
    <xf numFmtId="1" fontId="0" fillId="0" borderId="26" xfId="0" applyNumberFormat="1" applyBorder="1" applyAlignment="1" applyProtection="1">
      <alignment horizontal="centerContinuous" vertical="top"/>
      <protection/>
    </xf>
    <xf numFmtId="0" fontId="0" fillId="0" borderId="1" xfId="0" applyNumberFormat="1" applyBorder="1" applyAlignment="1" applyProtection="1">
      <alignment horizontal="centerContinuous" vertical="center"/>
      <protection/>
    </xf>
    <xf numFmtId="0" fontId="0" fillId="0" borderId="1" xfId="0" applyNumberFormat="1" applyFill="1" applyBorder="1" applyAlignment="1" applyProtection="1">
      <alignment horizontal="centerContinuous" vertical="center"/>
      <protection/>
    </xf>
    <xf numFmtId="7" fontId="25" fillId="0" borderId="1" xfId="0" applyNumberFormat="1" applyFont="1" applyBorder="1" applyAlignment="1" applyProtection="1">
      <alignment horizontal="centerContinuous" vertical="center"/>
      <protection/>
    </xf>
    <xf numFmtId="0" fontId="0" fillId="0" borderId="11" xfId="0" applyNumberFormat="1" applyBorder="1" applyAlignment="1" applyProtection="1">
      <alignment horizontal="centerContinuous" vertical="center"/>
      <protection/>
    </xf>
    <xf numFmtId="4" fontId="16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7" fontId="0" fillId="0" borderId="0" xfId="0" applyNumberFormat="1" applyFill="1" applyBorder="1" applyAlignment="1" applyProtection="1">
      <alignment horizontal="right"/>
      <protection/>
    </xf>
    <xf numFmtId="1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21" fillId="0" borderId="35" xfId="0" applyNumberFormat="1" applyFont="1" applyFill="1" applyBorder="1" applyAlignment="1" applyProtection="1">
      <alignment vertical="center" wrapText="1"/>
      <protection/>
    </xf>
    <xf numFmtId="0" fontId="21" fillId="0" borderId="36" xfId="0" applyNumberFormat="1" applyFont="1" applyFill="1" applyBorder="1" applyAlignment="1" applyProtection="1">
      <alignment vertical="center" wrapText="1"/>
      <protection/>
    </xf>
    <xf numFmtId="0" fontId="15" fillId="0" borderId="37" xfId="0" applyNumberFormat="1" applyFont="1" applyFill="1" applyBorder="1" applyAlignment="1" applyProtection="1">
      <alignment horizontal="right" vertical="top"/>
      <protection/>
    </xf>
    <xf numFmtId="0" fontId="15" fillId="0" borderId="38" xfId="0" applyNumberFormat="1" applyFont="1" applyFill="1" applyBorder="1" applyAlignment="1" applyProtection="1">
      <alignment horizontal="right" vertical="top"/>
      <protection/>
    </xf>
    <xf numFmtId="0" fontId="15" fillId="0" borderId="39" xfId="0" applyNumberFormat="1" applyFont="1" applyFill="1" applyBorder="1" applyAlignment="1" applyProtection="1">
      <alignment horizontal="right" vertical="top"/>
      <protection/>
    </xf>
    <xf numFmtId="7" fontId="0" fillId="0" borderId="40" xfId="0" applyNumberFormat="1" applyFill="1" applyBorder="1" applyAlignment="1" applyProtection="1">
      <alignment horizontal="center"/>
      <protection/>
    </xf>
    <xf numFmtId="0" fontId="0" fillId="0" borderId="41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0" fillId="0" borderId="43" xfId="0" applyNumberFormat="1" applyFill="1" applyBorder="1" applyAlignment="1" applyProtection="1" quotePrefix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1" fontId="23" fillId="0" borderId="46" xfId="0" applyNumberFormat="1" applyFont="1" applyFill="1" applyBorder="1" applyAlignment="1" applyProtection="1">
      <alignment horizontal="left" vertical="center" wrapText="1"/>
      <protection/>
    </xf>
    <xf numFmtId="0" fontId="21" fillId="0" borderId="47" xfId="0" applyNumberFormat="1" applyFont="1" applyFill="1" applyBorder="1" applyAlignment="1" applyProtection="1">
      <alignment vertical="center" wrapText="1"/>
      <protection/>
    </xf>
    <xf numFmtId="0" fontId="21" fillId="0" borderId="48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Zeros="0" tabSelected="1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" sqref="H5"/>
    </sheetView>
  </sheetViews>
  <sheetFormatPr defaultColWidth="9.140625" defaultRowHeight="12.75"/>
  <cols>
    <col min="1" max="1" width="9.421875" style="21" customWidth="1"/>
    <col min="2" max="2" width="9.00390625" style="13" customWidth="1"/>
    <col min="3" max="3" width="37.00390625" style="13" customWidth="1"/>
    <col min="4" max="4" width="15.28125" style="13" customWidth="1"/>
    <col min="5" max="5" width="8.28125" style="13" customWidth="1"/>
    <col min="6" max="7" width="12.00390625" style="13" customWidth="1"/>
    <col min="8" max="8" width="19.28125" style="13" customWidth="1"/>
    <col min="9" max="16384" width="8.8515625" style="13" customWidth="1"/>
  </cols>
  <sheetData>
    <row r="1" spans="1:8" ht="30.75" customHeight="1" thickBot="1">
      <c r="A1" s="102"/>
      <c r="B1" s="103"/>
      <c r="C1" s="103"/>
      <c r="D1" s="103"/>
      <c r="E1" s="103"/>
      <c r="F1" s="103"/>
      <c r="G1" s="103"/>
      <c r="H1" s="104"/>
    </row>
    <row r="2" spans="1:8" ht="15" customHeight="1">
      <c r="A2" s="83"/>
      <c r="B2" s="84" t="s">
        <v>286</v>
      </c>
      <c r="C2" s="85"/>
      <c r="D2" s="86"/>
      <c r="E2" s="85"/>
      <c r="F2" s="86"/>
      <c r="G2" s="87"/>
      <c r="H2" s="88"/>
    </row>
    <row r="3" spans="1:8" ht="15" customHeight="1" thickBot="1">
      <c r="A3" s="83"/>
      <c r="B3" s="89" t="s">
        <v>287</v>
      </c>
      <c r="C3" s="90"/>
      <c r="D3" s="91"/>
      <c r="E3" s="90"/>
      <c r="F3" s="91"/>
      <c r="G3" s="92"/>
      <c r="H3" s="93"/>
    </row>
    <row r="4" spans="1:8" ht="36.75" customHeight="1" thickBot="1">
      <c r="A4" s="61" t="s">
        <v>97</v>
      </c>
      <c r="B4" s="70" t="s">
        <v>66</v>
      </c>
      <c r="C4" s="71" t="s">
        <v>67</v>
      </c>
      <c r="D4" s="71" t="s">
        <v>185</v>
      </c>
      <c r="E4" s="71" t="s">
        <v>68</v>
      </c>
      <c r="F4" s="71" t="s">
        <v>77</v>
      </c>
      <c r="G4" s="71" t="s">
        <v>64</v>
      </c>
      <c r="H4" s="72" t="s">
        <v>69</v>
      </c>
    </row>
    <row r="5" spans="1:8" ht="36" customHeight="1" thickTop="1">
      <c r="A5" s="62"/>
      <c r="B5" s="73" t="s">
        <v>243</v>
      </c>
      <c r="C5" s="12" t="s">
        <v>89</v>
      </c>
      <c r="D5" s="14"/>
      <c r="E5" s="14"/>
      <c r="F5" s="14"/>
      <c r="G5" s="22"/>
      <c r="H5" s="46"/>
    </row>
    <row r="6" spans="1:8" ht="30" customHeight="1">
      <c r="A6" s="63" t="s">
        <v>192</v>
      </c>
      <c r="B6" s="74" t="s">
        <v>90</v>
      </c>
      <c r="C6" s="2" t="s">
        <v>24</v>
      </c>
      <c r="D6" s="3" t="s">
        <v>284</v>
      </c>
      <c r="E6" s="1" t="s">
        <v>71</v>
      </c>
      <c r="F6" s="5">
        <v>400</v>
      </c>
      <c r="G6" s="15"/>
      <c r="H6" s="47">
        <f>ROUND(G6,2)*F6</f>
        <v>0</v>
      </c>
    </row>
    <row r="7" spans="1:8" s="16" customFormat="1" ht="30" customHeight="1">
      <c r="A7" s="64" t="s">
        <v>119</v>
      </c>
      <c r="B7" s="74" t="s">
        <v>76</v>
      </c>
      <c r="C7" s="2" t="s">
        <v>11</v>
      </c>
      <c r="D7" s="3" t="s">
        <v>284</v>
      </c>
      <c r="E7" s="1" t="s">
        <v>70</v>
      </c>
      <c r="F7" s="5">
        <v>1270</v>
      </c>
      <c r="G7" s="15"/>
      <c r="H7" s="47">
        <f>ROUND(G7,2)*F7</f>
        <v>0</v>
      </c>
    </row>
    <row r="8" spans="1:8" ht="30" customHeight="1">
      <c r="A8" s="64" t="s">
        <v>120</v>
      </c>
      <c r="B8" s="74" t="s">
        <v>22</v>
      </c>
      <c r="C8" s="2" t="s">
        <v>26</v>
      </c>
      <c r="D8" s="3" t="s">
        <v>284</v>
      </c>
      <c r="E8" s="1"/>
      <c r="F8" s="5"/>
      <c r="G8" s="23"/>
      <c r="H8" s="47"/>
    </row>
    <row r="9" spans="1:8" ht="30" customHeight="1">
      <c r="A9" s="63" t="s">
        <v>121</v>
      </c>
      <c r="B9" s="75" t="s">
        <v>157</v>
      </c>
      <c r="C9" s="2" t="s">
        <v>268</v>
      </c>
      <c r="D9" s="3" t="s">
        <v>65</v>
      </c>
      <c r="E9" s="1" t="s">
        <v>72</v>
      </c>
      <c r="F9" s="5">
        <v>700</v>
      </c>
      <c r="G9" s="15"/>
      <c r="H9" s="47">
        <f>ROUND(G9,2)*F9</f>
        <v>0</v>
      </c>
    </row>
    <row r="10" spans="1:8" ht="39.75" customHeight="1">
      <c r="A10" s="64" t="s">
        <v>122</v>
      </c>
      <c r="B10" s="74" t="s">
        <v>23</v>
      </c>
      <c r="C10" s="2" t="s">
        <v>146</v>
      </c>
      <c r="D10" s="3" t="s">
        <v>285</v>
      </c>
      <c r="E10" s="1" t="s">
        <v>71</v>
      </c>
      <c r="F10" s="5">
        <v>100</v>
      </c>
      <c r="G10" s="15"/>
      <c r="H10" s="47">
        <f>ROUND(G10,2)*F10</f>
        <v>0</v>
      </c>
    </row>
    <row r="11" spans="1:8" s="16" customFormat="1" ht="30" customHeight="1">
      <c r="A11" s="63" t="s">
        <v>123</v>
      </c>
      <c r="B11" s="74" t="s">
        <v>29</v>
      </c>
      <c r="C11" s="2" t="s">
        <v>27</v>
      </c>
      <c r="D11" s="3" t="s">
        <v>284</v>
      </c>
      <c r="E11" s="1" t="s">
        <v>70</v>
      </c>
      <c r="F11" s="5">
        <v>150</v>
      </c>
      <c r="G11" s="15"/>
      <c r="H11" s="47">
        <f>ROUND(G11,2)*F11</f>
        <v>0</v>
      </c>
    </row>
    <row r="12" spans="1:8" s="16" customFormat="1" ht="39.75" customHeight="1">
      <c r="A12" s="64" t="s">
        <v>124</v>
      </c>
      <c r="B12" s="74" t="s">
        <v>25</v>
      </c>
      <c r="C12" s="2" t="s">
        <v>143</v>
      </c>
      <c r="D12" s="3" t="s">
        <v>228</v>
      </c>
      <c r="E12" s="1" t="s">
        <v>70</v>
      </c>
      <c r="F12" s="5">
        <v>1270</v>
      </c>
      <c r="G12" s="15"/>
      <c r="H12" s="47">
        <f>ROUND(G12,2)*F12</f>
        <v>0</v>
      </c>
    </row>
    <row r="13" spans="1:8" s="16" customFormat="1" ht="39.75" customHeight="1" thickBot="1">
      <c r="A13" s="65"/>
      <c r="B13" s="76" t="str">
        <f>B5</f>
        <v>A</v>
      </c>
      <c r="C13" s="25" t="str">
        <f>C5</f>
        <v>EARTH AND BASE WORKS</v>
      </c>
      <c r="D13" s="26"/>
      <c r="E13" s="27"/>
      <c r="F13" s="28"/>
      <c r="G13" s="29"/>
      <c r="H13" s="34">
        <f>SUM(H6:H12)</f>
        <v>0</v>
      </c>
    </row>
    <row r="14" spans="1:8" ht="36" customHeight="1" thickTop="1">
      <c r="A14" s="62"/>
      <c r="B14" s="73" t="s">
        <v>244</v>
      </c>
      <c r="C14" s="11" t="s">
        <v>191</v>
      </c>
      <c r="D14" s="10"/>
      <c r="E14" s="10"/>
      <c r="F14" s="10"/>
      <c r="G14" s="22"/>
      <c r="H14" s="46"/>
    </row>
    <row r="15" spans="1:8" ht="30" customHeight="1">
      <c r="A15" s="53" t="s">
        <v>168</v>
      </c>
      <c r="B15" s="74" t="s">
        <v>44</v>
      </c>
      <c r="C15" s="2" t="s">
        <v>144</v>
      </c>
      <c r="D15" s="3" t="s">
        <v>284</v>
      </c>
      <c r="E15" s="1"/>
      <c r="F15" s="5"/>
      <c r="G15" s="23"/>
      <c r="H15" s="47"/>
    </row>
    <row r="16" spans="1:8" s="16" customFormat="1" ht="30" customHeight="1">
      <c r="A16" s="53" t="s">
        <v>193</v>
      </c>
      <c r="B16" s="75" t="s">
        <v>157</v>
      </c>
      <c r="C16" s="2" t="s">
        <v>145</v>
      </c>
      <c r="D16" s="3" t="s">
        <v>65</v>
      </c>
      <c r="E16" s="1" t="s">
        <v>70</v>
      </c>
      <c r="F16" s="5">
        <v>1270</v>
      </c>
      <c r="G16" s="15"/>
      <c r="H16" s="47">
        <f>ROUND(G16,2)*F16</f>
        <v>0</v>
      </c>
    </row>
    <row r="17" spans="1:8" s="16" customFormat="1" ht="30" customHeight="1">
      <c r="A17" s="53" t="s">
        <v>125</v>
      </c>
      <c r="B17" s="74" t="s">
        <v>45</v>
      </c>
      <c r="C17" s="2" t="s">
        <v>200</v>
      </c>
      <c r="D17" s="3" t="s">
        <v>260</v>
      </c>
      <c r="E17" s="1"/>
      <c r="F17" s="5"/>
      <c r="G17" s="23"/>
      <c r="H17" s="47"/>
    </row>
    <row r="18" spans="1:8" s="16" customFormat="1" ht="39.75" customHeight="1">
      <c r="A18" s="53" t="s">
        <v>126</v>
      </c>
      <c r="B18" s="75" t="s">
        <v>157</v>
      </c>
      <c r="C18" s="2" t="s">
        <v>84</v>
      </c>
      <c r="D18" s="3" t="s">
        <v>65</v>
      </c>
      <c r="E18" s="1" t="s">
        <v>70</v>
      </c>
      <c r="F18" s="5">
        <v>685</v>
      </c>
      <c r="G18" s="15"/>
      <c r="H18" s="47">
        <f>ROUND(G18,2)*F18</f>
        <v>0</v>
      </c>
    </row>
    <row r="19" spans="1:8" s="16" customFormat="1" ht="30" customHeight="1">
      <c r="A19" s="53" t="s">
        <v>127</v>
      </c>
      <c r="B19" s="74" t="s">
        <v>46</v>
      </c>
      <c r="C19" s="2" t="s">
        <v>201</v>
      </c>
      <c r="D19" s="3" t="s">
        <v>260</v>
      </c>
      <c r="E19" s="1"/>
      <c r="F19" s="5"/>
      <c r="G19" s="23"/>
      <c r="H19" s="47"/>
    </row>
    <row r="20" spans="1:8" s="16" customFormat="1" ht="39.75" customHeight="1">
      <c r="A20" s="53" t="s">
        <v>128</v>
      </c>
      <c r="B20" s="75" t="s">
        <v>157</v>
      </c>
      <c r="C20" s="2" t="s">
        <v>81</v>
      </c>
      <c r="D20" s="3" t="s">
        <v>65</v>
      </c>
      <c r="E20" s="1" t="s">
        <v>70</v>
      </c>
      <c r="F20" s="5">
        <v>40</v>
      </c>
      <c r="G20" s="15"/>
      <c r="H20" s="47">
        <f>ROUND(G20,2)*F20</f>
        <v>0</v>
      </c>
    </row>
    <row r="21" spans="1:8" s="16" customFormat="1" ht="39.75" customHeight="1">
      <c r="A21" s="53" t="s">
        <v>129</v>
      </c>
      <c r="B21" s="75" t="s">
        <v>158</v>
      </c>
      <c r="C21" s="2" t="s">
        <v>82</v>
      </c>
      <c r="D21" s="3" t="s">
        <v>65</v>
      </c>
      <c r="E21" s="1" t="s">
        <v>70</v>
      </c>
      <c r="F21" s="5">
        <v>375</v>
      </c>
      <c r="G21" s="15"/>
      <c r="H21" s="47">
        <f>ROUND(G21,2)*F21</f>
        <v>0</v>
      </c>
    </row>
    <row r="22" spans="1:8" s="16" customFormat="1" ht="39.75" customHeight="1">
      <c r="A22" s="53" t="s">
        <v>130</v>
      </c>
      <c r="B22" s="75" t="s">
        <v>160</v>
      </c>
      <c r="C22" s="2" t="s">
        <v>83</v>
      </c>
      <c r="D22" s="3" t="s">
        <v>65</v>
      </c>
      <c r="E22" s="1" t="s">
        <v>70</v>
      </c>
      <c r="F22" s="5">
        <v>100</v>
      </c>
      <c r="G22" s="15"/>
      <c r="H22" s="47">
        <f>ROUND(G22,2)*F22</f>
        <v>0</v>
      </c>
    </row>
    <row r="23" spans="1:8" s="16" customFormat="1" ht="39.75" customHeight="1">
      <c r="A23" s="53" t="s">
        <v>131</v>
      </c>
      <c r="B23" s="74" t="s">
        <v>47</v>
      </c>
      <c r="C23" s="2" t="s">
        <v>202</v>
      </c>
      <c r="D23" s="3" t="s">
        <v>260</v>
      </c>
      <c r="E23" s="1"/>
      <c r="F23" s="5"/>
      <c r="G23" s="23"/>
      <c r="H23" s="47"/>
    </row>
    <row r="24" spans="1:8" s="16" customFormat="1" ht="39.75" customHeight="1">
      <c r="A24" s="53" t="s">
        <v>169</v>
      </c>
      <c r="B24" s="75" t="s">
        <v>157</v>
      </c>
      <c r="C24" s="2" t="s">
        <v>82</v>
      </c>
      <c r="D24" s="3" t="s">
        <v>65</v>
      </c>
      <c r="E24" s="1" t="s">
        <v>70</v>
      </c>
      <c r="F24" s="5">
        <v>80</v>
      </c>
      <c r="G24" s="15"/>
      <c r="H24" s="47">
        <f>ROUND(G24,2)*F24</f>
        <v>0</v>
      </c>
    </row>
    <row r="25" spans="1:8" s="16" customFormat="1" ht="39.75" customHeight="1">
      <c r="A25" s="53" t="s">
        <v>132</v>
      </c>
      <c r="B25" s="75" t="s">
        <v>158</v>
      </c>
      <c r="C25" s="2" t="s">
        <v>83</v>
      </c>
      <c r="D25" s="3" t="s">
        <v>65</v>
      </c>
      <c r="E25" s="1" t="s">
        <v>70</v>
      </c>
      <c r="F25" s="5">
        <v>20</v>
      </c>
      <c r="G25" s="15"/>
      <c r="H25" s="47">
        <f>ROUND(G25,2)*F25</f>
        <v>0</v>
      </c>
    </row>
    <row r="26" spans="1:8" s="16" customFormat="1" ht="39.75" customHeight="1">
      <c r="A26" s="66" t="s">
        <v>133</v>
      </c>
      <c r="B26" s="77" t="s">
        <v>48</v>
      </c>
      <c r="C26" s="7" t="s">
        <v>223</v>
      </c>
      <c r="D26" s="39" t="s">
        <v>260</v>
      </c>
      <c r="E26" s="8"/>
      <c r="F26" s="40"/>
      <c r="G26" s="24"/>
      <c r="H26" s="48"/>
    </row>
    <row r="27" spans="1:8" s="16" customFormat="1" ht="39.75" customHeight="1">
      <c r="A27" s="53" t="s">
        <v>134</v>
      </c>
      <c r="B27" s="75" t="s">
        <v>157</v>
      </c>
      <c r="C27" s="2" t="s">
        <v>84</v>
      </c>
      <c r="D27" s="3" t="s">
        <v>65</v>
      </c>
      <c r="E27" s="1" t="s">
        <v>70</v>
      </c>
      <c r="F27" s="5">
        <v>385</v>
      </c>
      <c r="G27" s="15"/>
      <c r="H27" s="47">
        <f>ROUND(G27,2)*F27</f>
        <v>0</v>
      </c>
    </row>
    <row r="28" spans="1:8" s="16" customFormat="1" ht="30" customHeight="1">
      <c r="A28" s="53" t="s">
        <v>135</v>
      </c>
      <c r="B28" s="74" t="s">
        <v>53</v>
      </c>
      <c r="C28" s="2" t="s">
        <v>55</v>
      </c>
      <c r="D28" s="3" t="s">
        <v>261</v>
      </c>
      <c r="E28" s="1"/>
      <c r="F28" s="5"/>
      <c r="G28" s="23"/>
      <c r="H28" s="47"/>
    </row>
    <row r="29" spans="1:8" s="16" customFormat="1" ht="30" customHeight="1">
      <c r="A29" s="53" t="s">
        <v>136</v>
      </c>
      <c r="B29" s="75" t="s">
        <v>157</v>
      </c>
      <c r="C29" s="2" t="s">
        <v>80</v>
      </c>
      <c r="D29" s="3" t="s">
        <v>65</v>
      </c>
      <c r="E29" s="1" t="s">
        <v>73</v>
      </c>
      <c r="F29" s="5">
        <v>1564</v>
      </c>
      <c r="G29" s="15"/>
      <c r="H29" s="47">
        <f>ROUND(G29,2)*F29</f>
        <v>0</v>
      </c>
    </row>
    <row r="30" spans="1:8" s="16" customFormat="1" ht="30" customHeight="1">
      <c r="A30" s="53" t="s">
        <v>137</v>
      </c>
      <c r="B30" s="74" t="s">
        <v>167</v>
      </c>
      <c r="C30" s="2" t="s">
        <v>56</v>
      </c>
      <c r="D30" s="3" t="s">
        <v>261</v>
      </c>
      <c r="E30" s="1"/>
      <c r="F30" s="5"/>
      <c r="G30" s="23"/>
      <c r="H30" s="47"/>
    </row>
    <row r="31" spans="1:8" s="16" customFormat="1" ht="30" customHeight="1">
      <c r="A31" s="53" t="s">
        <v>138</v>
      </c>
      <c r="B31" s="75" t="s">
        <v>157</v>
      </c>
      <c r="C31" s="2" t="s">
        <v>79</v>
      </c>
      <c r="D31" s="3" t="s">
        <v>65</v>
      </c>
      <c r="E31" s="1" t="s">
        <v>73</v>
      </c>
      <c r="F31" s="5">
        <v>1324</v>
      </c>
      <c r="G31" s="15"/>
      <c r="H31" s="47">
        <f>ROUND(G31,2)*F31</f>
        <v>0</v>
      </c>
    </row>
    <row r="32" spans="1:8" ht="39.75" customHeight="1">
      <c r="A32" s="53" t="s">
        <v>19</v>
      </c>
      <c r="B32" s="74" t="s">
        <v>54</v>
      </c>
      <c r="C32" s="2" t="s">
        <v>147</v>
      </c>
      <c r="D32" s="3" t="s">
        <v>262</v>
      </c>
      <c r="E32" s="1"/>
      <c r="F32" s="5"/>
      <c r="G32" s="23"/>
      <c r="H32" s="47"/>
    </row>
    <row r="33" spans="1:8" s="16" customFormat="1" ht="30" customHeight="1">
      <c r="A33" s="53" t="s">
        <v>20</v>
      </c>
      <c r="B33" s="75" t="s">
        <v>157</v>
      </c>
      <c r="C33" s="2" t="s">
        <v>148</v>
      </c>
      <c r="D33" s="3" t="s">
        <v>65</v>
      </c>
      <c r="E33" s="1" t="s">
        <v>70</v>
      </c>
      <c r="F33" s="5">
        <v>50</v>
      </c>
      <c r="G33" s="15"/>
      <c r="H33" s="47">
        <f>ROUND(G33,2)*F33</f>
        <v>0</v>
      </c>
    </row>
    <row r="34" spans="1:8" s="16" customFormat="1" ht="30" customHeight="1">
      <c r="A34" s="53" t="s">
        <v>21</v>
      </c>
      <c r="B34" s="75" t="s">
        <v>158</v>
      </c>
      <c r="C34" s="2" t="s">
        <v>149</v>
      </c>
      <c r="D34" s="3" t="s">
        <v>65</v>
      </c>
      <c r="E34" s="1" t="s">
        <v>70</v>
      </c>
      <c r="F34" s="5">
        <v>556</v>
      </c>
      <c r="G34" s="15"/>
      <c r="H34" s="47">
        <f>ROUND(G34,2)*F34</f>
        <v>0</v>
      </c>
    </row>
    <row r="35" spans="1:8" ht="39.75" customHeight="1">
      <c r="A35" s="53" t="s">
        <v>196</v>
      </c>
      <c r="B35" s="74" t="s">
        <v>86</v>
      </c>
      <c r="C35" s="2" t="s">
        <v>151</v>
      </c>
      <c r="D35" s="3" t="s">
        <v>262</v>
      </c>
      <c r="E35" s="1"/>
      <c r="F35" s="5"/>
      <c r="G35" s="23"/>
      <c r="H35" s="47"/>
    </row>
    <row r="36" spans="1:8" s="16" customFormat="1" ht="30" customHeight="1">
      <c r="A36" s="53" t="s">
        <v>197</v>
      </c>
      <c r="B36" s="75" t="s">
        <v>157</v>
      </c>
      <c r="C36" s="2" t="s">
        <v>148</v>
      </c>
      <c r="D36" s="3" t="s">
        <v>153</v>
      </c>
      <c r="E36" s="1" t="s">
        <v>70</v>
      </c>
      <c r="F36" s="5">
        <v>50</v>
      </c>
      <c r="G36" s="15"/>
      <c r="H36" s="47">
        <f>ROUND(G36,2)*F36</f>
        <v>0</v>
      </c>
    </row>
    <row r="37" spans="1:8" s="16" customFormat="1" ht="30" customHeight="1">
      <c r="A37" s="53" t="s">
        <v>98</v>
      </c>
      <c r="B37" s="75" t="s">
        <v>158</v>
      </c>
      <c r="C37" s="2" t="s">
        <v>149</v>
      </c>
      <c r="D37" s="3" t="s">
        <v>179</v>
      </c>
      <c r="E37" s="1" t="s">
        <v>70</v>
      </c>
      <c r="F37" s="5">
        <v>10</v>
      </c>
      <c r="G37" s="15"/>
      <c r="H37" s="47">
        <f>ROUND(G37,2)*F37</f>
        <v>0</v>
      </c>
    </row>
    <row r="38" spans="1:8" ht="39.75" customHeight="1">
      <c r="A38" s="53" t="s">
        <v>99</v>
      </c>
      <c r="B38" s="74" t="s">
        <v>49</v>
      </c>
      <c r="C38" s="2" t="s">
        <v>152</v>
      </c>
      <c r="D38" s="3" t="s">
        <v>262</v>
      </c>
      <c r="E38" s="1"/>
      <c r="F38" s="5"/>
      <c r="G38" s="23"/>
      <c r="H38" s="47"/>
    </row>
    <row r="39" spans="1:8" s="16" customFormat="1" ht="30" customHeight="1">
      <c r="A39" s="53" t="s">
        <v>139</v>
      </c>
      <c r="B39" s="75" t="s">
        <v>273</v>
      </c>
      <c r="C39" s="2" t="s">
        <v>149</v>
      </c>
      <c r="D39" s="3" t="s">
        <v>179</v>
      </c>
      <c r="E39" s="1"/>
      <c r="F39" s="5"/>
      <c r="G39" s="23"/>
      <c r="H39" s="47"/>
    </row>
    <row r="40" spans="1:8" s="16" customFormat="1" ht="30" customHeight="1">
      <c r="A40" s="53" t="s">
        <v>140</v>
      </c>
      <c r="B40" s="78"/>
      <c r="C40" s="2" t="s">
        <v>237</v>
      </c>
      <c r="D40" s="3"/>
      <c r="E40" s="1" t="s">
        <v>70</v>
      </c>
      <c r="F40" s="5">
        <v>25</v>
      </c>
      <c r="G40" s="15"/>
      <c r="H40" s="47">
        <f>ROUND(G40,2)*F40</f>
        <v>0</v>
      </c>
    </row>
    <row r="41" spans="1:8" s="16" customFormat="1" ht="30" customHeight="1">
      <c r="A41" s="53" t="s">
        <v>141</v>
      </c>
      <c r="B41" s="78"/>
      <c r="C41" s="2" t="s">
        <v>238</v>
      </c>
      <c r="D41" s="3"/>
      <c r="E41" s="1" t="s">
        <v>70</v>
      </c>
      <c r="F41" s="5">
        <v>25</v>
      </c>
      <c r="G41" s="15"/>
      <c r="H41" s="47">
        <f>ROUND(G41,2)*F41</f>
        <v>0</v>
      </c>
    </row>
    <row r="42" spans="1:8" s="16" customFormat="1" ht="30" customHeight="1">
      <c r="A42" s="53" t="s">
        <v>194</v>
      </c>
      <c r="B42" s="78"/>
      <c r="C42" s="2" t="s">
        <v>182</v>
      </c>
      <c r="D42" s="3" t="s">
        <v>65</v>
      </c>
      <c r="E42" s="1" t="s">
        <v>70</v>
      </c>
      <c r="F42" s="5">
        <v>125</v>
      </c>
      <c r="G42" s="15"/>
      <c r="H42" s="47">
        <f>ROUND(G42,2)*F42</f>
        <v>0</v>
      </c>
    </row>
    <row r="43" spans="1:8" s="16" customFormat="1" ht="30" customHeight="1">
      <c r="A43" s="53" t="s">
        <v>204</v>
      </c>
      <c r="B43" s="75" t="s">
        <v>158</v>
      </c>
      <c r="C43" s="2" t="s">
        <v>150</v>
      </c>
      <c r="D43" s="3" t="s">
        <v>239</v>
      </c>
      <c r="E43" s="1" t="s">
        <v>70</v>
      </c>
      <c r="F43" s="5">
        <v>30</v>
      </c>
      <c r="G43" s="15"/>
      <c r="H43" s="47">
        <f>ROUND(G43,2)*F43</f>
        <v>0</v>
      </c>
    </row>
    <row r="44" spans="1:8" ht="30" customHeight="1">
      <c r="A44" s="53" t="s">
        <v>205</v>
      </c>
      <c r="B44" s="74" t="s">
        <v>50</v>
      </c>
      <c r="C44" s="2" t="s">
        <v>154</v>
      </c>
      <c r="D44" s="3" t="s">
        <v>263</v>
      </c>
      <c r="E44" s="1"/>
      <c r="F44" s="5"/>
      <c r="G44" s="23"/>
      <c r="H44" s="47"/>
    </row>
    <row r="45" spans="1:8" s="16" customFormat="1" ht="30" customHeight="1">
      <c r="A45" s="53" t="s">
        <v>206</v>
      </c>
      <c r="B45" s="75" t="s">
        <v>157</v>
      </c>
      <c r="C45" s="2" t="s">
        <v>229</v>
      </c>
      <c r="D45" s="3" t="s">
        <v>65</v>
      </c>
      <c r="E45" s="1" t="s">
        <v>74</v>
      </c>
      <c r="F45" s="5">
        <v>883</v>
      </c>
      <c r="G45" s="15"/>
      <c r="H45" s="47">
        <f>ROUND(G45,2)*F45</f>
        <v>0</v>
      </c>
    </row>
    <row r="46" spans="1:8" s="16" customFormat="1" ht="30" customHeight="1">
      <c r="A46" s="53" t="s">
        <v>142</v>
      </c>
      <c r="B46" s="75" t="s">
        <v>158</v>
      </c>
      <c r="C46" s="2" t="s">
        <v>258</v>
      </c>
      <c r="D46" s="3" t="s">
        <v>65</v>
      </c>
      <c r="E46" s="1" t="s">
        <v>74</v>
      </c>
      <c r="F46" s="5">
        <v>90</v>
      </c>
      <c r="G46" s="15"/>
      <c r="H46" s="47">
        <f>ROUND(G46,2)*F46</f>
        <v>0</v>
      </c>
    </row>
    <row r="47" spans="1:8" s="16" customFormat="1" ht="30" customHeight="1">
      <c r="A47" s="53" t="s">
        <v>170</v>
      </c>
      <c r="B47" s="74" t="s">
        <v>57</v>
      </c>
      <c r="C47" s="2" t="s">
        <v>155</v>
      </c>
      <c r="D47" s="3" t="s">
        <v>263</v>
      </c>
      <c r="E47" s="1"/>
      <c r="F47" s="5"/>
      <c r="G47" s="23"/>
      <c r="H47" s="47"/>
    </row>
    <row r="48" spans="1:8" s="16" customFormat="1" ht="30" customHeight="1">
      <c r="A48" s="53" t="s">
        <v>171</v>
      </c>
      <c r="B48" s="75" t="s">
        <v>157</v>
      </c>
      <c r="C48" s="2" t="s">
        <v>270</v>
      </c>
      <c r="D48" s="3" t="s">
        <v>180</v>
      </c>
      <c r="E48" s="1" t="s">
        <v>74</v>
      </c>
      <c r="F48" s="5">
        <v>457</v>
      </c>
      <c r="G48" s="15"/>
      <c r="H48" s="47">
        <f>ROUND(G48,2)*F48</f>
        <v>0</v>
      </c>
    </row>
    <row r="49" spans="1:8" s="16" customFormat="1" ht="39.75" customHeight="1">
      <c r="A49" s="53" t="s">
        <v>172</v>
      </c>
      <c r="B49" s="75" t="s">
        <v>158</v>
      </c>
      <c r="C49" s="2" t="s">
        <v>271</v>
      </c>
      <c r="D49" s="3" t="s">
        <v>181</v>
      </c>
      <c r="E49" s="1" t="s">
        <v>74</v>
      </c>
      <c r="F49" s="5">
        <v>120</v>
      </c>
      <c r="G49" s="15"/>
      <c r="H49" s="47">
        <f>ROUND(G49,2)*F49</f>
        <v>0</v>
      </c>
    </row>
    <row r="50" spans="1:8" s="16" customFormat="1" ht="30" customHeight="1">
      <c r="A50" s="53" t="s">
        <v>198</v>
      </c>
      <c r="B50" s="74" t="s">
        <v>58</v>
      </c>
      <c r="C50" s="2" t="s">
        <v>51</v>
      </c>
      <c r="D50" s="3" t="s">
        <v>263</v>
      </c>
      <c r="E50" s="1"/>
      <c r="F50" s="5"/>
      <c r="G50" s="23"/>
      <c r="H50" s="47"/>
    </row>
    <row r="51" spans="1:8" s="16" customFormat="1" ht="30" customHeight="1">
      <c r="A51" s="53" t="s">
        <v>173</v>
      </c>
      <c r="B51" s="75" t="s">
        <v>157</v>
      </c>
      <c r="C51" s="2" t="s">
        <v>274</v>
      </c>
      <c r="D51" s="3" t="s">
        <v>224</v>
      </c>
      <c r="E51" s="1"/>
      <c r="F51" s="5"/>
      <c r="G51" s="6"/>
      <c r="H51" s="47"/>
    </row>
    <row r="52" spans="1:8" s="16" customFormat="1" ht="30" customHeight="1">
      <c r="A52" s="66" t="s">
        <v>174</v>
      </c>
      <c r="B52" s="79"/>
      <c r="C52" s="7" t="s">
        <v>248</v>
      </c>
      <c r="D52" s="39"/>
      <c r="E52" s="8" t="s">
        <v>74</v>
      </c>
      <c r="F52" s="40">
        <v>10</v>
      </c>
      <c r="G52" s="41"/>
      <c r="H52" s="48">
        <f>ROUND(G52,2)*F52</f>
        <v>0</v>
      </c>
    </row>
    <row r="53" spans="1:8" s="16" customFormat="1" ht="30" customHeight="1">
      <c r="A53" s="53" t="s">
        <v>175</v>
      </c>
      <c r="B53" s="78"/>
      <c r="C53" s="2" t="s">
        <v>249</v>
      </c>
      <c r="D53" s="3"/>
      <c r="E53" s="1" t="s">
        <v>74</v>
      </c>
      <c r="F53" s="5">
        <v>242</v>
      </c>
      <c r="G53" s="15"/>
      <c r="H53" s="47">
        <f>ROUND(G53,2)*F53</f>
        <v>0</v>
      </c>
    </row>
    <row r="54" spans="1:8" s="16" customFormat="1" ht="30" customHeight="1">
      <c r="A54" s="53" t="s">
        <v>176</v>
      </c>
      <c r="B54" s="78"/>
      <c r="C54" s="2" t="s">
        <v>183</v>
      </c>
      <c r="D54" s="3" t="s">
        <v>65</v>
      </c>
      <c r="E54" s="1" t="s">
        <v>74</v>
      </c>
      <c r="F54" s="5">
        <v>120</v>
      </c>
      <c r="G54" s="15"/>
      <c r="H54" s="47">
        <f>ROUND(G54,2)*F54</f>
        <v>0</v>
      </c>
    </row>
    <row r="55" spans="1:8" s="16" customFormat="1" ht="39.75" customHeight="1">
      <c r="A55" s="53" t="s">
        <v>207</v>
      </c>
      <c r="B55" s="74" t="s">
        <v>52</v>
      </c>
      <c r="C55" s="2" t="s">
        <v>32</v>
      </c>
      <c r="D55" s="3" t="s">
        <v>264</v>
      </c>
      <c r="E55" s="1" t="s">
        <v>74</v>
      </c>
      <c r="F55" s="5">
        <v>509</v>
      </c>
      <c r="G55" s="15"/>
      <c r="H55" s="47">
        <f>ROUND(G55,2)*F55</f>
        <v>0</v>
      </c>
    </row>
    <row r="56" spans="1:8" s="16" customFormat="1" ht="39.75" customHeight="1">
      <c r="A56" s="53" t="s">
        <v>208</v>
      </c>
      <c r="B56" s="74" t="s">
        <v>267</v>
      </c>
      <c r="C56" s="2" t="s">
        <v>162</v>
      </c>
      <c r="D56" s="3" t="s">
        <v>265</v>
      </c>
      <c r="E56" s="49"/>
      <c r="F56" s="5"/>
      <c r="G56" s="23"/>
      <c r="H56" s="47"/>
    </row>
    <row r="57" spans="1:8" s="16" customFormat="1" ht="30" customHeight="1">
      <c r="A57" s="53" t="s">
        <v>209</v>
      </c>
      <c r="B57" s="75" t="s">
        <v>157</v>
      </c>
      <c r="C57" s="2" t="s">
        <v>163</v>
      </c>
      <c r="D57" s="3"/>
      <c r="E57" s="1"/>
      <c r="F57" s="5"/>
      <c r="G57" s="23"/>
      <c r="H57" s="47"/>
    </row>
    <row r="58" spans="1:8" s="16" customFormat="1" ht="30" customHeight="1">
      <c r="A58" s="53" t="s">
        <v>210</v>
      </c>
      <c r="B58" s="78"/>
      <c r="C58" s="2" t="s">
        <v>184</v>
      </c>
      <c r="D58" s="3"/>
      <c r="E58" s="1" t="s">
        <v>72</v>
      </c>
      <c r="F58" s="5">
        <v>1950</v>
      </c>
      <c r="G58" s="15"/>
      <c r="H58" s="47">
        <f>ROUND(G58,2)*F58</f>
        <v>0</v>
      </c>
    </row>
    <row r="59" spans="1:8" s="16" customFormat="1" ht="30" customHeight="1">
      <c r="A59" s="53" t="s">
        <v>211</v>
      </c>
      <c r="B59" s="75" t="s">
        <v>158</v>
      </c>
      <c r="C59" s="2" t="s">
        <v>164</v>
      </c>
      <c r="D59" s="3"/>
      <c r="E59" s="1"/>
      <c r="F59" s="5"/>
      <c r="G59" s="23"/>
      <c r="H59" s="47"/>
    </row>
    <row r="60" spans="1:8" s="16" customFormat="1" ht="30" customHeight="1">
      <c r="A60" s="53" t="s">
        <v>212</v>
      </c>
      <c r="B60" s="78"/>
      <c r="C60" s="2" t="s">
        <v>184</v>
      </c>
      <c r="D60" s="3"/>
      <c r="E60" s="1" t="s">
        <v>72</v>
      </c>
      <c r="F60" s="5">
        <v>300</v>
      </c>
      <c r="G60" s="15"/>
      <c r="H60" s="47">
        <f>ROUND(G60,2)*F60</f>
        <v>0</v>
      </c>
    </row>
    <row r="61" spans="1:8" s="17" customFormat="1" ht="30" customHeight="1">
      <c r="A61" s="53" t="s">
        <v>213</v>
      </c>
      <c r="B61" s="74" t="s">
        <v>59</v>
      </c>
      <c r="C61" s="2" t="s">
        <v>18</v>
      </c>
      <c r="D61" s="3" t="s">
        <v>266</v>
      </c>
      <c r="E61" s="1"/>
      <c r="F61" s="5"/>
      <c r="G61" s="23"/>
      <c r="H61" s="47"/>
    </row>
    <row r="62" spans="1:8" s="18" customFormat="1" ht="30" customHeight="1">
      <c r="A62" s="53" t="s">
        <v>214</v>
      </c>
      <c r="B62" s="75" t="s">
        <v>157</v>
      </c>
      <c r="C62" s="2" t="s">
        <v>12</v>
      </c>
      <c r="D62" s="3" t="s">
        <v>65</v>
      </c>
      <c r="E62" s="1" t="s">
        <v>70</v>
      </c>
      <c r="F62" s="5">
        <v>6050</v>
      </c>
      <c r="G62" s="15"/>
      <c r="H62" s="47">
        <f aca="true" t="shared" si="0" ref="H62:H68">ROUND(G62,2)*F62</f>
        <v>0</v>
      </c>
    </row>
    <row r="63" spans="1:8" s="18" customFormat="1" ht="30" customHeight="1">
      <c r="A63" s="53" t="s">
        <v>215</v>
      </c>
      <c r="B63" s="75" t="s">
        <v>158</v>
      </c>
      <c r="C63" s="2" t="s">
        <v>13</v>
      </c>
      <c r="D63" s="3" t="s">
        <v>65</v>
      </c>
      <c r="E63" s="1" t="s">
        <v>70</v>
      </c>
      <c r="F63" s="5">
        <v>2800</v>
      </c>
      <c r="G63" s="15"/>
      <c r="H63" s="47">
        <f t="shared" si="0"/>
        <v>0</v>
      </c>
    </row>
    <row r="64" spans="1:8" s="18" customFormat="1" ht="30" customHeight="1">
      <c r="A64" s="53" t="s">
        <v>220</v>
      </c>
      <c r="B64" s="75" t="s">
        <v>159</v>
      </c>
      <c r="C64" s="2" t="s">
        <v>14</v>
      </c>
      <c r="D64" s="3" t="s">
        <v>65</v>
      </c>
      <c r="E64" s="1" t="s">
        <v>70</v>
      </c>
      <c r="F64" s="5">
        <v>200</v>
      </c>
      <c r="G64" s="15"/>
      <c r="H64" s="47">
        <f t="shared" si="0"/>
        <v>0</v>
      </c>
    </row>
    <row r="65" spans="1:8" s="17" customFormat="1" ht="30" customHeight="1">
      <c r="A65" s="53" t="s">
        <v>221</v>
      </c>
      <c r="B65" s="74" t="s">
        <v>60</v>
      </c>
      <c r="C65" s="2" t="s">
        <v>15</v>
      </c>
      <c r="D65" s="3" t="s">
        <v>242</v>
      </c>
      <c r="E65" s="1" t="s">
        <v>70</v>
      </c>
      <c r="F65" s="4">
        <v>120</v>
      </c>
      <c r="G65" s="15"/>
      <c r="H65" s="47">
        <f t="shared" si="0"/>
        <v>0</v>
      </c>
    </row>
    <row r="66" spans="1:8" s="16" customFormat="1" ht="30" customHeight="1">
      <c r="A66" s="53" t="s">
        <v>222</v>
      </c>
      <c r="B66" s="74" t="s">
        <v>61</v>
      </c>
      <c r="C66" s="2" t="s">
        <v>91</v>
      </c>
      <c r="D66" s="3" t="s">
        <v>226</v>
      </c>
      <c r="E66" s="1" t="s">
        <v>70</v>
      </c>
      <c r="F66" s="5">
        <v>120</v>
      </c>
      <c r="G66" s="15"/>
      <c r="H66" s="47">
        <f t="shared" si="0"/>
        <v>0</v>
      </c>
    </row>
    <row r="67" spans="1:8" s="16" customFormat="1" ht="30" customHeight="1">
      <c r="A67" s="53"/>
      <c r="B67" s="74" t="s">
        <v>62</v>
      </c>
      <c r="C67" s="2" t="s">
        <v>275</v>
      </c>
      <c r="D67" s="3" t="s">
        <v>276</v>
      </c>
      <c r="E67" s="1" t="s">
        <v>71</v>
      </c>
      <c r="F67" s="5">
        <v>50</v>
      </c>
      <c r="G67" s="15"/>
      <c r="H67" s="47">
        <f t="shared" si="0"/>
        <v>0</v>
      </c>
    </row>
    <row r="68" spans="1:8" s="16" customFormat="1" ht="30" customHeight="1">
      <c r="A68" s="53"/>
      <c r="B68" s="74" t="s">
        <v>63</v>
      </c>
      <c r="C68" s="2" t="s">
        <v>277</v>
      </c>
      <c r="D68" s="3" t="s">
        <v>225</v>
      </c>
      <c r="E68" s="1" t="s">
        <v>72</v>
      </c>
      <c r="F68" s="5">
        <v>120</v>
      </c>
      <c r="G68" s="15"/>
      <c r="H68" s="47">
        <f t="shared" si="0"/>
        <v>0</v>
      </c>
    </row>
    <row r="69" spans="1:8" s="16" customFormat="1" ht="30" customHeight="1" thickBot="1">
      <c r="A69" s="67"/>
      <c r="B69" s="76" t="str">
        <f>B14</f>
        <v>B</v>
      </c>
      <c r="C69" s="30" t="str">
        <f>C14</f>
        <v>ROADWORKS - REMOVALS/RENEWALS</v>
      </c>
      <c r="D69" s="26"/>
      <c r="E69" s="27"/>
      <c r="F69" s="28"/>
      <c r="G69" s="29"/>
      <c r="H69" s="34">
        <f>SUM(H16:H68)</f>
        <v>0</v>
      </c>
    </row>
    <row r="70" spans="1:8" ht="34.5" customHeight="1" thickTop="1">
      <c r="A70" s="62"/>
      <c r="B70" s="73" t="s">
        <v>166</v>
      </c>
      <c r="C70" s="12" t="s">
        <v>92</v>
      </c>
      <c r="D70" s="10"/>
      <c r="E70" s="10"/>
      <c r="F70" s="10"/>
      <c r="G70" s="22"/>
      <c r="H70" s="46"/>
    </row>
    <row r="71" spans="1:8" ht="54.75" customHeight="1">
      <c r="A71" s="63" t="s">
        <v>100</v>
      </c>
      <c r="B71" s="74" t="s">
        <v>28</v>
      </c>
      <c r="C71" s="2" t="s">
        <v>203</v>
      </c>
      <c r="D71" s="3" t="s">
        <v>264</v>
      </c>
      <c r="E71" s="1"/>
      <c r="F71" s="4"/>
      <c r="G71" s="23"/>
      <c r="H71" s="50"/>
    </row>
    <row r="72" spans="1:8" ht="39.75" customHeight="1">
      <c r="A72" s="63" t="s">
        <v>101</v>
      </c>
      <c r="B72" s="75" t="s">
        <v>157</v>
      </c>
      <c r="C72" s="2" t="s">
        <v>78</v>
      </c>
      <c r="D72" s="3" t="s">
        <v>65</v>
      </c>
      <c r="E72" s="1" t="s">
        <v>70</v>
      </c>
      <c r="F72" s="4">
        <v>1270</v>
      </c>
      <c r="G72" s="15"/>
      <c r="H72" s="50">
        <f>ROUND(G72,2)*F72</f>
        <v>0</v>
      </c>
    </row>
    <row r="73" spans="1:8" ht="39.75" customHeight="1">
      <c r="A73" s="63" t="s">
        <v>102</v>
      </c>
      <c r="B73" s="75" t="s">
        <v>158</v>
      </c>
      <c r="C73" s="2" t="s">
        <v>278</v>
      </c>
      <c r="D73" s="3" t="s">
        <v>156</v>
      </c>
      <c r="E73" s="1" t="s">
        <v>70</v>
      </c>
      <c r="F73" s="4">
        <v>480</v>
      </c>
      <c r="G73" s="15"/>
      <c r="H73" s="50">
        <f>ROUND(G73,2)*F73</f>
        <v>0</v>
      </c>
    </row>
    <row r="74" spans="1:8" ht="39.75" customHeight="1">
      <c r="A74" s="63" t="s">
        <v>177</v>
      </c>
      <c r="B74" s="74" t="s">
        <v>30</v>
      </c>
      <c r="C74" s="2" t="s">
        <v>165</v>
      </c>
      <c r="D74" s="3" t="s">
        <v>264</v>
      </c>
      <c r="E74" s="1"/>
      <c r="F74" s="4"/>
      <c r="G74" s="23"/>
      <c r="H74" s="50"/>
    </row>
    <row r="75" spans="1:8" s="16" customFormat="1" ht="39.75" customHeight="1">
      <c r="A75" s="63" t="s">
        <v>178</v>
      </c>
      <c r="B75" s="75" t="s">
        <v>157</v>
      </c>
      <c r="C75" s="2" t="s">
        <v>259</v>
      </c>
      <c r="D75" s="3" t="s">
        <v>230</v>
      </c>
      <c r="E75" s="1" t="s">
        <v>74</v>
      </c>
      <c r="F75" s="5">
        <v>177</v>
      </c>
      <c r="G75" s="15"/>
      <c r="H75" s="50">
        <f>ROUND(G75,2)*F75</f>
        <v>0</v>
      </c>
    </row>
    <row r="76" spans="1:8" s="16" customFormat="1" ht="39.75" customHeight="1" thickBot="1">
      <c r="A76" s="68"/>
      <c r="B76" s="76" t="str">
        <f>B70</f>
        <v>C</v>
      </c>
      <c r="C76" s="30" t="str">
        <f>C70</f>
        <v>ROADWORKS - NEW CONSTRUCTION</v>
      </c>
      <c r="D76" s="26"/>
      <c r="E76" s="27"/>
      <c r="F76" s="28"/>
      <c r="G76" s="29"/>
      <c r="H76" s="51">
        <f>SUM(H72:H75)</f>
        <v>0</v>
      </c>
    </row>
    <row r="77" spans="1:8" ht="36" customHeight="1" thickTop="1">
      <c r="A77" s="62"/>
      <c r="B77" s="73" t="s">
        <v>0</v>
      </c>
      <c r="C77" s="12" t="s">
        <v>93</v>
      </c>
      <c r="D77" s="10"/>
      <c r="E77" s="10"/>
      <c r="F77" s="10"/>
      <c r="G77" s="22"/>
      <c r="H77" s="46"/>
    </row>
    <row r="78" spans="1:8" ht="39.75" customHeight="1">
      <c r="A78" s="63" t="s">
        <v>103</v>
      </c>
      <c r="B78" s="74" t="s">
        <v>195</v>
      </c>
      <c r="C78" s="2" t="s">
        <v>16</v>
      </c>
      <c r="D78" s="3" t="s">
        <v>240</v>
      </c>
      <c r="E78" s="1" t="s">
        <v>74</v>
      </c>
      <c r="F78" s="4">
        <v>300</v>
      </c>
      <c r="G78" s="15"/>
      <c r="H78" s="50">
        <f>ROUND(G78,2)*F78</f>
        <v>0</v>
      </c>
    </row>
    <row r="79" spans="1:8" ht="30" customHeight="1">
      <c r="A79" s="63" t="s">
        <v>219</v>
      </c>
      <c r="B79" s="74" t="s">
        <v>31</v>
      </c>
      <c r="C79" s="2" t="s">
        <v>17</v>
      </c>
      <c r="D79" s="3" t="s">
        <v>240</v>
      </c>
      <c r="E79" s="1" t="s">
        <v>74</v>
      </c>
      <c r="F79" s="4">
        <v>1200</v>
      </c>
      <c r="G79" s="15"/>
      <c r="H79" s="50">
        <f>ROUND(G79,2)*F79</f>
        <v>0</v>
      </c>
    </row>
    <row r="80" spans="1:8" ht="30" customHeight="1" thickBot="1">
      <c r="A80" s="68"/>
      <c r="B80" s="76" t="str">
        <f>B77</f>
        <v>D</v>
      </c>
      <c r="C80" s="30" t="str">
        <f>C77</f>
        <v>JOINT AND CRACK SEALING</v>
      </c>
      <c r="D80" s="26"/>
      <c r="E80" s="27"/>
      <c r="F80" s="31"/>
      <c r="G80" s="29"/>
      <c r="H80" s="51">
        <f>SUM(H78:H79)</f>
        <v>0</v>
      </c>
    </row>
    <row r="81" spans="1:8" ht="36" customHeight="1" thickTop="1">
      <c r="A81" s="62"/>
      <c r="B81" s="73" t="s">
        <v>245</v>
      </c>
      <c r="C81" s="11" t="s">
        <v>94</v>
      </c>
      <c r="D81" s="10"/>
      <c r="E81" s="10"/>
      <c r="F81" s="10"/>
      <c r="G81" s="22"/>
      <c r="H81" s="46"/>
    </row>
    <row r="82" spans="1:8" ht="30" customHeight="1">
      <c r="A82" s="63" t="s">
        <v>104</v>
      </c>
      <c r="B82" s="74" t="s">
        <v>33</v>
      </c>
      <c r="C82" s="2" t="s">
        <v>186</v>
      </c>
      <c r="D82" s="3" t="s">
        <v>289</v>
      </c>
      <c r="E82" s="1"/>
      <c r="F82" s="4"/>
      <c r="G82" s="23"/>
      <c r="H82" s="50"/>
    </row>
    <row r="83" spans="1:8" ht="30" customHeight="1">
      <c r="A83" s="63" t="s">
        <v>105</v>
      </c>
      <c r="B83" s="75" t="s">
        <v>157</v>
      </c>
      <c r="C83" s="2" t="s">
        <v>187</v>
      </c>
      <c r="D83" s="3"/>
      <c r="E83" s="1" t="s">
        <v>73</v>
      </c>
      <c r="F83" s="4">
        <v>5</v>
      </c>
      <c r="G83" s="15"/>
      <c r="H83" s="50">
        <f>ROUND(G83,2)*F83</f>
        <v>0</v>
      </c>
    </row>
    <row r="84" spans="1:8" s="18" customFormat="1" ht="30" customHeight="1">
      <c r="A84" s="63" t="s">
        <v>106</v>
      </c>
      <c r="B84" s="74" t="s">
        <v>34</v>
      </c>
      <c r="C84" s="2" t="s">
        <v>188</v>
      </c>
      <c r="D84" s="3" t="s">
        <v>289</v>
      </c>
      <c r="E84" s="1"/>
      <c r="F84" s="4"/>
      <c r="G84" s="23"/>
      <c r="H84" s="50"/>
    </row>
    <row r="85" spans="1:8" s="18" customFormat="1" ht="30" customHeight="1">
      <c r="A85" s="63" t="s">
        <v>1</v>
      </c>
      <c r="B85" s="75" t="s">
        <v>157</v>
      </c>
      <c r="C85" s="2" t="s">
        <v>272</v>
      </c>
      <c r="D85" s="3"/>
      <c r="E85" s="1"/>
      <c r="F85" s="4"/>
      <c r="G85" s="23"/>
      <c r="H85" s="50"/>
    </row>
    <row r="86" spans="1:8" s="18" customFormat="1" ht="39.75" customHeight="1">
      <c r="A86" s="63" t="s">
        <v>2</v>
      </c>
      <c r="B86" s="75"/>
      <c r="C86" s="2" t="s">
        <v>288</v>
      </c>
      <c r="D86" s="3"/>
      <c r="E86" s="1" t="s">
        <v>74</v>
      </c>
      <c r="F86" s="4">
        <v>15</v>
      </c>
      <c r="G86" s="15"/>
      <c r="H86" s="50">
        <f>ROUND(G86,2)*F86</f>
        <v>0</v>
      </c>
    </row>
    <row r="87" spans="1:8" s="19" customFormat="1" ht="42.75" customHeight="1">
      <c r="A87" s="63" t="s">
        <v>3</v>
      </c>
      <c r="B87" s="74" t="s">
        <v>35</v>
      </c>
      <c r="C87" s="9" t="s">
        <v>250</v>
      </c>
      <c r="D87" s="3" t="s">
        <v>289</v>
      </c>
      <c r="E87" s="1"/>
      <c r="F87" s="4"/>
      <c r="G87" s="23"/>
      <c r="H87" s="50"/>
    </row>
    <row r="88" spans="1:8" s="16" customFormat="1" ht="39.75" customHeight="1">
      <c r="A88" s="63" t="s">
        <v>4</v>
      </c>
      <c r="B88" s="75" t="s">
        <v>157</v>
      </c>
      <c r="C88" s="2" t="s">
        <v>251</v>
      </c>
      <c r="D88" s="3"/>
      <c r="E88" s="1" t="s">
        <v>73</v>
      </c>
      <c r="F88" s="4">
        <v>1</v>
      </c>
      <c r="G88" s="15"/>
      <c r="H88" s="50">
        <f>ROUND(G88,2)*F88</f>
        <v>0</v>
      </c>
    </row>
    <row r="89" spans="1:8" s="16" customFormat="1" ht="39.75" customHeight="1">
      <c r="A89" s="63" t="s">
        <v>5</v>
      </c>
      <c r="B89" s="75" t="s">
        <v>158</v>
      </c>
      <c r="C89" s="2" t="s">
        <v>255</v>
      </c>
      <c r="D89" s="3"/>
      <c r="E89" s="1" t="s">
        <v>73</v>
      </c>
      <c r="F89" s="4">
        <v>1</v>
      </c>
      <c r="G89" s="15"/>
      <c r="H89" s="50">
        <f>ROUND(G89,2)*F89</f>
        <v>0</v>
      </c>
    </row>
    <row r="90" spans="1:8" s="16" customFormat="1" ht="39.75" customHeight="1">
      <c r="A90" s="63" t="s">
        <v>6</v>
      </c>
      <c r="B90" s="75" t="s">
        <v>159</v>
      </c>
      <c r="C90" s="2" t="s">
        <v>256</v>
      </c>
      <c r="D90" s="3"/>
      <c r="E90" s="1" t="s">
        <v>73</v>
      </c>
      <c r="F90" s="4">
        <v>1</v>
      </c>
      <c r="G90" s="15"/>
      <c r="H90" s="50">
        <f>ROUND(G90,2)*F90</f>
        <v>0</v>
      </c>
    </row>
    <row r="91" spans="1:8" s="16" customFormat="1" ht="39.75" customHeight="1">
      <c r="A91" s="63" t="s">
        <v>7</v>
      </c>
      <c r="B91" s="75" t="s">
        <v>160</v>
      </c>
      <c r="C91" s="2" t="s">
        <v>257</v>
      </c>
      <c r="D91" s="3"/>
      <c r="E91" s="1" t="s">
        <v>73</v>
      </c>
      <c r="F91" s="4">
        <v>1</v>
      </c>
      <c r="G91" s="15"/>
      <c r="H91" s="50">
        <f>ROUND(G91,2)*F91</f>
        <v>0</v>
      </c>
    </row>
    <row r="92" spans="1:8" s="16" customFormat="1" ht="39.75" customHeight="1">
      <c r="A92" s="63" t="s">
        <v>8</v>
      </c>
      <c r="B92" s="75" t="s">
        <v>161</v>
      </c>
      <c r="C92" s="2" t="s">
        <v>189</v>
      </c>
      <c r="D92" s="3"/>
      <c r="E92" s="1" t="s">
        <v>73</v>
      </c>
      <c r="F92" s="4">
        <v>1</v>
      </c>
      <c r="G92" s="15"/>
      <c r="H92" s="50">
        <f>ROUND(G92,2)*F92</f>
        <v>0</v>
      </c>
    </row>
    <row r="93" spans="1:8" s="19" customFormat="1" ht="39.75" customHeight="1">
      <c r="A93" s="63" t="s">
        <v>9</v>
      </c>
      <c r="B93" s="74" t="s">
        <v>36</v>
      </c>
      <c r="C93" s="9" t="s">
        <v>190</v>
      </c>
      <c r="D93" s="3" t="s">
        <v>289</v>
      </c>
      <c r="E93" s="1"/>
      <c r="F93" s="4"/>
      <c r="G93" s="23"/>
      <c r="H93" s="50"/>
    </row>
    <row r="94" spans="1:8" s="19" customFormat="1" ht="30" customHeight="1">
      <c r="A94" s="63" t="s">
        <v>10</v>
      </c>
      <c r="B94" s="75" t="s">
        <v>157</v>
      </c>
      <c r="C94" s="9" t="s">
        <v>269</v>
      </c>
      <c r="D94" s="3"/>
      <c r="E94" s="1" t="s">
        <v>73</v>
      </c>
      <c r="F94" s="4">
        <v>5</v>
      </c>
      <c r="G94" s="15"/>
      <c r="H94" s="50">
        <f>ROUND(G94,2)*F94</f>
        <v>0</v>
      </c>
    </row>
    <row r="95" spans="1:8" s="19" customFormat="1" ht="30" customHeight="1" thickBot="1">
      <c r="A95" s="68"/>
      <c r="B95" s="76" t="str">
        <f>B81</f>
        <v>E</v>
      </c>
      <c r="C95" s="32" t="str">
        <f>C81</f>
        <v>ASSOCIATED DRAINAGE AND UNDERGROUND WORKS</v>
      </c>
      <c r="D95" s="26"/>
      <c r="E95" s="27"/>
      <c r="F95" s="31"/>
      <c r="G95" s="29"/>
      <c r="H95" s="51">
        <f>SUM(H83:H94)</f>
        <v>0</v>
      </c>
    </row>
    <row r="96" spans="1:8" ht="36" customHeight="1" thickTop="1">
      <c r="A96" s="62"/>
      <c r="B96" s="73" t="s">
        <v>246</v>
      </c>
      <c r="C96" s="11" t="s">
        <v>95</v>
      </c>
      <c r="D96" s="10"/>
      <c r="E96" s="10"/>
      <c r="F96" s="10"/>
      <c r="G96" s="22"/>
      <c r="H96" s="46"/>
    </row>
    <row r="97" spans="1:8" s="16" customFormat="1" ht="39.75" customHeight="1">
      <c r="A97" s="63" t="s">
        <v>107</v>
      </c>
      <c r="B97" s="74" t="s">
        <v>37</v>
      </c>
      <c r="C97" s="2" t="s">
        <v>231</v>
      </c>
      <c r="D97" s="3" t="s">
        <v>232</v>
      </c>
      <c r="E97" s="1" t="s">
        <v>73</v>
      </c>
      <c r="F97" s="4">
        <v>10</v>
      </c>
      <c r="G97" s="15"/>
      <c r="H97" s="50">
        <f>ROUND(G97,2)*F97</f>
        <v>0</v>
      </c>
    </row>
    <row r="98" spans="1:8" s="16" customFormat="1" ht="39.75" customHeight="1">
      <c r="A98" s="63" t="s">
        <v>108</v>
      </c>
      <c r="B98" s="74" t="s">
        <v>38</v>
      </c>
      <c r="C98" s="2" t="s">
        <v>252</v>
      </c>
      <c r="D98" s="3" t="s">
        <v>289</v>
      </c>
      <c r="E98" s="1"/>
      <c r="F98" s="4"/>
      <c r="G98" s="6"/>
      <c r="H98" s="50"/>
    </row>
    <row r="99" spans="1:8" s="16" customFormat="1" ht="30" customHeight="1">
      <c r="A99" s="69" t="s">
        <v>253</v>
      </c>
      <c r="B99" s="80" t="s">
        <v>157</v>
      </c>
      <c r="C99" s="7" t="s">
        <v>254</v>
      </c>
      <c r="D99" s="39"/>
      <c r="E99" s="8" t="s">
        <v>75</v>
      </c>
      <c r="F99" s="42">
        <v>1</v>
      </c>
      <c r="G99" s="41"/>
      <c r="H99" s="52">
        <f>ROUND(G99,2)*F99</f>
        <v>0</v>
      </c>
    </row>
    <row r="100" spans="1:8" ht="39.75" customHeight="1">
      <c r="A100" s="63" t="s">
        <v>109</v>
      </c>
      <c r="B100" s="74" t="s">
        <v>39</v>
      </c>
      <c r="C100" s="2" t="s">
        <v>235</v>
      </c>
      <c r="D100" s="3" t="s">
        <v>232</v>
      </c>
      <c r="E100" s="1"/>
      <c r="F100" s="4"/>
      <c r="G100" s="23"/>
      <c r="H100" s="50"/>
    </row>
    <row r="101" spans="1:8" s="16" customFormat="1" ht="30" customHeight="1">
      <c r="A101" s="63" t="s">
        <v>110</v>
      </c>
      <c r="B101" s="75" t="s">
        <v>157</v>
      </c>
      <c r="C101" s="2" t="s">
        <v>85</v>
      </c>
      <c r="D101" s="3"/>
      <c r="E101" s="1" t="s">
        <v>73</v>
      </c>
      <c r="F101" s="4">
        <v>2</v>
      </c>
      <c r="G101" s="15"/>
      <c r="H101" s="50">
        <f aca="true" t="shared" si="1" ref="H101:H107">ROUND(G101,2)*F101</f>
        <v>0</v>
      </c>
    </row>
    <row r="102" spans="1:8" s="16" customFormat="1" ht="30" customHeight="1">
      <c r="A102" s="63" t="s">
        <v>111</v>
      </c>
      <c r="B102" s="75" t="s">
        <v>158</v>
      </c>
      <c r="C102" s="2" t="s">
        <v>216</v>
      </c>
      <c r="D102" s="3"/>
      <c r="E102" s="1" t="s">
        <v>73</v>
      </c>
      <c r="F102" s="4">
        <v>2</v>
      </c>
      <c r="G102" s="15"/>
      <c r="H102" s="50">
        <f t="shared" si="1"/>
        <v>0</v>
      </c>
    </row>
    <row r="103" spans="1:8" s="16" customFormat="1" ht="30" customHeight="1">
      <c r="A103" s="63" t="s">
        <v>112</v>
      </c>
      <c r="B103" s="75" t="s">
        <v>159</v>
      </c>
      <c r="C103" s="2" t="s">
        <v>217</v>
      </c>
      <c r="D103" s="3"/>
      <c r="E103" s="1" t="s">
        <v>73</v>
      </c>
      <c r="F103" s="4">
        <v>2</v>
      </c>
      <c r="G103" s="15"/>
      <c r="H103" s="50">
        <f t="shared" si="1"/>
        <v>0</v>
      </c>
    </row>
    <row r="104" spans="1:8" s="16" customFormat="1" ht="30" customHeight="1">
      <c r="A104" s="63" t="s">
        <v>113</v>
      </c>
      <c r="B104" s="75" t="s">
        <v>160</v>
      </c>
      <c r="C104" s="2" t="s">
        <v>218</v>
      </c>
      <c r="D104" s="3"/>
      <c r="E104" s="1" t="s">
        <v>73</v>
      </c>
      <c r="F104" s="4">
        <v>2</v>
      </c>
      <c r="G104" s="15"/>
      <c r="H104" s="50">
        <f t="shared" si="1"/>
        <v>0</v>
      </c>
    </row>
    <row r="105" spans="1:8" ht="39.75" customHeight="1">
      <c r="A105" s="63" t="s">
        <v>114</v>
      </c>
      <c r="B105" s="74" t="s">
        <v>40</v>
      </c>
      <c r="C105" s="2" t="s">
        <v>233</v>
      </c>
      <c r="D105" s="3" t="s">
        <v>232</v>
      </c>
      <c r="E105" s="1" t="s">
        <v>73</v>
      </c>
      <c r="F105" s="4">
        <v>2</v>
      </c>
      <c r="G105" s="15"/>
      <c r="H105" s="50">
        <f t="shared" si="1"/>
        <v>0</v>
      </c>
    </row>
    <row r="106" spans="1:8" ht="39.75" customHeight="1">
      <c r="A106" s="63" t="s">
        <v>199</v>
      </c>
      <c r="B106" s="74" t="s">
        <v>41</v>
      </c>
      <c r="C106" s="2" t="s">
        <v>236</v>
      </c>
      <c r="D106" s="3" t="s">
        <v>232</v>
      </c>
      <c r="E106" s="1" t="s">
        <v>73</v>
      </c>
      <c r="F106" s="4">
        <v>3</v>
      </c>
      <c r="G106" s="15"/>
      <c r="H106" s="50">
        <f t="shared" si="1"/>
        <v>0</v>
      </c>
    </row>
    <row r="107" spans="1:8" s="16" customFormat="1" ht="39.75" customHeight="1">
      <c r="A107" s="63" t="s">
        <v>115</v>
      </c>
      <c r="B107" s="74" t="s">
        <v>227</v>
      </c>
      <c r="C107" s="2" t="s">
        <v>234</v>
      </c>
      <c r="D107" s="3" t="s">
        <v>232</v>
      </c>
      <c r="E107" s="1" t="s">
        <v>73</v>
      </c>
      <c r="F107" s="4">
        <v>2</v>
      </c>
      <c r="G107" s="15"/>
      <c r="H107" s="50">
        <f t="shared" si="1"/>
        <v>0</v>
      </c>
    </row>
    <row r="108" spans="1:8" s="16" customFormat="1" ht="39.75" customHeight="1" thickBot="1">
      <c r="A108" s="68"/>
      <c r="B108" s="76" t="str">
        <f>B96</f>
        <v>F</v>
      </c>
      <c r="C108" s="32" t="str">
        <f>C96</f>
        <v>ADJUSTMENTS</v>
      </c>
      <c r="D108" s="26"/>
      <c r="E108" s="27"/>
      <c r="F108" s="33"/>
      <c r="G108" s="29"/>
      <c r="H108" s="51">
        <f>SUM(H97:H107)</f>
        <v>0</v>
      </c>
    </row>
    <row r="109" spans="1:8" ht="36" customHeight="1" thickTop="1">
      <c r="A109" s="62"/>
      <c r="B109" s="73" t="s">
        <v>247</v>
      </c>
      <c r="C109" s="11" t="s">
        <v>96</v>
      </c>
      <c r="D109" s="10"/>
      <c r="E109" s="10"/>
      <c r="F109" s="10"/>
      <c r="G109" s="22"/>
      <c r="H109" s="46"/>
    </row>
    <row r="110" spans="1:8" ht="30" customHeight="1">
      <c r="A110" s="53" t="s">
        <v>116</v>
      </c>
      <c r="B110" s="74" t="s">
        <v>42</v>
      </c>
      <c r="C110" s="2" t="s">
        <v>43</v>
      </c>
      <c r="D110" s="3" t="s">
        <v>241</v>
      </c>
      <c r="E110" s="1"/>
      <c r="F110" s="5"/>
      <c r="G110" s="23"/>
      <c r="H110" s="47"/>
    </row>
    <row r="111" spans="1:8" s="16" customFormat="1" ht="30" customHeight="1">
      <c r="A111" s="53" t="s">
        <v>117</v>
      </c>
      <c r="B111" s="75" t="s">
        <v>157</v>
      </c>
      <c r="C111" s="2" t="s">
        <v>87</v>
      </c>
      <c r="D111" s="3"/>
      <c r="E111" s="1" t="s">
        <v>70</v>
      </c>
      <c r="F111" s="5">
        <v>50</v>
      </c>
      <c r="G111" s="15"/>
      <c r="H111" s="47">
        <f>ROUND(G111,2)*F111</f>
        <v>0</v>
      </c>
    </row>
    <row r="112" spans="1:8" s="16" customFormat="1" ht="30" customHeight="1">
      <c r="A112" s="53" t="s">
        <v>118</v>
      </c>
      <c r="B112" s="75" t="s">
        <v>158</v>
      </c>
      <c r="C112" s="2" t="s">
        <v>88</v>
      </c>
      <c r="D112" s="3"/>
      <c r="E112" s="1" t="s">
        <v>70</v>
      </c>
      <c r="F112" s="5">
        <v>100</v>
      </c>
      <c r="G112" s="15"/>
      <c r="H112" s="47">
        <f>ROUND(G112,2)*F112</f>
        <v>0</v>
      </c>
    </row>
    <row r="113" spans="1:8" s="16" customFormat="1" ht="30" customHeight="1" thickBot="1">
      <c r="A113" s="67"/>
      <c r="B113" s="76" t="str">
        <f>B109</f>
        <v>G</v>
      </c>
      <c r="C113" s="32" t="str">
        <f>C109</f>
        <v>LANDSCAPING</v>
      </c>
      <c r="D113" s="26"/>
      <c r="E113" s="27"/>
      <c r="F113" s="28"/>
      <c r="G113" s="29"/>
      <c r="H113" s="34">
        <f>SUM(H111:H112)</f>
        <v>0</v>
      </c>
    </row>
    <row r="114" spans="1:8" s="16" customFormat="1" ht="30" customHeight="1" thickTop="1">
      <c r="A114" s="53"/>
      <c r="B114" s="81"/>
      <c r="C114" s="43" t="s">
        <v>279</v>
      </c>
      <c r="D114" s="44"/>
      <c r="E114" s="45"/>
      <c r="F114" s="45"/>
      <c r="G114" s="54"/>
      <c r="H114" s="55"/>
    </row>
    <row r="115" spans="1:8" s="16" customFormat="1" ht="30" customHeight="1" thickBot="1">
      <c r="A115" s="53"/>
      <c r="B115" s="82" t="str">
        <f>B13</f>
        <v>A</v>
      </c>
      <c r="C115" s="99" t="str">
        <f>C13</f>
        <v>EARTH AND BASE WORKS</v>
      </c>
      <c r="D115" s="100">
        <f>D13</f>
        <v>0</v>
      </c>
      <c r="E115" s="100">
        <f>E13</f>
        <v>0</v>
      </c>
      <c r="F115" s="101">
        <f>F13</f>
        <v>0</v>
      </c>
      <c r="G115" s="56" t="s">
        <v>280</v>
      </c>
      <c r="H115" s="57">
        <f>H13</f>
        <v>0</v>
      </c>
    </row>
    <row r="116" spans="1:8" s="16" customFormat="1" ht="30" customHeight="1" thickBot="1" thickTop="1">
      <c r="A116" s="53"/>
      <c r="B116" s="82" t="str">
        <f>B69</f>
        <v>B</v>
      </c>
      <c r="C116" s="99" t="str">
        <f>C69</f>
        <v>ROADWORKS - REMOVALS/RENEWALS</v>
      </c>
      <c r="D116" s="100">
        <f>D69</f>
        <v>0</v>
      </c>
      <c r="E116" s="100">
        <f>E69</f>
        <v>0</v>
      </c>
      <c r="F116" s="101">
        <f>F69</f>
        <v>0</v>
      </c>
      <c r="G116" s="58" t="s">
        <v>280</v>
      </c>
      <c r="H116" s="59">
        <f>H69</f>
        <v>0</v>
      </c>
    </row>
    <row r="117" spans="1:8" s="16" customFormat="1" ht="30" customHeight="1" thickBot="1" thickTop="1">
      <c r="A117" s="53"/>
      <c r="B117" s="82" t="str">
        <f>B76</f>
        <v>C</v>
      </c>
      <c r="C117" s="99" t="str">
        <f>C76</f>
        <v>ROADWORKS - NEW CONSTRUCTION</v>
      </c>
      <c r="D117" s="100">
        <f>D76</f>
        <v>0</v>
      </c>
      <c r="E117" s="100">
        <f>E76</f>
        <v>0</v>
      </c>
      <c r="F117" s="101">
        <f>F76</f>
        <v>0</v>
      </c>
      <c r="G117" s="58" t="s">
        <v>280</v>
      </c>
      <c r="H117" s="59">
        <f>H76</f>
        <v>0</v>
      </c>
    </row>
    <row r="118" spans="1:8" s="16" customFormat="1" ht="30" customHeight="1" thickBot="1" thickTop="1">
      <c r="A118" s="53"/>
      <c r="B118" s="82" t="str">
        <f>B80</f>
        <v>D</v>
      </c>
      <c r="C118" s="99" t="str">
        <f>C80</f>
        <v>JOINT AND CRACK SEALING</v>
      </c>
      <c r="D118" s="100">
        <f>D80</f>
        <v>0</v>
      </c>
      <c r="E118" s="100">
        <f>E80</f>
        <v>0</v>
      </c>
      <c r="F118" s="101">
        <f>F80</f>
        <v>0</v>
      </c>
      <c r="G118" s="58" t="s">
        <v>280</v>
      </c>
      <c r="H118" s="59">
        <f>H80</f>
        <v>0</v>
      </c>
    </row>
    <row r="119" spans="1:8" s="16" customFormat="1" ht="30" customHeight="1" thickBot="1" thickTop="1">
      <c r="A119" s="53"/>
      <c r="B119" s="82" t="str">
        <f>B95</f>
        <v>E</v>
      </c>
      <c r="C119" s="99" t="str">
        <f>C95</f>
        <v>ASSOCIATED DRAINAGE AND UNDERGROUND WORKS</v>
      </c>
      <c r="D119" s="100">
        <f>D95</f>
        <v>0</v>
      </c>
      <c r="E119" s="100">
        <f>E95</f>
        <v>0</v>
      </c>
      <c r="F119" s="101">
        <f>F95</f>
        <v>0</v>
      </c>
      <c r="G119" s="58" t="s">
        <v>280</v>
      </c>
      <c r="H119" s="59">
        <f>H95</f>
        <v>0</v>
      </c>
    </row>
    <row r="120" spans="1:8" s="16" customFormat="1" ht="30" customHeight="1" thickBot="1" thickTop="1">
      <c r="A120" s="53"/>
      <c r="B120" s="82" t="str">
        <f>B108</f>
        <v>F</v>
      </c>
      <c r="C120" s="99" t="str">
        <f>C108</f>
        <v>ADJUSTMENTS</v>
      </c>
      <c r="D120" s="100">
        <f>D108</f>
        <v>0</v>
      </c>
      <c r="E120" s="100">
        <f>E108</f>
        <v>0</v>
      </c>
      <c r="F120" s="101">
        <f>F108</f>
        <v>0</v>
      </c>
      <c r="G120" s="58" t="s">
        <v>280</v>
      </c>
      <c r="H120" s="59">
        <f>H108</f>
        <v>0</v>
      </c>
    </row>
    <row r="121" spans="1:8" s="16" customFormat="1" ht="30" customHeight="1" thickBot="1" thickTop="1">
      <c r="A121" s="53"/>
      <c r="B121" s="82" t="str">
        <f>B113</f>
        <v>G</v>
      </c>
      <c r="C121" s="113" t="str">
        <f>C113</f>
        <v>LANDSCAPING</v>
      </c>
      <c r="D121" s="114">
        <f>D113</f>
        <v>0</v>
      </c>
      <c r="E121" s="114">
        <f>E113</f>
        <v>0</v>
      </c>
      <c r="F121" s="115">
        <f>F113</f>
        <v>0</v>
      </c>
      <c r="G121" s="58" t="s">
        <v>280</v>
      </c>
      <c r="H121" s="59">
        <f>H113</f>
        <v>0</v>
      </c>
    </row>
    <row r="122" spans="1:8" s="16" customFormat="1" ht="30" customHeight="1" thickTop="1">
      <c r="A122" s="53"/>
      <c r="B122" s="116" t="s">
        <v>281</v>
      </c>
      <c r="C122" s="117"/>
      <c r="D122" s="117"/>
      <c r="E122" s="117"/>
      <c r="F122" s="117"/>
      <c r="G122" s="105">
        <f>SUM(H115:H121)</f>
        <v>0</v>
      </c>
      <c r="H122" s="106"/>
    </row>
    <row r="123" spans="1:8" s="16" customFormat="1" ht="30" customHeight="1">
      <c r="A123" s="53"/>
      <c r="B123" s="107" t="s">
        <v>282</v>
      </c>
      <c r="C123" s="108"/>
      <c r="D123" s="108"/>
      <c r="E123" s="108"/>
      <c r="F123" s="108"/>
      <c r="G123" s="108"/>
      <c r="H123" s="109"/>
    </row>
    <row r="124" spans="1:8" s="16" customFormat="1" ht="30" customHeight="1" thickBot="1">
      <c r="A124" s="53"/>
      <c r="B124" s="110" t="s">
        <v>283</v>
      </c>
      <c r="C124" s="111"/>
      <c r="D124" s="111"/>
      <c r="E124" s="111"/>
      <c r="F124" s="111"/>
      <c r="G124" s="111"/>
      <c r="H124" s="112"/>
    </row>
    <row r="125" spans="1:8" s="16" customFormat="1" ht="30" customHeight="1">
      <c r="A125" s="94"/>
      <c r="B125" s="95"/>
      <c r="C125" s="96"/>
      <c r="D125" s="97"/>
      <c r="E125" s="96"/>
      <c r="F125" s="96"/>
      <c r="G125" s="98"/>
      <c r="H125" s="60"/>
    </row>
    <row r="126" spans="1:8" ht="12.75">
      <c r="A126" s="35"/>
      <c r="B126" s="36"/>
      <c r="C126" s="36"/>
      <c r="D126" s="36"/>
      <c r="E126" s="36"/>
      <c r="F126" s="36"/>
      <c r="G126" s="37"/>
      <c r="H126" s="38">
        <f>SUM(H13,H69,H76,H80,H95,H108,H113)</f>
        <v>0</v>
      </c>
    </row>
    <row r="127" spans="1:8" ht="12.75">
      <c r="A127" s="35"/>
      <c r="B127" s="36"/>
      <c r="C127" s="36"/>
      <c r="D127" s="36"/>
      <c r="E127" s="36"/>
      <c r="F127" s="36"/>
      <c r="G127" s="36"/>
      <c r="H127" s="36"/>
    </row>
    <row r="128" ht="12.75">
      <c r="A128" s="20"/>
    </row>
  </sheetData>
  <sheetProtection password="CC3D" sheet="1" objects="1" scenarios="1" selectLockedCells="1"/>
  <mergeCells count="12">
    <mergeCell ref="B123:H123"/>
    <mergeCell ref="B124:H124"/>
    <mergeCell ref="C119:F119"/>
    <mergeCell ref="C120:F120"/>
    <mergeCell ref="C121:F121"/>
    <mergeCell ref="B122:F122"/>
    <mergeCell ref="C117:F117"/>
    <mergeCell ref="C118:F118"/>
    <mergeCell ref="A1:H1"/>
    <mergeCell ref="G122:H122"/>
    <mergeCell ref="C115:F115"/>
    <mergeCell ref="C116:F116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62:G69 G78:G80 G101:G108 G6:G7 G52:G55 G86 G40:G43 G94:G95 G9:G13 G16 G75:G76 G33:G34 G36:G37 G99 G58 G60 G45:G46 G97 G48:G49 G18 G31 G88:G92 G27 G20:G22 G24:G25 G83 G72:G73 G29 G111:G113">
      <formula1>0</formula1>
    </dataValidation>
    <dataValidation type="custom" allowBlank="1" showInputMessage="1" showErrorMessage="1" error="If you can enter a Unit  Price in this cell, pLease contact the Contract Administrator immediately!" sqref="G5 G61 G109:G110 G96 G8 G70:G71 G30 G87 G93 G100 G14:G15 G47 G17 G19 G26 G28 G32 G35 G38:G39 G44 G50 G56:G57 G59 G74 G81:G82 G84:G85 G77 G2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8 G51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80" r:id="rId1"/>
  <headerFooter alignWithMargins="0">
    <oddHeader>&amp;LThe City of Winnipeg
Bid Opportunity No. 346-2006&amp;C&amp;"MS Sans Serif,Bold"&amp;18
&amp;RBid Submission
Page &amp;P+3 of 12</oddHeader>
    <oddFooter xml:space="preserve">&amp;R__________________
Name of Bidder     </oddFooter>
  </headerFooter>
  <rowBreaks count="1" manualBreakCount="1">
    <brk id="9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M Harms 16 June 2006 12:56 p.m.
File size 51.0 KB</dc:description>
  <cp:lastModifiedBy>amalbasa</cp:lastModifiedBy>
  <cp:lastPrinted>2006-06-19T17:16:10Z</cp:lastPrinted>
  <dcterms:created xsi:type="dcterms:W3CDTF">2000-01-26T18:56:05Z</dcterms:created>
  <dcterms:modified xsi:type="dcterms:W3CDTF">2006-06-19T20:57:11Z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