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095" windowHeight="11970" activeTab="0"/>
  </bookViews>
  <sheets>
    <sheet name="FORM B" sheetId="1" r:id="rId1"/>
  </sheets>
  <externalReferences>
    <externalReference r:id="rId4"/>
  </externalReferences>
  <definedNames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 localSheetId="0">'FORM B'!#REF!</definedName>
    <definedName name="HEADER">'[1]FORM B; PRICES'!#REF!</definedName>
    <definedName name="PAGE1OF13" localSheetId="0">'FORM B'!#REF!</definedName>
    <definedName name="PAGE1OF13">'[1]FORM B; PRICES'!#REF!</definedName>
    <definedName name="_xlnm.Print_Area" localSheetId="0">'FORM B'!$B$6:$H$181</definedName>
    <definedName name="_xlnm.Print_Titles" localSheetId="0">'FORM B'!$1:$5</definedName>
    <definedName name="TEMP" localSheetId="0">'FORM B'!#REF!</definedName>
    <definedName name="TEMP">'[1]FORM B; PRICES'!#REF!</definedName>
    <definedName name="TENDERNO.181-" localSheetId="0">'FORM B'!#REF!</definedName>
    <definedName name="TENDERNO.181-">'[1]FORM B; PRICES'!#REF!</definedName>
    <definedName name="TENDERSUBMISSI" localSheetId="0">'FORM B'!#REF!</definedName>
    <definedName name="TENDERSUBMISSI">'[1]FORM B; PRICES'!#REF!</definedName>
    <definedName name="TESTHEAD" localSheetId="0">'FORM B'!#REF!</definedName>
    <definedName name="TESTHEAD">'[1]FORM B; PRICES'!#REF!</definedName>
    <definedName name="XEVERYTHING" localSheetId="0">'FORM B'!$B$1:$IV$114</definedName>
    <definedName name="XEverything">#REF!</definedName>
    <definedName name="XITEMS" localSheetId="0">'FORM B'!$B$7:$IV$114</definedName>
    <definedName name="XItems">#REF!</definedName>
    <definedName name="Z_521E59CE_4F0A_41AA_865C_B4EF5BCFFE64_.wvu.PrintArea" localSheetId="0" hidden="1">'FORM B'!$B$6:$H$181</definedName>
    <definedName name="Z_521E59CE_4F0A_41AA_865C_B4EF5BCFFE64_.wvu.PrintTitles" localSheetId="0" hidden="1">'FORM B'!$1:$5</definedName>
  </definedNames>
  <calcPr fullCalcOnLoad="1"/>
</workbook>
</file>

<file path=xl/sharedStrings.xml><?xml version="1.0" encoding="utf-8"?>
<sst xmlns="http://schemas.openxmlformats.org/spreadsheetml/2006/main" count="791" uniqueCount="301">
  <si>
    <t>FORM B: PRICES</t>
  </si>
  <si>
    <t>(SEE B8)</t>
  </si>
  <si>
    <t>UNIT PRICES</t>
  </si>
  <si>
    <t>CODE</t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</si>
  <si>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</si>
  <si>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</si>
  <si>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</si>
  <si>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</si>
  <si>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</si>
  <si>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</si>
  <si>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</si>
  <si>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</si>
  <si>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</si>
  <si>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A</t>
  </si>
  <si>
    <t>Redwood Avenue from Powers Street to Salter Street</t>
  </si>
  <si>
    <t/>
  </si>
  <si>
    <t>EARTH AND BASE WORKS</t>
  </si>
  <si>
    <t>A003</t>
  </si>
  <si>
    <t>A.1</t>
  </si>
  <si>
    <t>Excavation</t>
  </si>
  <si>
    <t>CW 3110-R7</t>
  </si>
  <si>
    <t>m³</t>
  </si>
  <si>
    <t>A004</t>
  </si>
  <si>
    <t>A.2</t>
  </si>
  <si>
    <t>Sub-Grade Compaction</t>
  </si>
  <si>
    <t>m²</t>
  </si>
  <si>
    <t>A007</t>
  </si>
  <si>
    <t>A.3</t>
  </si>
  <si>
    <t>Crushed Sub-base Material</t>
  </si>
  <si>
    <t>A008</t>
  </si>
  <si>
    <t>i)</t>
  </si>
  <si>
    <t>50 mm - Limestone Material</t>
  </si>
  <si>
    <t>tonne</t>
  </si>
  <si>
    <t>A010</t>
  </si>
  <si>
    <t>A.4</t>
  </si>
  <si>
    <t>Supplying and Placing Base Course Material</t>
  </si>
  <si>
    <t xml:space="preserve">CW 3110-R7 </t>
  </si>
  <si>
    <t>A012</t>
  </si>
  <si>
    <t>A.5</t>
  </si>
  <si>
    <t>Grading of Boulevards</t>
  </si>
  <si>
    <t>A019</t>
  </si>
  <si>
    <t>A.6</t>
  </si>
  <si>
    <t>Imported Fill Material</t>
  </si>
  <si>
    <t>A.7</t>
  </si>
  <si>
    <t>High Strength Geotextile Fabric</t>
  </si>
  <si>
    <t>E11</t>
  </si>
  <si>
    <t>ROADWORKS - RENEWALS</t>
  </si>
  <si>
    <t>B001</t>
  </si>
  <si>
    <t>A.8</t>
  </si>
  <si>
    <t>Pavement Removal</t>
  </si>
  <si>
    <t>B002</t>
  </si>
  <si>
    <t>Concrete Pavement</t>
  </si>
  <si>
    <t>B017</t>
  </si>
  <si>
    <t>A.9</t>
  </si>
  <si>
    <t>Partial Slab Patches</t>
  </si>
  <si>
    <t xml:space="preserve">CW 3230-R4
</t>
  </si>
  <si>
    <t>B019</t>
  </si>
  <si>
    <t>250 mm Concrete Pavement (Type B)</t>
  </si>
  <si>
    <t>B094</t>
  </si>
  <si>
    <t>A.10</t>
  </si>
  <si>
    <t>Drilled Dowels</t>
  </si>
  <si>
    <t>CW 3230-R4</t>
  </si>
  <si>
    <t>B095</t>
  </si>
  <si>
    <t>19.1 mm Diameter</t>
  </si>
  <si>
    <t>each</t>
  </si>
  <si>
    <t>B097</t>
  </si>
  <si>
    <t>A.11</t>
  </si>
  <si>
    <t>Drilled Tie Bars</t>
  </si>
  <si>
    <t>B098</t>
  </si>
  <si>
    <t>20 M Deformed Tie Bar</t>
  </si>
  <si>
    <t>B114</t>
  </si>
  <si>
    <t>A.12</t>
  </si>
  <si>
    <t xml:space="preserve">Miscellaneous Concrete Slab Renewal </t>
  </si>
  <si>
    <t>CW 3235-R5</t>
  </si>
  <si>
    <t>B118</t>
  </si>
  <si>
    <t xml:space="preserve"> i)</t>
  </si>
  <si>
    <t>Sidewalk</t>
  </si>
  <si>
    <t>SD-228A</t>
  </si>
  <si>
    <t>B121</t>
  </si>
  <si>
    <t>a) Greater than 20 sq.m.</t>
  </si>
  <si>
    <t>B124</t>
  </si>
  <si>
    <t>A.13</t>
  </si>
  <si>
    <t>Adjustment of Precast Sidewalk Blocks</t>
  </si>
  <si>
    <t>B207</t>
  </si>
  <si>
    <t>A.14</t>
  </si>
  <si>
    <t>Pavement Patching</t>
  </si>
  <si>
    <t>E12</t>
  </si>
  <si>
    <t>ROADWORKS - NEW CONSTRUCTION</t>
  </si>
  <si>
    <t>C001</t>
  </si>
  <si>
    <t>A.15</t>
  </si>
  <si>
    <t>Concrete Pavements, Median Slabs, Bull-noses, and Safety Medians</t>
  </si>
  <si>
    <t>CW 3310-R9</t>
  </si>
  <si>
    <t>C011</t>
  </si>
  <si>
    <t>Construction of 150 mm Concrete Pavement (Reinforced)</t>
  </si>
  <si>
    <t>C032</t>
  </si>
  <si>
    <t>A.16</t>
  </si>
  <si>
    <t>Concrete Curbs, Curb and Gutter, and Splash Strips</t>
  </si>
  <si>
    <t>C033</t>
  </si>
  <si>
    <t>Construction of Barrier (180 mm ht, Dowelled, Slip Form Paving)</t>
  </si>
  <si>
    <t>SD-205</t>
  </si>
  <si>
    <t>m</t>
  </si>
  <si>
    <t>C040</t>
  </si>
  <si>
    <t>ii)</t>
  </si>
  <si>
    <t>Construction of Curb and Gutter ( 40mm ht, Lip Curb, Integral, 600mm width, 150mm Plain Concrete Pavement)</t>
  </si>
  <si>
    <t>SD-200            SD-202B</t>
  </si>
  <si>
    <t>C046</t>
  </si>
  <si>
    <t>iii)</t>
  </si>
  <si>
    <t>Construction of Ramp Curb (15 mm ht, type)</t>
  </si>
  <si>
    <t>SD-229E</t>
  </si>
  <si>
    <t>ASSOCIATED DRAINAGE AND UNDERGROUND WORKS</t>
  </si>
  <si>
    <t>E003</t>
  </si>
  <si>
    <t>A.17</t>
  </si>
  <si>
    <t xml:space="preserve">Catch Basin  </t>
  </si>
  <si>
    <t>CW 2130-R9</t>
  </si>
  <si>
    <t>E004</t>
  </si>
  <si>
    <t>SD-024</t>
  </si>
  <si>
    <t>E007A</t>
  </si>
  <si>
    <t>A.18</t>
  </si>
  <si>
    <t xml:space="preserve">Remove and Replace Existing Catch Basin  </t>
  </si>
  <si>
    <t>E007B</t>
  </si>
  <si>
    <t>E008</t>
  </si>
  <si>
    <t>A.19</t>
  </si>
  <si>
    <t>Sewer Service</t>
  </si>
  <si>
    <t>E009</t>
  </si>
  <si>
    <t>250mm PVC (SDR 35 PVC)</t>
  </si>
  <si>
    <t>E010</t>
  </si>
  <si>
    <t>a) in a Trench, Class B Type 2 bedding, Class 2 Backfill</t>
  </si>
  <si>
    <t>E023</t>
  </si>
  <si>
    <t>A.20</t>
  </si>
  <si>
    <t>Replacing Standard Frames &amp; Covers</t>
  </si>
  <si>
    <t>E028</t>
  </si>
  <si>
    <t>AP-008 - Barrier Curb and Gutter Inlet Frame and Box</t>
  </si>
  <si>
    <t>E029</t>
  </si>
  <si>
    <t xml:space="preserve">AP-009 - Barrier Curb and Gutter Inlet Cover </t>
  </si>
  <si>
    <t>E036</t>
  </si>
  <si>
    <t>A.21</t>
  </si>
  <si>
    <t xml:space="preserve">Connecting to Existing Sewer </t>
  </si>
  <si>
    <t>E037</t>
  </si>
  <si>
    <t>250mm PVC of connecting pipe to Combined Sewer</t>
  </si>
  <si>
    <t>E039</t>
  </si>
  <si>
    <t>a) Connecting to 375mm Combined Sewer</t>
  </si>
  <si>
    <t>E044</t>
  </si>
  <si>
    <t>A.22</t>
  </si>
  <si>
    <t>Abandoning  Existing Catchbasins</t>
  </si>
  <si>
    <t>E050</t>
  </si>
  <si>
    <t>A.23</t>
  </si>
  <si>
    <t>Abandonment of Existing Drainage Inlets</t>
  </si>
  <si>
    <t>E051</t>
  </si>
  <si>
    <t>A.24</t>
  </si>
  <si>
    <t>Installation of Subdrains</t>
  </si>
  <si>
    <t>CW 3120-R1</t>
  </si>
  <si>
    <t>ADJUSTMENTS</t>
  </si>
  <si>
    <t>F001</t>
  </si>
  <si>
    <t>A.25</t>
  </si>
  <si>
    <t>Adjustment of Catch Basins / Manholes Frames</t>
  </si>
  <si>
    <t>CW 3210-R6</t>
  </si>
  <si>
    <t>F011</t>
  </si>
  <si>
    <t>A.26</t>
  </si>
  <si>
    <t>Adjustment of Curb Stop Boxes</t>
  </si>
  <si>
    <t>LANDSCAPING</t>
  </si>
  <si>
    <t>G001</t>
  </si>
  <si>
    <t>A.27</t>
  </si>
  <si>
    <t>Sodding</t>
  </si>
  <si>
    <t>CW 3510-R8</t>
  </si>
  <si>
    <t>G002</t>
  </si>
  <si>
    <t xml:space="preserve"> width &lt; 600mm</t>
  </si>
  <si>
    <t>G003</t>
  </si>
  <si>
    <t xml:space="preserve"> width &gt; or = 600mm</t>
  </si>
  <si>
    <t>Subtotal:</t>
  </si>
  <si>
    <t>B</t>
  </si>
  <si>
    <t>Royal Avenue from Main Street to Scotia Street</t>
  </si>
  <si>
    <t>B.1</t>
  </si>
  <si>
    <t>B.2</t>
  </si>
  <si>
    <t>B004</t>
  </si>
  <si>
    <t>B.3</t>
  </si>
  <si>
    <t>Slab Replacement</t>
  </si>
  <si>
    <t>B014</t>
  </si>
  <si>
    <t>150 mm Concrete Pavement (Reinforced)</t>
  </si>
  <si>
    <t>B.4</t>
  </si>
  <si>
    <t>B030</t>
  </si>
  <si>
    <t>150 mm Concrete Pavement (Type A)</t>
  </si>
  <si>
    <t>B031</t>
  </si>
  <si>
    <t>150 mm Concrete Pavement (Type B)</t>
  </si>
  <si>
    <t>B032</t>
  </si>
  <si>
    <t>150 mm Concrete Pavement (Type C)</t>
  </si>
  <si>
    <t>B033</t>
  </si>
  <si>
    <t>iv)</t>
  </si>
  <si>
    <t>150 mm Concrete Pavement (Type D)</t>
  </si>
  <si>
    <t>B.5</t>
  </si>
  <si>
    <t>B.6</t>
  </si>
  <si>
    <t>B.7</t>
  </si>
  <si>
    <t>B119</t>
  </si>
  <si>
    <t>a) Less than 5 sq.m.</t>
  </si>
  <si>
    <t>B154</t>
  </si>
  <si>
    <t>B.8</t>
  </si>
  <si>
    <t>Concrete Curb Renewal</t>
  </si>
  <si>
    <t xml:space="preserve">CW 3240-R5 </t>
  </si>
  <si>
    <t>B155</t>
  </si>
  <si>
    <t>Barrier (150 mm ht, Dowelled, Slip Form)</t>
  </si>
  <si>
    <t>SD-205,
SD206A</t>
  </si>
  <si>
    <t>B156</t>
  </si>
  <si>
    <t>a) Less than 3 m</t>
  </si>
  <si>
    <t>B157</t>
  </si>
  <si>
    <t>b) 3 m to 30 m</t>
  </si>
  <si>
    <t>B158</t>
  </si>
  <si>
    <t>c) Greater than 30 m</t>
  </si>
  <si>
    <t>B183</t>
  </si>
  <si>
    <t>Modified Lip Curb (40mm ht, Dowelled)</t>
  </si>
  <si>
    <t>SD-202C</t>
  </si>
  <si>
    <t>B184</t>
  </si>
  <si>
    <t>Ramp Curb (15 mm ht)</t>
  </si>
  <si>
    <t>SD-229 D</t>
  </si>
  <si>
    <t>B189</t>
  </si>
  <si>
    <t>B.9</t>
  </si>
  <si>
    <t>Regrading Existing Interlocking Paving Stones</t>
  </si>
  <si>
    <t>CW 3330-R3</t>
  </si>
  <si>
    <t>B190</t>
  </si>
  <si>
    <t>B.10</t>
  </si>
  <si>
    <t xml:space="preserve">Construction of Asphaltic Concrete Overlay </t>
  </si>
  <si>
    <t xml:space="preserve">CW 3410-R6 </t>
  </si>
  <si>
    <t>B191</t>
  </si>
  <si>
    <t>Main Line Paving</t>
  </si>
  <si>
    <t>B193</t>
  </si>
  <si>
    <t>a) Type IA</t>
  </si>
  <si>
    <t>B194</t>
  </si>
  <si>
    <t>Tie-ins and Approaches</t>
  </si>
  <si>
    <t>B197</t>
  </si>
  <si>
    <t>a) Type II</t>
  </si>
  <si>
    <t>B200</t>
  </si>
  <si>
    <t>B.11</t>
  </si>
  <si>
    <t>Planing of Pavement</t>
  </si>
  <si>
    <t xml:space="preserve">CW 3450-R3 </t>
  </si>
  <si>
    <t>B201</t>
  </si>
  <si>
    <t>0 - 50 mm Depth (Asphalt)</t>
  </si>
  <si>
    <t>B202</t>
  </si>
  <si>
    <t>50 - 100 mm Depth (Asphalt)</t>
  </si>
  <si>
    <t>B.12</t>
  </si>
  <si>
    <t>JOINT AND CRACK SEALING</t>
  </si>
  <si>
    <t>D006</t>
  </si>
  <si>
    <t>B.13</t>
  </si>
  <si>
    <t xml:space="preserve">Reflective Crack Maintenance </t>
  </si>
  <si>
    <t>CW 3250-R6</t>
  </si>
  <si>
    <t>E006</t>
  </si>
  <si>
    <t>B.14</t>
  </si>
  <si>
    <t xml:space="preserve">Catch Pit </t>
  </si>
  <si>
    <t>E007</t>
  </si>
  <si>
    <t>SD-023</t>
  </si>
  <si>
    <t>E012</t>
  </si>
  <si>
    <t>B.15</t>
  </si>
  <si>
    <t>Drainage Connection Pipe</t>
  </si>
  <si>
    <t>B.16</t>
  </si>
  <si>
    <t>B.17</t>
  </si>
  <si>
    <t>B.18</t>
  </si>
  <si>
    <t>C</t>
  </si>
  <si>
    <t>McAdam Avenue from Salter Street to Aikins Street</t>
  </si>
  <si>
    <t>C.1</t>
  </si>
  <si>
    <t>C.2</t>
  </si>
  <si>
    <t>C.3</t>
  </si>
  <si>
    <t>50 mm - Pavement Material</t>
  </si>
  <si>
    <t>C.4</t>
  </si>
  <si>
    <t>C.5</t>
  </si>
  <si>
    <t>C.6</t>
  </si>
  <si>
    <t>C.7</t>
  </si>
  <si>
    <t>C.8</t>
  </si>
  <si>
    <t>C.9</t>
  </si>
  <si>
    <t>C.10</t>
  </si>
  <si>
    <t>C.11</t>
  </si>
  <si>
    <t>B120</t>
  </si>
  <si>
    <t>a) 5 sq. m to 20 sq.m</t>
  </si>
  <si>
    <t>b) Greater than 20 sq.m.</t>
  </si>
  <si>
    <t>C.12</t>
  </si>
  <si>
    <t>C.13</t>
  </si>
  <si>
    <t>C.14</t>
  </si>
  <si>
    <t>C.15</t>
  </si>
  <si>
    <t>Construction of Ramp Curb (15 mm ht)</t>
  </si>
  <si>
    <t>C.16</t>
  </si>
  <si>
    <t>Catch Basin</t>
  </si>
  <si>
    <t>C.17</t>
  </si>
  <si>
    <t>C.18</t>
  </si>
  <si>
    <t>C.19</t>
  </si>
  <si>
    <t>E034</t>
  </si>
  <si>
    <t>C.20</t>
  </si>
  <si>
    <t>Connecting to Existing Catch Basin</t>
  </si>
  <si>
    <t>E035</t>
  </si>
  <si>
    <t>250mm Drainage Connection Pipe</t>
  </si>
  <si>
    <t>C.21</t>
  </si>
  <si>
    <t>a) Connecting to 375mm Clay Combined Sewer</t>
  </si>
  <si>
    <t>C.22</t>
  </si>
  <si>
    <t>C.23</t>
  </si>
  <si>
    <t>C.24</t>
  </si>
  <si>
    <t>C.25</t>
  </si>
  <si>
    <t>C.26</t>
  </si>
  <si>
    <t>C.27</t>
  </si>
  <si>
    <t>SUMMARY</t>
  </si>
  <si>
    <t xml:space="preserve"> (total price) PART 1</t>
  </si>
  <si>
    <t xml:space="preserve"> (total price) PART 2</t>
  </si>
  <si>
    <t xml:space="preserve">TOTAL BID PRICE (GST extra)                                                                              (in figures)                                             </t>
  </si>
  <si>
    <t>(in words)                _______________________________________________________________________________________________</t>
  </si>
  <si>
    <t xml:space="preserve">                                _____________________________________________________________________________________________</t>
  </si>
  <si>
    <r>
      <t xml:space="preserve">PART 1      </t>
    </r>
    <r>
      <rPr>
        <b/>
        <i/>
        <sz val="16"/>
        <rFont val="Arial"/>
        <family val="2"/>
      </rPr>
      <t>CITY FUNDED WORK</t>
    </r>
  </si>
  <si>
    <r>
      <t xml:space="preserve">PART 2     </t>
    </r>
    <r>
      <rPr>
        <b/>
        <i/>
        <sz val="16"/>
        <rFont val="Arial"/>
        <family val="2"/>
      </rPr>
      <t xml:space="preserve"> PROVINCIALLY FUNDED WORK (See D2)</t>
    </r>
  </si>
</sst>
</file>

<file path=xl/styles.xml><?xml version="1.0" encoding="utf-8"?>
<styleSheet xmlns="http://schemas.openxmlformats.org/spreadsheetml/2006/main">
  <numFmts count="4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&quot;;&quot;&quot;;&quot;&quot;;&quot;&quot;"/>
    <numFmt numFmtId="173" formatCode="0;0;&quot;&quot;;@"/>
    <numFmt numFmtId="174" formatCode="#\ ###\ ##0;[Red]#\ ###\ ##0;[Red]0;[Red]@"/>
    <numFmt numFmtId="175" formatCode="#\ ###\ ##0.00;;0;[Red]@"/>
    <numFmt numFmtId="176" formatCode="#\ ###\ ##0.00;;0;@"/>
    <numFmt numFmtId="177" formatCode="0;\-0;0;@"/>
    <numFmt numFmtId="178" formatCode="#\ ###\ ##0.00;;&quot;(in figures)                                 &quot;;@"/>
    <numFmt numFmtId="179" formatCode="#\ ###\ ##0.00;;;@"/>
    <numFmt numFmtId="180" formatCode="#\ ###\ ##0.?;[Red]0;[Red]0;[Red]@"/>
    <numFmt numFmtId="181" formatCode="#\ ###\ ##0.00;;;"/>
    <numFmt numFmtId="182" formatCode=";;;"/>
    <numFmt numFmtId="183" formatCode="#\ ###\ ##0.00"/>
    <numFmt numFmtId="184" formatCode="[Red]&quot;Z&quot;;[Red]&quot;Z&quot;;[Red]&quot;Z&quot;;@"/>
    <numFmt numFmtId="185" formatCode="0;0;[Red]&quot;###&quot;;@"/>
    <numFmt numFmtId="186" formatCode="&quot;Subtotal: &quot;#\ ###\ ##0.00;;&quot;Subtotal:                &quot;;@"/>
    <numFmt numFmtId="187" formatCode="&quot;Subtotal: &quot;#\ ###\ ##0.00;;&quot;Subtotal: Nil&quot;;@"/>
    <numFmt numFmtId="188" formatCode="#\ ###\ ##0.###;0.##%;[Red]0;[Red]@"/>
    <numFmt numFmtId="189" formatCode="#\ ###\ ##0.00;[Red]&quot;Error&quot;;\N\i\l;"/>
    <numFmt numFmtId="190" formatCode="#\ ###\ ##0.00;;&quot;Nil&quot;;@"/>
    <numFmt numFmtId="191" formatCode="&quot;$&quot;#,##0.00"/>
    <numFmt numFmtId="192" formatCode="0.0%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0.0"/>
    <numFmt numFmtId="197" formatCode="0.000"/>
  </numFmts>
  <fonts count="2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20"/>
      <color indexed="8"/>
      <name val="Arial"/>
      <family val="0"/>
    </font>
    <font>
      <sz val="9"/>
      <color indexed="8"/>
      <name val="Arial"/>
      <family val="0"/>
    </font>
    <font>
      <b/>
      <sz val="10"/>
      <color indexed="8"/>
      <name val="Arial"/>
      <family val="0"/>
    </font>
    <font>
      <b/>
      <u val="single"/>
      <sz val="10"/>
      <color indexed="8"/>
      <name val="Arial"/>
      <family val="0"/>
    </font>
    <font>
      <b/>
      <u val="single"/>
      <sz val="11"/>
      <color indexed="8"/>
      <name val="Arial"/>
      <family val="0"/>
    </font>
    <font>
      <b/>
      <sz val="9"/>
      <color indexed="8"/>
      <name val="Arial"/>
      <family val="0"/>
    </font>
    <font>
      <u val="single"/>
      <sz val="7.5"/>
      <color indexed="36"/>
      <name val="MS Sans Serif"/>
      <family val="0"/>
    </font>
    <font>
      <u val="single"/>
      <sz val="7.5"/>
      <color indexed="12"/>
      <name val="MS Sans Serif"/>
      <family val="0"/>
    </font>
    <font>
      <sz val="12"/>
      <name val="Arial"/>
      <family val="0"/>
    </font>
    <font>
      <sz val="9"/>
      <name val="Arial"/>
      <family val="0"/>
    </font>
    <font>
      <b/>
      <sz val="11"/>
      <color indexed="8"/>
      <name val="Arial"/>
      <family val="0"/>
    </font>
    <font>
      <b/>
      <sz val="10"/>
      <color indexed="12"/>
      <name val="Arial"/>
      <family val="0"/>
    </font>
    <font>
      <u val="single"/>
      <sz val="10"/>
      <color indexed="8"/>
      <name val="Arial"/>
      <family val="0"/>
    </font>
    <font>
      <u val="single"/>
      <sz val="9"/>
      <color indexed="8"/>
      <name val="Arial"/>
      <family val="0"/>
    </font>
    <font>
      <b/>
      <sz val="6"/>
      <color indexed="8"/>
      <name val="Arial"/>
      <family val="2"/>
    </font>
    <font>
      <b/>
      <sz val="12"/>
      <name val="Arial"/>
      <family val="2"/>
    </font>
    <font>
      <sz val="6"/>
      <color indexed="8"/>
      <name val="Arial"/>
      <family val="0"/>
    </font>
    <font>
      <b/>
      <i/>
      <sz val="16"/>
      <name val="Arial"/>
      <family val="2"/>
    </font>
    <font>
      <b/>
      <sz val="16"/>
      <name val="Arial"/>
      <family val="2"/>
    </font>
    <font>
      <b/>
      <i/>
      <sz val="12"/>
      <name val="Arial"/>
      <family val="0"/>
    </font>
    <font>
      <b/>
      <sz val="12"/>
      <color indexed="8"/>
      <name val="Arial"/>
      <family val="0"/>
    </font>
    <font>
      <b/>
      <i/>
      <u val="single"/>
      <sz val="12"/>
      <color indexed="8"/>
      <name val="Arial"/>
      <family val="2"/>
    </font>
    <font>
      <sz val="12"/>
      <color indexed="8"/>
      <name val="Arial"/>
      <family val="2"/>
    </font>
    <font>
      <sz val="10"/>
      <color indexed="20"/>
      <name val="MS Sans Serif"/>
      <family val="0"/>
    </font>
    <font>
      <b/>
      <u val="single"/>
      <sz val="12"/>
      <color indexed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 style="thin"/>
    </border>
    <border>
      <left>
        <color indexed="63"/>
      </left>
      <right style="thin"/>
      <top style="double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4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Fill="0">
      <alignment horizontal="right" vertical="top"/>
      <protection/>
    </xf>
    <xf numFmtId="0" fontId="5" fillId="0" borderId="1" applyFill="0">
      <alignment horizontal="right" vertical="top"/>
      <protection/>
    </xf>
    <xf numFmtId="172" fontId="5" fillId="0" borderId="2" applyFill="0">
      <alignment horizontal="right" vertical="top"/>
      <protection/>
    </xf>
    <xf numFmtId="0" fontId="5" fillId="0" borderId="1" applyFill="0">
      <alignment horizontal="center" vertical="top" wrapText="1"/>
      <protection/>
    </xf>
    <xf numFmtId="0" fontId="6" fillId="0" borderId="3" applyFill="0">
      <alignment horizontal="center" vertical="center" wrapText="1"/>
      <protection/>
    </xf>
    <xf numFmtId="0" fontId="5" fillId="0" borderId="1" applyFill="0">
      <alignment horizontal="left" vertical="top" wrapText="1"/>
      <protection/>
    </xf>
    <xf numFmtId="0" fontId="7" fillId="0" borderId="1" applyFill="0">
      <alignment horizontal="left" vertical="top" wrapText="1"/>
      <protection/>
    </xf>
    <xf numFmtId="173" fontId="8" fillId="0" borderId="4" applyFill="0">
      <alignment horizontal="centerContinuous" wrapText="1"/>
      <protection/>
    </xf>
    <xf numFmtId="173" fontId="5" fillId="0" borderId="1" applyFill="0">
      <alignment horizontal="center" vertical="top" wrapText="1"/>
      <protection/>
    </xf>
    <xf numFmtId="0" fontId="5" fillId="0" borderId="1" applyFill="0">
      <alignment horizontal="center" wrapText="1"/>
      <protection/>
    </xf>
    <xf numFmtId="180" fontId="5" fillId="0" borderId="1" applyFill="0">
      <alignment/>
      <protection/>
    </xf>
    <xf numFmtId="175" fontId="5" fillId="0" borderId="1" applyFill="0">
      <alignment horizontal="right"/>
      <protection locked="0"/>
    </xf>
    <xf numFmtId="176" fontId="5" fillId="0" borderId="1" applyFill="0">
      <alignment horizontal="right"/>
      <protection locked="0"/>
    </xf>
    <xf numFmtId="176" fontId="5" fillId="0" borderId="1" applyFill="0">
      <alignment/>
      <protection/>
    </xf>
    <xf numFmtId="176" fontId="5" fillId="0" borderId="3" applyFill="0">
      <alignment horizontal="right"/>
      <protection/>
    </xf>
    <xf numFmtId="0" fontId="9" fillId="0" borderId="1" applyFill="0">
      <alignment horizontal="left" vertical="top"/>
      <protection/>
    </xf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2" borderId="0">
      <alignment/>
      <protection/>
    </xf>
    <xf numFmtId="0" fontId="12" fillId="2" borderId="0">
      <alignment/>
      <protection/>
    </xf>
    <xf numFmtId="184" fontId="6" fillId="0" borderId="3" applyNumberFormat="0" applyFont="0" applyFill="0" applyBorder="0" applyAlignment="0" applyProtection="0"/>
    <xf numFmtId="0" fontId="13" fillId="0" borderId="0">
      <alignment horizontal="right"/>
      <protection/>
    </xf>
    <xf numFmtId="0" fontId="5" fillId="0" borderId="0" applyFill="0">
      <alignment horizontal="left"/>
      <protection/>
    </xf>
    <xf numFmtId="0" fontId="14" fillId="0" borderId="0" applyFill="0">
      <alignment horizontal="centerContinuous" vertical="center"/>
      <protection/>
    </xf>
    <xf numFmtId="179" fontId="15" fillId="0" borderId="0" applyFill="0">
      <alignment horizontal="centerContinuous" vertical="center"/>
      <protection/>
    </xf>
    <xf numFmtId="181" fontId="15" fillId="0" borderId="0" applyFill="0">
      <alignment horizontal="centerContinuous" vertical="center"/>
      <protection/>
    </xf>
    <xf numFmtId="0" fontId="5" fillId="0" borderId="3">
      <alignment horizontal="centerContinuous" wrapText="1"/>
      <protection/>
    </xf>
    <xf numFmtId="177" fontId="16" fillId="0" borderId="0" applyFill="0">
      <alignment horizontal="left"/>
      <protection/>
    </xf>
    <xf numFmtId="178" fontId="17" fillId="0" borderId="0" applyFill="0">
      <alignment horizontal="right"/>
      <protection/>
    </xf>
    <xf numFmtId="0" fontId="5" fillId="0" borderId="5" applyFill="0">
      <alignment/>
      <protection/>
    </xf>
  </cellStyleXfs>
  <cellXfs count="180">
    <xf numFmtId="0" fontId="0" fillId="0" borderId="0" xfId="0" applyAlignment="1">
      <alignment/>
    </xf>
    <xf numFmtId="166" fontId="18" fillId="2" borderId="0" xfId="34" applyNumberFormat="1" applyFont="1" applyFill="1" applyAlignment="1">
      <alignment horizontal="centerContinuous" vertical="center"/>
      <protection/>
    </xf>
    <xf numFmtId="1" fontId="19" fillId="0" borderId="0" xfId="34" applyNumberFormat="1" applyFont="1" applyFill="1" applyAlignment="1" applyProtection="1">
      <alignment horizontal="center" vertical="top"/>
      <protection/>
    </xf>
    <xf numFmtId="0" fontId="12" fillId="2" borderId="0" xfId="34" applyNumberFormat="1">
      <alignment/>
      <protection/>
    </xf>
    <xf numFmtId="0" fontId="12" fillId="2" borderId="0" xfId="34" applyNumberFormat="1" applyFill="1">
      <alignment/>
      <protection/>
    </xf>
    <xf numFmtId="166" fontId="20" fillId="2" borderId="0" xfId="34" applyNumberFormat="1" applyFont="1" applyFill="1" applyAlignment="1">
      <alignment horizontal="centerContinuous" vertical="center"/>
      <protection/>
    </xf>
    <xf numFmtId="1" fontId="12" fillId="0" borderId="0" xfId="34" applyNumberFormat="1" applyFill="1" applyAlignment="1" applyProtection="1">
      <alignment horizontal="center" vertical="top"/>
      <protection/>
    </xf>
    <xf numFmtId="166" fontId="12" fillId="2" borderId="0" xfId="34" applyNumberFormat="1" applyFill="1" applyAlignment="1">
      <alignment horizontal="right"/>
      <protection/>
    </xf>
    <xf numFmtId="0" fontId="12" fillId="0" borderId="6" xfId="34" applyNumberFormat="1" applyFill="1" applyBorder="1" applyAlignment="1" applyProtection="1">
      <alignment horizontal="center" vertical="top"/>
      <protection/>
    </xf>
    <xf numFmtId="166" fontId="12" fillId="2" borderId="7" xfId="34" applyNumberFormat="1" applyFill="1" applyBorder="1" applyAlignment="1">
      <alignment horizontal="center"/>
      <protection/>
    </xf>
    <xf numFmtId="0" fontId="12" fillId="0" borderId="7" xfId="34" applyNumberFormat="1" applyFill="1" applyBorder="1" applyAlignment="1">
      <alignment horizontal="center" vertical="top"/>
      <protection/>
    </xf>
    <xf numFmtId="0" fontId="12" fillId="0" borderId="8" xfId="34" applyNumberFormat="1" applyFill="1" applyBorder="1" applyAlignment="1">
      <alignment horizontal="center"/>
      <protection/>
    </xf>
    <xf numFmtId="0" fontId="12" fillId="0" borderId="7" xfId="34" applyNumberFormat="1" applyFill="1" applyBorder="1" applyAlignment="1">
      <alignment horizontal="center"/>
      <protection/>
    </xf>
    <xf numFmtId="0" fontId="12" fillId="0" borderId="9" xfId="34" applyNumberFormat="1" applyFill="1" applyBorder="1" applyAlignment="1">
      <alignment horizontal="center"/>
      <protection/>
    </xf>
    <xf numFmtId="166" fontId="12" fillId="0" borderId="9" xfId="34" applyNumberFormat="1" applyFill="1" applyBorder="1" applyAlignment="1" applyProtection="1">
      <alignment horizontal="right"/>
      <protection/>
    </xf>
    <xf numFmtId="166" fontId="12" fillId="2" borderId="10" xfId="34" applyNumberFormat="1" applyFill="1" applyBorder="1" applyAlignment="1">
      <alignment horizontal="right"/>
      <protection/>
    </xf>
    <xf numFmtId="0" fontId="12" fillId="0" borderId="11" xfId="34" applyNumberFormat="1" applyFill="1" applyBorder="1" applyAlignment="1">
      <alignment horizontal="center" vertical="top"/>
      <protection/>
    </xf>
    <xf numFmtId="0" fontId="12" fillId="0" borderId="12" xfId="34" applyNumberFormat="1" applyFill="1" applyBorder="1">
      <alignment/>
      <protection/>
    </xf>
    <xf numFmtId="0" fontId="12" fillId="0" borderId="11" xfId="34" applyNumberFormat="1" applyFill="1" applyBorder="1" applyAlignment="1">
      <alignment horizontal="center"/>
      <protection/>
    </xf>
    <xf numFmtId="0" fontId="12" fillId="0" borderId="13" xfId="34" applyNumberFormat="1" applyFill="1" applyBorder="1">
      <alignment/>
      <protection/>
    </xf>
    <xf numFmtId="0" fontId="12" fillId="0" borderId="13" xfId="34" applyNumberFormat="1" applyFill="1" applyBorder="1" applyAlignment="1">
      <alignment horizontal="center"/>
      <protection/>
    </xf>
    <xf numFmtId="166" fontId="12" fillId="0" borderId="13" xfId="34" applyNumberFormat="1" applyFill="1" applyBorder="1" applyAlignment="1" applyProtection="1">
      <alignment horizontal="right"/>
      <protection/>
    </xf>
    <xf numFmtId="0" fontId="12" fillId="0" borderId="11" xfId="34" applyNumberFormat="1" applyFill="1" applyBorder="1" applyAlignment="1">
      <alignment horizontal="right"/>
      <protection/>
    </xf>
    <xf numFmtId="0" fontId="0" fillId="0" borderId="0" xfId="0" applyFill="1" applyAlignment="1">
      <alignment/>
    </xf>
    <xf numFmtId="166" fontId="12" fillId="2" borderId="14" xfId="34" applyNumberFormat="1" applyFill="1" applyBorder="1" applyAlignment="1">
      <alignment horizontal="right"/>
      <protection/>
    </xf>
    <xf numFmtId="0" fontId="22" fillId="0" borderId="15" xfId="33" applyNumberFormat="1" applyFont="1" applyFill="1" applyBorder="1" applyAlignment="1">
      <alignment horizontal="left" vertical="top"/>
      <protection/>
    </xf>
    <xf numFmtId="0" fontId="12" fillId="0" borderId="16" xfId="33" applyNumberFormat="1" applyFill="1" applyBorder="1" applyAlignment="1">
      <alignment horizontal="left"/>
      <protection/>
    </xf>
    <xf numFmtId="0" fontId="12" fillId="0" borderId="17" xfId="33" applyNumberFormat="1" applyFill="1" applyBorder="1" applyAlignment="1">
      <alignment horizontal="left"/>
      <protection/>
    </xf>
    <xf numFmtId="166" fontId="12" fillId="0" borderId="18" xfId="33" applyNumberFormat="1" applyFill="1" applyBorder="1" applyAlignment="1" applyProtection="1">
      <alignment horizontal="right"/>
      <protection/>
    </xf>
    <xf numFmtId="166" fontId="12" fillId="0" borderId="17" xfId="33" applyNumberFormat="1" applyFill="1" applyBorder="1" applyAlignment="1">
      <alignment horizontal="right"/>
      <protection/>
    </xf>
    <xf numFmtId="0" fontId="23" fillId="0" borderId="0" xfId="0" applyNumberFormat="1" applyFont="1" applyFill="1" applyAlignment="1">
      <alignment/>
    </xf>
    <xf numFmtId="166" fontId="12" fillId="2" borderId="14" xfId="34" applyNumberFormat="1" applyFill="1" applyBorder="1" applyAlignment="1">
      <alignment horizontal="right" vertical="center"/>
      <protection/>
    </xf>
    <xf numFmtId="0" fontId="24" fillId="0" borderId="19" xfId="33" applyNumberFormat="1" applyFont="1" applyFill="1" applyBorder="1" applyAlignment="1">
      <alignment horizontal="center" vertical="center"/>
      <protection/>
    </xf>
    <xf numFmtId="1" fontId="25" fillId="0" borderId="14" xfId="33" applyNumberFormat="1" applyFont="1" applyFill="1" applyBorder="1" applyAlignment="1">
      <alignment horizontal="left" vertical="center" wrapText="1"/>
      <protection/>
    </xf>
    <xf numFmtId="0" fontId="12" fillId="0" borderId="0" xfId="33" applyNumberFormat="1" applyFill="1" applyAlignment="1">
      <alignment vertical="center" wrapText="1"/>
      <protection/>
    </xf>
    <xf numFmtId="0" fontId="12" fillId="0" borderId="20" xfId="33" applyNumberFormat="1" applyFill="1" applyBorder="1" applyAlignment="1">
      <alignment vertical="center" wrapText="1"/>
      <protection/>
    </xf>
    <xf numFmtId="166" fontId="19" fillId="0" borderId="21" xfId="33" applyNumberFormat="1" applyFont="1" applyFill="1" applyBorder="1" applyAlignment="1" applyProtection="1">
      <alignment vertical="center"/>
      <protection/>
    </xf>
    <xf numFmtId="166" fontId="12" fillId="0" borderId="20" xfId="33" applyNumberFormat="1" applyFill="1" applyBorder="1" applyAlignment="1">
      <alignment horizontal="right" vertical="center"/>
      <protection/>
    </xf>
    <xf numFmtId="0" fontId="12" fillId="2" borderId="0" xfId="34" applyNumberFormat="1" applyFill="1" applyAlignment="1">
      <alignment vertical="center"/>
      <protection/>
    </xf>
    <xf numFmtId="0" fontId="24" fillId="0" borderId="19" xfId="33" applyNumberFormat="1" applyFont="1" applyFill="1" applyBorder="1" applyAlignment="1">
      <alignment horizontal="center" vertical="top"/>
      <protection/>
    </xf>
    <xf numFmtId="173" fontId="24" fillId="0" borderId="19" xfId="33" applyNumberFormat="1" applyFont="1" applyFill="1" applyBorder="1" applyAlignment="1" applyProtection="1">
      <alignment horizontal="left" vertical="center"/>
      <protection/>
    </xf>
    <xf numFmtId="1" fontId="12" fillId="0" borderId="14" xfId="33" applyNumberFormat="1" applyFill="1" applyBorder="1" applyAlignment="1">
      <alignment horizontal="center" vertical="top"/>
      <protection/>
    </xf>
    <xf numFmtId="0" fontId="12" fillId="0" borderId="14" xfId="33" applyNumberFormat="1" applyFill="1" applyBorder="1" applyAlignment="1">
      <alignment horizontal="center" vertical="top"/>
      <protection/>
    </xf>
    <xf numFmtId="4" fontId="12" fillId="2" borderId="1" xfId="34" applyNumberFormat="1" applyFont="1" applyFill="1" applyBorder="1" applyAlignment="1" applyProtection="1">
      <alignment horizontal="center" vertical="top" wrapText="1"/>
      <protection/>
    </xf>
    <xf numFmtId="185" fontId="12" fillId="0" borderId="1" xfId="33" applyNumberFormat="1" applyFont="1" applyFill="1" applyBorder="1" applyAlignment="1" applyProtection="1">
      <alignment horizontal="center" vertical="top" wrapText="1"/>
      <protection/>
    </xf>
    <xf numFmtId="173" fontId="12" fillId="0" borderId="1" xfId="33" applyNumberFormat="1" applyFont="1" applyFill="1" applyBorder="1" applyAlignment="1" applyProtection="1">
      <alignment horizontal="left" vertical="top" wrapText="1"/>
      <protection/>
    </xf>
    <xf numFmtId="173" fontId="12" fillId="0" borderId="1" xfId="33" applyNumberFormat="1" applyFont="1" applyFill="1" applyBorder="1" applyAlignment="1" applyProtection="1">
      <alignment horizontal="center" vertical="top" wrapText="1"/>
      <protection/>
    </xf>
    <xf numFmtId="0" fontId="12" fillId="0" borderId="1" xfId="33" applyNumberFormat="1" applyFont="1" applyFill="1" applyBorder="1" applyAlignment="1" applyProtection="1">
      <alignment horizontal="center" vertical="top" wrapText="1"/>
      <protection/>
    </xf>
    <xf numFmtId="1" fontId="12" fillId="0" borderId="1" xfId="33" applyNumberFormat="1" applyFont="1" applyFill="1" applyBorder="1" applyAlignment="1" applyProtection="1">
      <alignment horizontal="right" vertical="top"/>
      <protection/>
    </xf>
    <xf numFmtId="166" fontId="12" fillId="0" borderId="21" xfId="33" applyNumberFormat="1" applyFont="1" applyFill="1" applyBorder="1" applyAlignment="1" applyProtection="1">
      <alignment vertical="top"/>
      <protection locked="0"/>
    </xf>
    <xf numFmtId="166" fontId="12" fillId="0" borderId="22" xfId="33" applyNumberFormat="1" applyFont="1" applyFill="1" applyBorder="1" applyAlignment="1" applyProtection="1">
      <alignment vertical="top"/>
      <protection/>
    </xf>
    <xf numFmtId="0" fontId="12" fillId="2" borderId="0" xfId="34" applyFill="1">
      <alignment/>
      <protection/>
    </xf>
    <xf numFmtId="187" fontId="12" fillId="2" borderId="1" xfId="34" applyNumberFormat="1" applyFont="1" applyFill="1" applyBorder="1" applyAlignment="1" applyProtection="1">
      <alignment horizontal="center" vertical="top"/>
      <protection/>
    </xf>
    <xf numFmtId="0" fontId="12" fillId="2" borderId="0" xfId="34" applyFill="1" applyAlignment="1">
      <alignment/>
      <protection/>
    </xf>
    <xf numFmtId="185" fontId="12" fillId="0" borderId="1" xfId="33" applyNumberFormat="1" applyFont="1" applyFill="1" applyBorder="1" applyAlignment="1" applyProtection="1">
      <alignment horizontal="right" vertical="top" wrapText="1"/>
      <protection/>
    </xf>
    <xf numFmtId="173" fontId="24" fillId="0" borderId="19" xfId="33" applyNumberFormat="1" applyFont="1" applyFill="1" applyBorder="1" applyAlignment="1" applyProtection="1">
      <alignment horizontal="left" vertical="center" wrapText="1"/>
      <protection/>
    </xf>
    <xf numFmtId="1" fontId="12" fillId="0" borderId="14" xfId="33" applyNumberFormat="1" applyFill="1" applyBorder="1" applyAlignment="1">
      <alignment vertical="top"/>
      <protection/>
    </xf>
    <xf numFmtId="4" fontId="12" fillId="2" borderId="1" xfId="34" applyNumberFormat="1" applyFont="1" applyFill="1" applyBorder="1" applyAlignment="1" applyProtection="1">
      <alignment horizontal="center" vertical="top"/>
      <protection/>
    </xf>
    <xf numFmtId="4" fontId="12" fillId="0" borderId="1" xfId="34" applyNumberFormat="1" applyFont="1" applyFill="1" applyBorder="1" applyAlignment="1" applyProtection="1">
      <alignment horizontal="center" vertical="top"/>
      <protection/>
    </xf>
    <xf numFmtId="0" fontId="12" fillId="0" borderId="0" xfId="34" applyFill="1" applyAlignment="1">
      <alignment/>
      <protection/>
    </xf>
    <xf numFmtId="1" fontId="12" fillId="0" borderId="1" xfId="33" applyNumberFormat="1" applyFont="1" applyFill="1" applyBorder="1" applyAlignment="1" applyProtection="1">
      <alignment horizontal="right" vertical="top" wrapText="1"/>
      <protection/>
    </xf>
    <xf numFmtId="0" fontId="12" fillId="0" borderId="19" xfId="33" applyNumberFormat="1" applyFill="1" applyBorder="1" applyAlignment="1">
      <alignment horizontal="center" vertical="top"/>
      <protection/>
    </xf>
    <xf numFmtId="166" fontId="12" fillId="0" borderId="19" xfId="33" applyNumberFormat="1" applyFill="1" applyBorder="1" applyAlignment="1" applyProtection="1">
      <alignment horizontal="right"/>
      <protection/>
    </xf>
    <xf numFmtId="166" fontId="12" fillId="0" borderId="22" xfId="33" applyNumberFormat="1" applyFont="1" applyFill="1" applyBorder="1" applyAlignment="1" applyProtection="1">
      <alignment vertical="top" wrapText="1"/>
      <protection/>
    </xf>
    <xf numFmtId="4" fontId="12" fillId="0" borderId="1" xfId="34" applyNumberFormat="1" applyFont="1" applyFill="1" applyBorder="1" applyAlignment="1" applyProtection="1">
      <alignment horizontal="center" vertical="top" wrapText="1"/>
      <protection/>
    </xf>
    <xf numFmtId="0" fontId="12" fillId="0" borderId="0" xfId="34" applyFill="1">
      <alignment/>
      <protection/>
    </xf>
    <xf numFmtId="0" fontId="12" fillId="0" borderId="14" xfId="33" applyNumberFormat="1" applyFill="1" applyBorder="1" applyAlignment="1">
      <alignment vertical="top"/>
      <protection/>
    </xf>
    <xf numFmtId="4" fontId="26" fillId="0" borderId="1" xfId="34" applyNumberFormat="1" applyFont="1" applyFill="1" applyBorder="1" applyAlignment="1" applyProtection="1">
      <alignment horizontal="center" vertical="top" wrapText="1"/>
      <protection/>
    </xf>
    <xf numFmtId="173" fontId="26" fillId="0" borderId="1" xfId="33" applyNumberFormat="1" applyFont="1" applyFill="1" applyBorder="1" applyAlignment="1" applyProtection="1">
      <alignment horizontal="left" vertical="top" wrapText="1"/>
      <protection/>
    </xf>
    <xf numFmtId="173" fontId="26" fillId="0" borderId="1" xfId="33" applyNumberFormat="1" applyFont="1" applyFill="1" applyBorder="1" applyAlignment="1" applyProtection="1">
      <alignment horizontal="center" vertical="top" wrapText="1"/>
      <protection/>
    </xf>
    <xf numFmtId="0" fontId="26" fillId="0" borderId="1" xfId="33" applyNumberFormat="1" applyFont="1" applyFill="1" applyBorder="1" applyAlignment="1" applyProtection="1">
      <alignment horizontal="center" vertical="top" wrapText="1"/>
      <protection/>
    </xf>
    <xf numFmtId="185" fontId="26" fillId="0" borderId="1" xfId="33" applyNumberFormat="1" applyFont="1" applyFill="1" applyBorder="1" applyAlignment="1" applyProtection="1">
      <alignment horizontal="right" vertical="top" wrapText="1"/>
      <protection/>
    </xf>
    <xf numFmtId="0" fontId="27" fillId="0" borderId="0" xfId="34" applyFont="1" applyFill="1" applyAlignment="1">
      <alignment/>
      <protection/>
    </xf>
    <xf numFmtId="173" fontId="12" fillId="0" borderId="1" xfId="33" applyNumberFormat="1" applyFont="1" applyFill="1" applyBorder="1" applyAlignment="1" applyProtection="1">
      <alignment vertical="top" wrapText="1"/>
      <protection/>
    </xf>
    <xf numFmtId="0" fontId="12" fillId="0" borderId="0" xfId="34" applyFill="1" applyAlignment="1">
      <alignment vertical="top"/>
      <protection/>
    </xf>
    <xf numFmtId="185" fontId="12" fillId="0" borderId="1" xfId="33" applyNumberFormat="1" applyFont="1" applyFill="1" applyBorder="1" applyAlignment="1" applyProtection="1" quotePrefix="1">
      <alignment horizontal="right" vertical="top" wrapText="1"/>
      <protection/>
    </xf>
    <xf numFmtId="185" fontId="12" fillId="0" borderId="1" xfId="33" applyNumberFormat="1" applyFont="1" applyFill="1" applyBorder="1" applyAlignment="1" applyProtection="1">
      <alignment horizontal="left" vertical="top" wrapText="1" indent="1"/>
      <protection/>
    </xf>
    <xf numFmtId="166" fontId="12" fillId="2" borderId="23" xfId="34" applyNumberFormat="1" applyFill="1" applyBorder="1" applyAlignment="1">
      <alignment horizontal="right"/>
      <protection/>
    </xf>
    <xf numFmtId="0" fontId="24" fillId="0" borderId="24" xfId="33" applyNumberFormat="1" applyFont="1" applyFill="1" applyBorder="1" applyAlignment="1">
      <alignment horizontal="center" vertical="center"/>
      <protection/>
    </xf>
    <xf numFmtId="1" fontId="25" fillId="0" borderId="25" xfId="33" applyNumberFormat="1" applyFont="1" applyFill="1" applyBorder="1" applyAlignment="1">
      <alignment horizontal="left" vertical="center" wrapText="1"/>
      <protection/>
    </xf>
    <xf numFmtId="0" fontId="12" fillId="0" borderId="26" xfId="33" applyNumberFormat="1" applyFill="1" applyBorder="1" applyAlignment="1">
      <alignment vertical="center" wrapText="1"/>
      <protection/>
    </xf>
    <xf numFmtId="0" fontId="12" fillId="0" borderId="27" xfId="33" applyNumberFormat="1" applyFill="1" applyBorder="1" applyAlignment="1">
      <alignment vertical="center" wrapText="1"/>
      <protection/>
    </xf>
    <xf numFmtId="166" fontId="12" fillId="0" borderId="24" xfId="33" applyNumberFormat="1" applyFill="1" applyBorder="1" applyAlignment="1" applyProtection="1">
      <alignment horizontal="right"/>
      <protection/>
    </xf>
    <xf numFmtId="166" fontId="12" fillId="0" borderId="27" xfId="33" applyNumberFormat="1" applyFill="1" applyBorder="1" applyAlignment="1">
      <alignment horizontal="right"/>
      <protection/>
    </xf>
    <xf numFmtId="1" fontId="25" fillId="0" borderId="0" xfId="33" applyNumberFormat="1" applyFont="1" applyFill="1" applyBorder="1" applyAlignment="1">
      <alignment horizontal="left" vertical="center" wrapText="1"/>
      <protection/>
    </xf>
    <xf numFmtId="1" fontId="25" fillId="0" borderId="20" xfId="33" applyNumberFormat="1" applyFont="1" applyFill="1" applyBorder="1" applyAlignment="1">
      <alignment horizontal="left" vertical="center" wrapText="1"/>
      <protection/>
    </xf>
    <xf numFmtId="0" fontId="0" fillId="0" borderId="0" xfId="33" applyFont="1" applyFill="1" applyAlignment="1">
      <alignment/>
      <protection/>
    </xf>
    <xf numFmtId="0" fontId="27" fillId="2" borderId="0" xfId="34" applyFont="1" applyFill="1">
      <alignment/>
      <protection/>
    </xf>
    <xf numFmtId="0" fontId="27" fillId="2" borderId="0" xfId="34" applyFont="1" applyFill="1" applyAlignment="1">
      <alignment/>
      <protection/>
    </xf>
    <xf numFmtId="187" fontId="19" fillId="0" borderId="1" xfId="34" applyNumberFormat="1" applyFont="1" applyFill="1" applyBorder="1" applyAlignment="1" applyProtection="1">
      <alignment horizontal="center"/>
      <protection/>
    </xf>
    <xf numFmtId="185" fontId="19" fillId="0" borderId="1" xfId="33" applyNumberFormat="1" applyFont="1" applyFill="1" applyBorder="1" applyAlignment="1" applyProtection="1">
      <alignment horizontal="center" vertical="center" wrapText="1"/>
      <protection/>
    </xf>
    <xf numFmtId="173" fontId="19" fillId="0" borderId="1" xfId="33" applyNumberFormat="1" applyFont="1" applyFill="1" applyBorder="1" applyAlignment="1" applyProtection="1">
      <alignment vertical="center" wrapText="1"/>
      <protection/>
    </xf>
    <xf numFmtId="173" fontId="19" fillId="0" borderId="1" xfId="33" applyNumberFormat="1" applyFont="1" applyFill="1" applyBorder="1" applyAlignment="1" applyProtection="1">
      <alignment horizontal="centerContinuous" wrapText="1"/>
      <protection/>
    </xf>
    <xf numFmtId="166" fontId="12" fillId="2" borderId="23" xfId="34" applyNumberFormat="1" applyFill="1" applyBorder="1" applyAlignment="1">
      <alignment horizontal="right" vertical="center"/>
      <protection/>
    </xf>
    <xf numFmtId="166" fontId="12" fillId="0" borderId="24" xfId="33" applyNumberFormat="1" applyFill="1" applyBorder="1" applyAlignment="1" applyProtection="1">
      <alignment horizontal="right" vertical="center"/>
      <protection/>
    </xf>
    <xf numFmtId="166" fontId="12" fillId="0" borderId="27" xfId="33" applyNumberFormat="1" applyFill="1" applyBorder="1" applyAlignment="1">
      <alignment horizontal="right" vertical="center"/>
      <protection/>
    </xf>
    <xf numFmtId="0" fontId="22" fillId="0" borderId="14" xfId="33" applyNumberFormat="1" applyFont="1" applyFill="1" applyBorder="1" applyAlignment="1">
      <alignment horizontal="left" vertical="top"/>
      <protection/>
    </xf>
    <xf numFmtId="0" fontId="12" fillId="0" borderId="0" xfId="33" applyNumberFormat="1" applyFill="1" applyBorder="1" applyAlignment="1">
      <alignment horizontal="left"/>
      <protection/>
    </xf>
    <xf numFmtId="0" fontId="12" fillId="0" borderId="20" xfId="33" applyNumberFormat="1" applyFill="1" applyBorder="1" applyAlignment="1">
      <alignment horizontal="left"/>
      <protection/>
    </xf>
    <xf numFmtId="166" fontId="12" fillId="0" borderId="20" xfId="33" applyNumberFormat="1" applyFill="1" applyBorder="1" applyAlignment="1">
      <alignment horizontal="right"/>
      <protection/>
    </xf>
    <xf numFmtId="1" fontId="25" fillId="0" borderId="0" xfId="33" applyNumberFormat="1" applyFont="1" applyFill="1" applyBorder="1" applyAlignment="1">
      <alignment horizontal="left" vertical="center" wrapText="1"/>
      <protection/>
    </xf>
    <xf numFmtId="1" fontId="12" fillId="0" borderId="14" xfId="33" applyNumberFormat="1" applyFill="1" applyBorder="1" applyAlignment="1">
      <alignment horizontal="center" vertical="center"/>
      <protection/>
    </xf>
    <xf numFmtId="1" fontId="12" fillId="0" borderId="14" xfId="33" applyNumberFormat="1" applyFill="1" applyBorder="1" applyAlignment="1">
      <alignment vertical="center"/>
      <protection/>
    </xf>
    <xf numFmtId="0" fontId="12" fillId="2" borderId="0" xfId="34" applyNumberFormat="1" applyFill="1" applyBorder="1" applyAlignment="1">
      <alignment vertical="center"/>
      <protection/>
    </xf>
    <xf numFmtId="0" fontId="12" fillId="2" borderId="0" xfId="34" applyFill="1" applyBorder="1" applyAlignment="1">
      <alignment/>
      <protection/>
    </xf>
    <xf numFmtId="0" fontId="12" fillId="0" borderId="21" xfId="33" applyNumberFormat="1" applyFill="1" applyBorder="1" applyAlignment="1">
      <alignment horizontal="center" vertical="top"/>
      <protection/>
    </xf>
    <xf numFmtId="4" fontId="12" fillId="2" borderId="28" xfId="34" applyNumberFormat="1" applyFont="1" applyFill="1" applyBorder="1" applyAlignment="1" applyProtection="1">
      <alignment horizontal="center" vertical="top" wrapText="1"/>
      <protection/>
    </xf>
    <xf numFmtId="0" fontId="12" fillId="2" borderId="0" xfId="34" applyFill="1" applyBorder="1">
      <alignment/>
      <protection/>
    </xf>
    <xf numFmtId="0" fontId="12" fillId="0" borderId="28" xfId="33" applyNumberFormat="1" applyFill="1" applyBorder="1" applyAlignment="1">
      <alignment horizontal="center" vertical="top"/>
      <protection/>
    </xf>
    <xf numFmtId="4" fontId="12" fillId="0" borderId="1" xfId="33" applyNumberFormat="1" applyFont="1" applyFill="1" applyBorder="1" applyAlignment="1" applyProtection="1">
      <alignment vertical="top"/>
      <protection/>
    </xf>
    <xf numFmtId="0" fontId="27" fillId="2" borderId="0" xfId="34" applyFont="1" applyFill="1" applyBorder="1">
      <alignment/>
      <protection/>
    </xf>
    <xf numFmtId="4" fontId="12" fillId="0" borderId="28" xfId="34" applyNumberFormat="1" applyFont="1" applyFill="1" applyBorder="1" applyAlignment="1" applyProtection="1">
      <alignment horizontal="center" vertical="top" wrapText="1"/>
      <protection/>
    </xf>
    <xf numFmtId="0" fontId="24" fillId="0" borderId="21" xfId="33" applyNumberFormat="1" applyFont="1" applyFill="1" applyBorder="1" applyAlignment="1">
      <alignment horizontal="center" vertical="top"/>
      <protection/>
    </xf>
    <xf numFmtId="4" fontId="12" fillId="2" borderId="28" xfId="34" applyNumberFormat="1" applyFont="1" applyFill="1" applyBorder="1" applyAlignment="1" applyProtection="1">
      <alignment horizontal="center" vertical="top"/>
      <protection/>
    </xf>
    <xf numFmtId="185" fontId="12" fillId="0" borderId="2" xfId="33" applyNumberFormat="1" applyFont="1" applyFill="1" applyBorder="1" applyAlignment="1" applyProtection="1">
      <alignment horizontal="right" vertical="top" wrapText="1"/>
      <protection/>
    </xf>
    <xf numFmtId="173" fontId="12" fillId="0" borderId="2" xfId="33" applyNumberFormat="1" applyFont="1" applyFill="1" applyBorder="1" applyAlignment="1" applyProtection="1">
      <alignment horizontal="left" vertical="top" wrapText="1"/>
      <protection/>
    </xf>
    <xf numFmtId="173" fontId="12" fillId="0" borderId="2" xfId="33" applyNumberFormat="1" applyFont="1" applyFill="1" applyBorder="1" applyAlignment="1" applyProtection="1">
      <alignment horizontal="center" vertical="top" wrapText="1"/>
      <protection/>
    </xf>
    <xf numFmtId="0" fontId="12" fillId="0" borderId="2" xfId="33" applyNumberFormat="1" applyFont="1" applyFill="1" applyBorder="1" applyAlignment="1" applyProtection="1">
      <alignment horizontal="center" vertical="top" wrapText="1"/>
      <protection/>
    </xf>
    <xf numFmtId="1" fontId="12" fillId="0" borderId="2" xfId="33" applyNumberFormat="1" applyFont="1" applyFill="1" applyBorder="1" applyAlignment="1" applyProtection="1">
      <alignment horizontal="right" vertical="top"/>
      <protection/>
    </xf>
    <xf numFmtId="166" fontId="12" fillId="0" borderId="29" xfId="33" applyNumberFormat="1" applyFont="1" applyFill="1" applyBorder="1" applyAlignment="1" applyProtection="1">
      <alignment vertical="top"/>
      <protection locked="0"/>
    </xf>
    <xf numFmtId="166" fontId="12" fillId="0" borderId="30" xfId="33" applyNumberFormat="1" applyFont="1" applyFill="1" applyBorder="1" applyAlignment="1" applyProtection="1">
      <alignment vertical="top"/>
      <protection/>
    </xf>
    <xf numFmtId="166" fontId="12" fillId="2" borderId="24" xfId="34" applyNumberFormat="1" applyFill="1" applyBorder="1" applyAlignment="1">
      <alignment horizontal="right" vertical="center"/>
      <protection/>
    </xf>
    <xf numFmtId="0" fontId="24" fillId="0" borderId="11" xfId="33" applyNumberFormat="1" applyFont="1" applyFill="1" applyBorder="1" applyAlignment="1">
      <alignment horizontal="center" vertical="center"/>
      <protection/>
    </xf>
    <xf numFmtId="1" fontId="25" fillId="0" borderId="31" xfId="33" applyNumberFormat="1" applyFont="1" applyFill="1" applyBorder="1" applyAlignment="1">
      <alignment horizontal="left" vertical="center" wrapText="1"/>
      <protection/>
    </xf>
    <xf numFmtId="0" fontId="12" fillId="0" borderId="12" xfId="33" applyNumberFormat="1" applyFill="1" applyBorder="1" applyAlignment="1">
      <alignment vertical="center" wrapText="1"/>
      <protection/>
    </xf>
    <xf numFmtId="0" fontId="12" fillId="0" borderId="13" xfId="33" applyNumberFormat="1" applyFill="1" applyBorder="1" applyAlignment="1">
      <alignment vertical="center" wrapText="1"/>
      <protection/>
    </xf>
    <xf numFmtId="166" fontId="12" fillId="0" borderId="11" xfId="33" applyNumberFormat="1" applyFill="1" applyBorder="1" applyAlignment="1" applyProtection="1">
      <alignment horizontal="right" vertical="center"/>
      <protection/>
    </xf>
    <xf numFmtId="166" fontId="12" fillId="0" borderId="11" xfId="33" applyNumberFormat="1" applyFill="1" applyBorder="1" applyAlignment="1">
      <alignment horizontal="right" vertical="center"/>
      <protection/>
    </xf>
    <xf numFmtId="0" fontId="12" fillId="2" borderId="14" xfId="34" applyNumberFormat="1" applyFill="1" applyBorder="1" applyAlignment="1">
      <alignment horizontal="right"/>
      <protection/>
    </xf>
    <xf numFmtId="0" fontId="12" fillId="0" borderId="32" xfId="33" applyNumberFormat="1" applyFill="1" applyBorder="1" applyAlignment="1">
      <alignment horizontal="center" vertical="top"/>
      <protection/>
    </xf>
    <xf numFmtId="0" fontId="22" fillId="0" borderId="6" xfId="33" applyNumberFormat="1" applyFont="1" applyFill="1" applyBorder="1" applyAlignment="1">
      <alignment horizontal="centerContinuous"/>
      <protection/>
    </xf>
    <xf numFmtId="0" fontId="12" fillId="0" borderId="6" xfId="33" applyNumberFormat="1" applyFill="1" applyBorder="1" applyAlignment="1">
      <alignment horizontal="centerContinuous"/>
      <protection/>
    </xf>
    <xf numFmtId="166" fontId="12" fillId="0" borderId="6" xfId="33" applyNumberFormat="1" applyFill="1" applyBorder="1" applyAlignment="1" applyProtection="1">
      <alignment horizontal="centerContinuous"/>
      <protection/>
    </xf>
    <xf numFmtId="166" fontId="12" fillId="0" borderId="33" xfId="33" applyNumberFormat="1" applyFill="1" applyBorder="1" applyAlignment="1">
      <alignment horizontal="right"/>
      <protection/>
    </xf>
    <xf numFmtId="0" fontId="12" fillId="2" borderId="14" xfId="34" applyNumberFormat="1" applyFill="1" applyBorder="1" applyAlignment="1">
      <alignment horizontal="right" vertical="center"/>
      <protection/>
    </xf>
    <xf numFmtId="0" fontId="22" fillId="0" borderId="34" xfId="33" applyNumberFormat="1" applyFont="1" applyFill="1" applyBorder="1" applyAlignment="1">
      <alignment horizontal="left" vertical="center"/>
      <protection/>
    </xf>
    <xf numFmtId="0" fontId="12" fillId="0" borderId="35" xfId="33" applyNumberFormat="1" applyFill="1" applyBorder="1" applyAlignment="1">
      <alignment horizontal="left" vertical="center"/>
      <protection/>
    </xf>
    <xf numFmtId="166" fontId="12" fillId="0" borderId="0" xfId="33" applyNumberFormat="1" applyFill="1" applyAlignment="1" applyProtection="1">
      <alignment horizontal="right" vertical="center"/>
      <protection/>
    </xf>
    <xf numFmtId="166" fontId="12" fillId="0" borderId="36" xfId="33" applyNumberFormat="1" applyFill="1" applyBorder="1" applyAlignment="1">
      <alignment horizontal="right" vertical="center"/>
      <protection/>
    </xf>
    <xf numFmtId="166" fontId="12" fillId="2" borderId="24" xfId="34" applyNumberFormat="1" applyFill="1" applyBorder="1" applyAlignment="1">
      <alignment horizontal="right"/>
      <protection/>
    </xf>
    <xf numFmtId="1" fontId="28" fillId="0" borderId="25" xfId="33" applyNumberFormat="1" applyFont="1" applyFill="1" applyBorder="1" applyAlignment="1">
      <alignment horizontal="left" vertical="center" wrapText="1"/>
      <protection/>
    </xf>
    <xf numFmtId="166" fontId="12" fillId="0" borderId="24" xfId="33" applyNumberFormat="1" applyFill="1" applyBorder="1" applyAlignment="1">
      <alignment horizontal="right"/>
      <protection/>
    </xf>
    <xf numFmtId="1" fontId="28" fillId="0" borderId="37" xfId="33" applyNumberFormat="1" applyFont="1" applyFill="1" applyBorder="1" applyAlignment="1">
      <alignment horizontal="left" vertical="center" wrapText="1"/>
      <protection/>
    </xf>
    <xf numFmtId="0" fontId="12" fillId="0" borderId="38" xfId="33" applyNumberFormat="1" applyFill="1" applyBorder="1" applyAlignment="1">
      <alignment vertical="center" wrapText="1"/>
      <protection/>
    </xf>
    <xf numFmtId="0" fontId="12" fillId="0" borderId="39" xfId="33" applyNumberFormat="1" applyFill="1" applyBorder="1" applyAlignment="1">
      <alignment vertical="center" wrapText="1"/>
      <protection/>
    </xf>
    <xf numFmtId="0" fontId="24" fillId="0" borderId="40" xfId="33" applyNumberFormat="1" applyFont="1" applyFill="1" applyBorder="1" applyAlignment="1">
      <alignment horizontal="center"/>
      <protection/>
    </xf>
    <xf numFmtId="1" fontId="28" fillId="0" borderId="41" xfId="33" applyNumberFormat="1" applyFont="1" applyFill="1" applyBorder="1" applyAlignment="1">
      <alignment horizontal="left"/>
      <protection/>
    </xf>
    <xf numFmtId="1" fontId="12" fillId="0" borderId="41" xfId="33" applyNumberFormat="1" applyFill="1" applyBorder="1" applyAlignment="1">
      <alignment horizontal="center"/>
      <protection/>
    </xf>
    <xf numFmtId="1" fontId="12" fillId="0" borderId="41" xfId="33" applyNumberFormat="1" applyFill="1" applyBorder="1">
      <alignment/>
      <protection/>
    </xf>
    <xf numFmtId="166" fontId="19" fillId="0" borderId="42" xfId="33" applyNumberFormat="1" applyFont="1" applyFill="1" applyBorder="1" applyAlignment="1" applyProtection="1">
      <alignment horizontal="right"/>
      <protection/>
    </xf>
    <xf numFmtId="166" fontId="12" fillId="0" borderId="42" xfId="33" applyNumberFormat="1" applyFill="1" applyBorder="1" applyAlignment="1">
      <alignment horizontal="right"/>
      <protection/>
    </xf>
    <xf numFmtId="0" fontId="22" fillId="0" borderId="43" xfId="33" applyNumberFormat="1" applyFont="1" applyFill="1" applyBorder="1" applyAlignment="1">
      <alignment horizontal="center" vertical="center"/>
      <protection/>
    </xf>
    <xf numFmtId="0" fontId="12" fillId="0" borderId="8" xfId="33" applyNumberFormat="1" applyFill="1" applyBorder="1" applyAlignment="1">
      <alignment horizontal="center" vertical="center"/>
      <protection/>
    </xf>
    <xf numFmtId="0" fontId="12" fillId="0" borderId="9" xfId="33" applyNumberFormat="1" applyFill="1" applyBorder="1" applyAlignment="1">
      <alignment horizontal="center" vertical="center"/>
      <protection/>
    </xf>
    <xf numFmtId="166" fontId="12" fillId="2" borderId="44" xfId="34" applyNumberFormat="1" applyFill="1" applyBorder="1" applyAlignment="1">
      <alignment horizontal="right"/>
      <protection/>
    </xf>
    <xf numFmtId="166" fontId="12" fillId="0" borderId="44" xfId="33" applyNumberFormat="1" applyFill="1" applyBorder="1" applyAlignment="1" applyProtection="1">
      <alignment horizontal="right"/>
      <protection/>
    </xf>
    <xf numFmtId="166" fontId="12" fillId="0" borderId="44" xfId="33" applyNumberFormat="1" applyFill="1" applyBorder="1" applyAlignment="1">
      <alignment horizontal="right"/>
      <protection/>
    </xf>
    <xf numFmtId="0" fontId="12" fillId="0" borderId="45" xfId="33" applyNumberFormat="1" applyFill="1" applyBorder="1" applyAlignment="1">
      <alignment horizontal="left"/>
      <protection/>
    </xf>
    <xf numFmtId="0" fontId="12" fillId="0" borderId="46" xfId="33" applyNumberFormat="1" applyFill="1" applyBorder="1" applyAlignment="1">
      <alignment horizontal="left"/>
      <protection/>
    </xf>
    <xf numFmtId="166" fontId="12" fillId="0" borderId="47" xfId="33" applyNumberFormat="1" applyFill="1" applyBorder="1" applyAlignment="1" applyProtection="1">
      <alignment horizontal="center"/>
      <protection/>
    </xf>
    <xf numFmtId="0" fontId="12" fillId="0" borderId="48" xfId="33" applyNumberFormat="1" applyFill="1" applyBorder="1" applyAlignment="1" applyProtection="1">
      <alignment/>
      <protection/>
    </xf>
    <xf numFmtId="0" fontId="12" fillId="2" borderId="0" xfId="34" applyNumberFormat="1" applyFill="1" applyAlignment="1">
      <alignment/>
      <protection/>
    </xf>
    <xf numFmtId="0" fontId="12" fillId="0" borderId="28" xfId="33" applyNumberFormat="1" applyFill="1" applyBorder="1" applyAlignment="1" applyProtection="1">
      <alignment horizontal="left"/>
      <protection/>
    </xf>
    <xf numFmtId="0" fontId="12" fillId="0" borderId="0" xfId="33" applyNumberFormat="1" applyFill="1" applyBorder="1" applyAlignment="1" applyProtection="1">
      <alignment horizontal="left"/>
      <protection/>
    </xf>
    <xf numFmtId="0" fontId="12" fillId="0" borderId="22" xfId="33" applyNumberFormat="1" applyFill="1" applyBorder="1" applyAlignment="1" applyProtection="1">
      <alignment horizontal="left"/>
      <protection/>
    </xf>
    <xf numFmtId="0" fontId="12" fillId="0" borderId="28" xfId="33" applyNumberFormat="1" applyFill="1" applyBorder="1" applyAlignment="1" applyProtection="1" quotePrefix="1">
      <alignment horizontal="center"/>
      <protection/>
    </xf>
    <xf numFmtId="0" fontId="12" fillId="0" borderId="0" xfId="33" applyNumberFormat="1" applyFill="1" applyBorder="1" applyAlignment="1" applyProtection="1">
      <alignment horizontal="center"/>
      <protection/>
    </xf>
    <xf numFmtId="0" fontId="12" fillId="0" borderId="22" xfId="33" applyNumberFormat="1" applyFill="1" applyBorder="1" applyAlignment="1" applyProtection="1">
      <alignment horizontal="center"/>
      <protection/>
    </xf>
    <xf numFmtId="166" fontId="12" fillId="2" borderId="49" xfId="34" applyNumberFormat="1" applyFill="1" applyBorder="1" applyAlignment="1">
      <alignment horizontal="right"/>
      <protection/>
    </xf>
    <xf numFmtId="0" fontId="12" fillId="0" borderId="50" xfId="33" applyNumberFormat="1" applyFill="1" applyBorder="1" applyAlignment="1">
      <alignment horizontal="center" vertical="top"/>
      <protection/>
    </xf>
    <xf numFmtId="0" fontId="12" fillId="0" borderId="5" xfId="33" applyNumberFormat="1" applyFill="1" applyBorder="1">
      <alignment/>
      <protection/>
    </xf>
    <xf numFmtId="0" fontId="12" fillId="0" borderId="5" xfId="33" applyNumberFormat="1" applyFill="1" applyBorder="1" applyAlignment="1">
      <alignment horizontal="center"/>
      <protection/>
    </xf>
    <xf numFmtId="166" fontId="12" fillId="0" borderId="5" xfId="33" applyNumberFormat="1" applyFill="1" applyBorder="1" applyAlignment="1" applyProtection="1">
      <alignment horizontal="right"/>
      <protection/>
    </xf>
    <xf numFmtId="0" fontId="12" fillId="0" borderId="30" xfId="33" applyNumberFormat="1" applyFill="1" applyBorder="1" applyAlignment="1">
      <alignment horizontal="right"/>
      <protection/>
    </xf>
    <xf numFmtId="0" fontId="12" fillId="2" borderId="0" xfId="34" applyNumberFormat="1" applyFill="1" applyAlignment="1">
      <alignment horizontal="right"/>
      <protection/>
    </xf>
    <xf numFmtId="0" fontId="12" fillId="0" borderId="0" xfId="34" applyNumberFormat="1" applyFill="1" applyAlignment="1">
      <alignment horizontal="center" vertical="top"/>
      <protection/>
    </xf>
    <xf numFmtId="0" fontId="12" fillId="0" borderId="0" xfId="34" applyNumberFormat="1" applyFill="1">
      <alignment/>
      <protection/>
    </xf>
    <xf numFmtId="0" fontId="12" fillId="0" borderId="0" xfId="34" applyNumberFormat="1" applyFill="1" applyAlignment="1">
      <alignment horizontal="center"/>
      <protection/>
    </xf>
    <xf numFmtId="0" fontId="12" fillId="0" borderId="0" xfId="34" applyNumberFormat="1" applyFill="1" applyAlignment="1" applyProtection="1">
      <alignment horizontal="right"/>
      <protection/>
    </xf>
    <xf numFmtId="0" fontId="12" fillId="0" borderId="0" xfId="34" applyNumberFormat="1" applyFill="1" applyAlignment="1">
      <alignment horizontal="right"/>
      <protection/>
    </xf>
  </cellXfs>
  <cellStyles count="31">
    <cellStyle name="Normal" xfId="0"/>
    <cellStyle name="BigLine" xfId="15"/>
    <cellStyle name="Blank" xfId="16"/>
    <cellStyle name="BLine" xfId="17"/>
    <cellStyle name="C2" xfId="18"/>
    <cellStyle name="C2Sctn" xfId="19"/>
    <cellStyle name="C3" xfId="20"/>
    <cellStyle name="C3Rem" xfId="21"/>
    <cellStyle name="C3Sctn" xfId="22"/>
    <cellStyle name="C4" xfId="23"/>
    <cellStyle name="C5" xfId="24"/>
    <cellStyle name="C6" xfId="25"/>
    <cellStyle name="C7" xfId="26"/>
    <cellStyle name="C7Create" xfId="27"/>
    <cellStyle name="C8" xfId="28"/>
    <cellStyle name="C8Sctn" xfId="29"/>
    <cellStyle name="Continued" xfId="30"/>
    <cellStyle name="Followed Hyperlink" xfId="31"/>
    <cellStyle name="Hyperlink" xfId="32"/>
    <cellStyle name="Normal_241-2005_FORM_B" xfId="33"/>
    <cellStyle name="Normal_241-2005_Form_B-Excel" xfId="34"/>
    <cellStyle name="Null" xfId="35"/>
    <cellStyle name="Regular" xfId="36"/>
    <cellStyle name="TitleA" xfId="37"/>
    <cellStyle name="TitleC" xfId="38"/>
    <cellStyle name="TitleE8" xfId="39"/>
    <cellStyle name="TitleE8x" xfId="40"/>
    <cellStyle name="TitleF" xfId="41"/>
    <cellStyle name="TitleT" xfId="42"/>
    <cellStyle name="TitleYC89" xfId="43"/>
    <cellStyle name="TitleZ" xfId="4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payne\My%20Documents\Specs\E-Prices%20Instructions-Checking%20Tool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1"/>
  <sheetViews>
    <sheetView showZeros="0" tabSelected="1" showOutlineSymbols="0" view="pageBreakPreview" zoomScale="75" zoomScaleNormal="75" zoomScaleSheetLayoutView="75" workbookViewId="0" topLeftCell="B1">
      <selection activeCell="B6" sqref="B6"/>
    </sheetView>
  </sheetViews>
  <sheetFormatPr defaultColWidth="11.28125" defaultRowHeight="12.75"/>
  <cols>
    <col min="1" max="1" width="10.7109375" style="174" hidden="1" customWidth="1"/>
    <col min="2" max="2" width="11.28125" style="175" customWidth="1"/>
    <col min="3" max="3" width="47.28125" style="176" customWidth="1"/>
    <col min="4" max="4" width="16.421875" style="177" customWidth="1"/>
    <col min="5" max="5" width="8.7109375" style="176" customWidth="1"/>
    <col min="6" max="6" width="15.140625" style="176" customWidth="1"/>
    <col min="7" max="7" width="15.140625" style="178" customWidth="1"/>
    <col min="8" max="8" width="21.57421875" style="179" customWidth="1"/>
    <col min="9" max="9" width="11.28125" style="3" customWidth="1"/>
    <col min="10" max="16384" width="13.57421875" style="4" customWidth="1"/>
  </cols>
  <sheetData>
    <row r="1" spans="1:8" ht="15.75">
      <c r="A1" s="1"/>
      <c r="B1" s="2" t="s">
        <v>0</v>
      </c>
      <c r="C1" s="2"/>
      <c r="D1" s="2"/>
      <c r="E1" s="2"/>
      <c r="F1" s="2"/>
      <c r="G1" s="2"/>
      <c r="H1" s="2"/>
    </row>
    <row r="2" spans="1:8" ht="15">
      <c r="A2" s="5"/>
      <c r="B2" s="6" t="s">
        <v>1</v>
      </c>
      <c r="C2" s="6"/>
      <c r="D2" s="6"/>
      <c r="E2" s="6"/>
      <c r="F2" s="6"/>
      <c r="G2" s="6"/>
      <c r="H2" s="6"/>
    </row>
    <row r="3" spans="1:8" ht="15">
      <c r="A3" s="7"/>
      <c r="B3" s="8" t="s">
        <v>2</v>
      </c>
      <c r="C3" s="8"/>
      <c r="D3" s="8"/>
      <c r="E3" s="8"/>
      <c r="F3" s="8"/>
      <c r="G3" s="8"/>
      <c r="H3" s="8"/>
    </row>
    <row r="4" spans="1:8" ht="15">
      <c r="A4" s="9" t="s">
        <v>3</v>
      </c>
      <c r="B4" s="10" t="s">
        <v>4</v>
      </c>
      <c r="C4" s="11" t="s">
        <v>5</v>
      </c>
      <c r="D4" s="12" t="s">
        <v>6</v>
      </c>
      <c r="E4" s="13" t="s">
        <v>7</v>
      </c>
      <c r="F4" s="13" t="s">
        <v>8</v>
      </c>
      <c r="G4" s="14" t="s">
        <v>9</v>
      </c>
      <c r="H4" s="12" t="s">
        <v>10</v>
      </c>
    </row>
    <row r="5" spans="1:10" ht="15.75" thickBot="1">
      <c r="A5" s="15"/>
      <c r="B5" s="16"/>
      <c r="C5" s="17"/>
      <c r="D5" s="18" t="s">
        <v>11</v>
      </c>
      <c r="E5" s="19"/>
      <c r="F5" s="20" t="s">
        <v>12</v>
      </c>
      <c r="G5" s="21"/>
      <c r="H5" s="22"/>
      <c r="J5" s="23"/>
    </row>
    <row r="6" spans="1:10" ht="30" customHeight="1" thickTop="1">
      <c r="A6" s="24"/>
      <c r="B6" s="25" t="s">
        <v>299</v>
      </c>
      <c r="C6" s="26"/>
      <c r="D6" s="26"/>
      <c r="E6" s="26"/>
      <c r="F6" s="27"/>
      <c r="G6" s="28"/>
      <c r="H6" s="29"/>
      <c r="J6" s="30"/>
    </row>
    <row r="7" spans="1:8" s="38" customFormat="1" ht="30" customHeight="1">
      <c r="A7" s="31"/>
      <c r="B7" s="32" t="s">
        <v>13</v>
      </c>
      <c r="C7" s="33" t="s">
        <v>14</v>
      </c>
      <c r="D7" s="34"/>
      <c r="E7" s="34"/>
      <c r="F7" s="35"/>
      <c r="G7" s="36"/>
      <c r="H7" s="37" t="s">
        <v>15</v>
      </c>
    </row>
    <row r="8" spans="1:8" ht="39.75" customHeight="1">
      <c r="A8" s="24"/>
      <c r="B8" s="39"/>
      <c r="C8" s="40" t="s">
        <v>16</v>
      </c>
      <c r="D8" s="41"/>
      <c r="E8" s="42" t="s">
        <v>15</v>
      </c>
      <c r="F8" s="42" t="s">
        <v>15</v>
      </c>
      <c r="G8" s="36"/>
      <c r="H8" s="37" t="s">
        <v>15</v>
      </c>
    </row>
    <row r="9" spans="1:8" s="51" customFormat="1" ht="30" customHeight="1">
      <c r="A9" s="43" t="s">
        <v>17</v>
      </c>
      <c r="B9" s="44" t="s">
        <v>18</v>
      </c>
      <c r="C9" s="45" t="s">
        <v>19</v>
      </c>
      <c r="D9" s="46" t="s">
        <v>20</v>
      </c>
      <c r="E9" s="47" t="s">
        <v>21</v>
      </c>
      <c r="F9" s="48">
        <v>1300</v>
      </c>
      <c r="G9" s="49"/>
      <c r="H9" s="50">
        <f>ROUND(G9,2)*F9</f>
        <v>0</v>
      </c>
    </row>
    <row r="10" spans="1:8" s="53" customFormat="1" ht="30" customHeight="1">
      <c r="A10" s="52" t="s">
        <v>22</v>
      </c>
      <c r="B10" s="44" t="s">
        <v>23</v>
      </c>
      <c r="C10" s="45" t="s">
        <v>24</v>
      </c>
      <c r="D10" s="46" t="s">
        <v>20</v>
      </c>
      <c r="E10" s="47" t="s">
        <v>25</v>
      </c>
      <c r="F10" s="48">
        <v>2450</v>
      </c>
      <c r="G10" s="49"/>
      <c r="H10" s="50">
        <f>ROUND(G10,2)*F10</f>
        <v>0</v>
      </c>
    </row>
    <row r="11" spans="1:8" s="51" customFormat="1" ht="30" customHeight="1">
      <c r="A11" s="52" t="s">
        <v>26</v>
      </c>
      <c r="B11" s="44" t="s">
        <v>27</v>
      </c>
      <c r="C11" s="45" t="s">
        <v>28</v>
      </c>
      <c r="D11" s="46" t="s">
        <v>20</v>
      </c>
      <c r="E11" s="47"/>
      <c r="F11" s="42" t="s">
        <v>15</v>
      </c>
      <c r="G11" s="36"/>
      <c r="H11" s="37" t="s">
        <v>15</v>
      </c>
    </row>
    <row r="12" spans="1:8" s="51" customFormat="1" ht="30" customHeight="1">
      <c r="A12" s="43" t="s">
        <v>29</v>
      </c>
      <c r="B12" s="54" t="s">
        <v>30</v>
      </c>
      <c r="C12" s="45" t="s">
        <v>31</v>
      </c>
      <c r="D12" s="46" t="s">
        <v>15</v>
      </c>
      <c r="E12" s="47" t="s">
        <v>32</v>
      </c>
      <c r="F12" s="48">
        <v>1650</v>
      </c>
      <c r="G12" s="49"/>
      <c r="H12" s="50">
        <f>ROUND(G12,2)*F12</f>
        <v>0</v>
      </c>
    </row>
    <row r="13" spans="1:8" s="51" customFormat="1" ht="30" customHeight="1">
      <c r="A13" s="52" t="s">
        <v>33</v>
      </c>
      <c r="B13" s="44" t="s">
        <v>34</v>
      </c>
      <c r="C13" s="45" t="s">
        <v>35</v>
      </c>
      <c r="D13" s="46" t="s">
        <v>36</v>
      </c>
      <c r="E13" s="47" t="s">
        <v>21</v>
      </c>
      <c r="F13" s="48">
        <v>200</v>
      </c>
      <c r="G13" s="49"/>
      <c r="H13" s="50">
        <f>ROUND(G13,2)*F13</f>
        <v>0</v>
      </c>
    </row>
    <row r="14" spans="1:8" s="53" customFormat="1" ht="30" customHeight="1">
      <c r="A14" s="43" t="s">
        <v>37</v>
      </c>
      <c r="B14" s="44" t="s">
        <v>38</v>
      </c>
      <c r="C14" s="45" t="s">
        <v>39</v>
      </c>
      <c r="D14" s="46" t="s">
        <v>20</v>
      </c>
      <c r="E14" s="47" t="s">
        <v>25</v>
      </c>
      <c r="F14" s="48">
        <v>1250</v>
      </c>
      <c r="G14" s="49"/>
      <c r="H14" s="50">
        <f>ROUND(G14,2)*F14</f>
        <v>0</v>
      </c>
    </row>
    <row r="15" spans="1:8" s="53" customFormat="1" ht="30" customHeight="1">
      <c r="A15" s="52" t="s">
        <v>40</v>
      </c>
      <c r="B15" s="44" t="s">
        <v>41</v>
      </c>
      <c r="C15" s="45" t="s">
        <v>42</v>
      </c>
      <c r="D15" s="46" t="s">
        <v>20</v>
      </c>
      <c r="E15" s="47" t="s">
        <v>21</v>
      </c>
      <c r="F15" s="48">
        <v>60</v>
      </c>
      <c r="G15" s="49"/>
      <c r="H15" s="50">
        <f>ROUND(G15,2)*F15</f>
        <v>0</v>
      </c>
    </row>
    <row r="16" spans="1:8" s="53" customFormat="1" ht="30" customHeight="1">
      <c r="A16" s="52"/>
      <c r="B16" s="44" t="s">
        <v>43</v>
      </c>
      <c r="C16" s="45" t="s">
        <v>44</v>
      </c>
      <c r="D16" s="46" t="s">
        <v>45</v>
      </c>
      <c r="E16" s="47" t="s">
        <v>25</v>
      </c>
      <c r="F16" s="48">
        <v>2450</v>
      </c>
      <c r="G16" s="49"/>
      <c r="H16" s="50">
        <f>ROUND(G16,2)*F16</f>
        <v>0</v>
      </c>
    </row>
    <row r="17" spans="1:8" ht="39.75" customHeight="1">
      <c r="A17" s="24"/>
      <c r="B17" s="39"/>
      <c r="C17" s="55" t="s">
        <v>46</v>
      </c>
      <c r="D17" s="41"/>
      <c r="E17" s="56"/>
      <c r="F17" s="42" t="s">
        <v>15</v>
      </c>
      <c r="G17" s="36"/>
      <c r="H17" s="37" t="s">
        <v>15</v>
      </c>
    </row>
    <row r="18" spans="1:8" s="51" customFormat="1" ht="30" customHeight="1">
      <c r="A18" s="57" t="s">
        <v>47</v>
      </c>
      <c r="B18" s="44" t="s">
        <v>48</v>
      </c>
      <c r="C18" s="45" t="s">
        <v>49</v>
      </c>
      <c r="D18" s="46" t="s">
        <v>20</v>
      </c>
      <c r="E18" s="47"/>
      <c r="F18" s="42" t="s">
        <v>15</v>
      </c>
      <c r="G18" s="36"/>
      <c r="H18" s="37" t="s">
        <v>15</v>
      </c>
    </row>
    <row r="19" spans="1:8" s="53" customFormat="1" ht="30" customHeight="1">
      <c r="A19" s="57" t="s">
        <v>50</v>
      </c>
      <c r="B19" s="54" t="s">
        <v>30</v>
      </c>
      <c r="C19" s="45" t="s">
        <v>51</v>
      </c>
      <c r="D19" s="46" t="s">
        <v>15</v>
      </c>
      <c r="E19" s="47" t="s">
        <v>25</v>
      </c>
      <c r="F19" s="48">
        <v>2450</v>
      </c>
      <c r="G19" s="49"/>
      <c r="H19" s="50">
        <f>ROUND(G19,2)*F19</f>
        <v>0</v>
      </c>
    </row>
    <row r="20" spans="1:8" s="59" customFormat="1" ht="30" customHeight="1">
      <c r="A20" s="58" t="s">
        <v>52</v>
      </c>
      <c r="B20" s="44" t="s">
        <v>53</v>
      </c>
      <c r="C20" s="45" t="s">
        <v>54</v>
      </c>
      <c r="D20" s="46" t="s">
        <v>55</v>
      </c>
      <c r="E20" s="47"/>
      <c r="F20" s="42" t="s">
        <v>15</v>
      </c>
      <c r="G20" s="36"/>
      <c r="H20" s="37" t="s">
        <v>15</v>
      </c>
    </row>
    <row r="21" spans="1:8" s="59" customFormat="1" ht="30" customHeight="1">
      <c r="A21" s="58" t="s">
        <v>56</v>
      </c>
      <c r="B21" s="54" t="s">
        <v>30</v>
      </c>
      <c r="C21" s="45" t="s">
        <v>57</v>
      </c>
      <c r="D21" s="46" t="s">
        <v>15</v>
      </c>
      <c r="E21" s="47" t="s">
        <v>25</v>
      </c>
      <c r="F21" s="48">
        <v>20</v>
      </c>
      <c r="G21" s="49"/>
      <c r="H21" s="50">
        <f>ROUND(G21,2)*F21</f>
        <v>0</v>
      </c>
    </row>
    <row r="22" spans="1:8" s="53" customFormat="1" ht="30" customHeight="1">
      <c r="A22" s="57" t="s">
        <v>58</v>
      </c>
      <c r="B22" s="44" t="s">
        <v>59</v>
      </c>
      <c r="C22" s="45" t="s">
        <v>60</v>
      </c>
      <c r="D22" s="46" t="s">
        <v>61</v>
      </c>
      <c r="E22" s="47"/>
      <c r="F22" s="42" t="s">
        <v>15</v>
      </c>
      <c r="G22" s="36"/>
      <c r="H22" s="37" t="s">
        <v>15</v>
      </c>
    </row>
    <row r="23" spans="1:8" s="53" customFormat="1" ht="30" customHeight="1">
      <c r="A23" s="57" t="s">
        <v>62</v>
      </c>
      <c r="B23" s="54" t="s">
        <v>30</v>
      </c>
      <c r="C23" s="45" t="s">
        <v>63</v>
      </c>
      <c r="D23" s="46" t="s">
        <v>15</v>
      </c>
      <c r="E23" s="47" t="s">
        <v>64</v>
      </c>
      <c r="F23" s="48">
        <v>75</v>
      </c>
      <c r="G23" s="49"/>
      <c r="H23" s="50">
        <f>ROUND(G23,2)*F23</f>
        <v>0</v>
      </c>
    </row>
    <row r="24" spans="1:8" s="53" customFormat="1" ht="30" customHeight="1">
      <c r="A24" s="57" t="s">
        <v>65</v>
      </c>
      <c r="B24" s="44" t="s">
        <v>66</v>
      </c>
      <c r="C24" s="45" t="s">
        <v>67</v>
      </c>
      <c r="D24" s="46" t="s">
        <v>61</v>
      </c>
      <c r="E24" s="47"/>
      <c r="F24" s="42" t="s">
        <v>15</v>
      </c>
      <c r="G24" s="36"/>
      <c r="H24" s="37" t="s">
        <v>15</v>
      </c>
    </row>
    <row r="25" spans="1:8" s="53" customFormat="1" ht="30" customHeight="1">
      <c r="A25" s="57" t="s">
        <v>68</v>
      </c>
      <c r="B25" s="54" t="s">
        <v>30</v>
      </c>
      <c r="C25" s="45" t="s">
        <v>69</v>
      </c>
      <c r="D25" s="46" t="s">
        <v>15</v>
      </c>
      <c r="E25" s="47" t="s">
        <v>64</v>
      </c>
      <c r="F25" s="48">
        <v>110</v>
      </c>
      <c r="G25" s="49"/>
      <c r="H25" s="50">
        <f>ROUND(G25,2)*F25</f>
        <v>0</v>
      </c>
    </row>
    <row r="26" spans="1:8" s="51" customFormat="1" ht="30" customHeight="1">
      <c r="A26" s="57" t="s">
        <v>70</v>
      </c>
      <c r="B26" s="44" t="s">
        <v>71</v>
      </c>
      <c r="C26" s="45" t="s">
        <v>72</v>
      </c>
      <c r="D26" s="46" t="s">
        <v>73</v>
      </c>
      <c r="E26" s="47"/>
      <c r="F26" s="42" t="s">
        <v>15</v>
      </c>
      <c r="G26" s="36"/>
      <c r="H26" s="37" t="s">
        <v>15</v>
      </c>
    </row>
    <row r="27" spans="1:8" s="53" customFormat="1" ht="30" customHeight="1">
      <c r="A27" s="57" t="s">
        <v>74</v>
      </c>
      <c r="B27" s="54" t="s">
        <v>75</v>
      </c>
      <c r="C27" s="45" t="s">
        <v>76</v>
      </c>
      <c r="D27" s="46" t="s">
        <v>77</v>
      </c>
      <c r="E27" s="47"/>
      <c r="F27" s="42" t="s">
        <v>15</v>
      </c>
      <c r="G27" s="36"/>
      <c r="H27" s="37" t="s">
        <v>15</v>
      </c>
    </row>
    <row r="28" spans="1:8" s="53" customFormat="1" ht="30" customHeight="1">
      <c r="A28" s="57" t="s">
        <v>78</v>
      </c>
      <c r="B28" s="44"/>
      <c r="C28" s="45" t="s">
        <v>79</v>
      </c>
      <c r="D28" s="46" t="s">
        <v>15</v>
      </c>
      <c r="E28" s="47" t="s">
        <v>25</v>
      </c>
      <c r="F28" s="48">
        <v>670</v>
      </c>
      <c r="G28" s="49"/>
      <c r="H28" s="50">
        <f>ROUND(G28,2)*F28</f>
        <v>0</v>
      </c>
    </row>
    <row r="29" spans="1:8" s="51" customFormat="1" ht="30" customHeight="1">
      <c r="A29" s="57" t="s">
        <v>80</v>
      </c>
      <c r="B29" s="44" t="s">
        <v>81</v>
      </c>
      <c r="C29" s="45" t="s">
        <v>82</v>
      </c>
      <c r="D29" s="46" t="s">
        <v>73</v>
      </c>
      <c r="E29" s="47" t="s">
        <v>25</v>
      </c>
      <c r="F29" s="60">
        <v>5</v>
      </c>
      <c r="G29" s="49"/>
      <c r="H29" s="50">
        <f>ROUND(G29,2)*F29</f>
        <v>0</v>
      </c>
    </row>
    <row r="30" spans="1:8" s="53" customFormat="1" ht="30" customHeight="1">
      <c r="A30" s="57" t="s">
        <v>83</v>
      </c>
      <c r="B30" s="44" t="s">
        <v>84</v>
      </c>
      <c r="C30" s="45" t="s">
        <v>85</v>
      </c>
      <c r="D30" s="46" t="s">
        <v>86</v>
      </c>
      <c r="E30" s="47" t="s">
        <v>25</v>
      </c>
      <c r="F30" s="48">
        <v>20</v>
      </c>
      <c r="G30" s="49"/>
      <c r="H30" s="50">
        <f>ROUND(G30,2)*F30</f>
        <v>0</v>
      </c>
    </row>
    <row r="31" spans="1:8" ht="39.75" customHeight="1">
      <c r="A31" s="24"/>
      <c r="B31" s="61"/>
      <c r="C31" s="55" t="s">
        <v>87</v>
      </c>
      <c r="D31" s="41"/>
      <c r="E31" s="42"/>
      <c r="F31" s="42" t="s">
        <v>15</v>
      </c>
      <c r="G31" s="62"/>
      <c r="H31" s="37" t="s">
        <v>15</v>
      </c>
    </row>
    <row r="32" spans="1:8" s="51" customFormat="1" ht="39.75" customHeight="1">
      <c r="A32" s="43" t="s">
        <v>88</v>
      </c>
      <c r="B32" s="44" t="s">
        <v>89</v>
      </c>
      <c r="C32" s="45" t="s">
        <v>90</v>
      </c>
      <c r="D32" s="46" t="s">
        <v>91</v>
      </c>
      <c r="E32" s="47"/>
      <c r="F32" s="42" t="s">
        <v>15</v>
      </c>
      <c r="G32" s="36"/>
      <c r="H32" s="37" t="s">
        <v>15</v>
      </c>
    </row>
    <row r="33" spans="1:8" s="51" customFormat="1" ht="39.75" customHeight="1">
      <c r="A33" s="43" t="s">
        <v>92</v>
      </c>
      <c r="B33" s="54" t="s">
        <v>30</v>
      </c>
      <c r="C33" s="45" t="s">
        <v>93</v>
      </c>
      <c r="D33" s="46" t="s">
        <v>15</v>
      </c>
      <c r="E33" s="47" t="s">
        <v>25</v>
      </c>
      <c r="F33" s="60">
        <v>2350</v>
      </c>
      <c r="G33" s="49"/>
      <c r="H33" s="63">
        <f>ROUND(G33,2)*F33</f>
        <v>0</v>
      </c>
    </row>
    <row r="34" spans="1:8" s="51" customFormat="1" ht="39.75" customHeight="1">
      <c r="A34" s="43" t="s">
        <v>94</v>
      </c>
      <c r="B34" s="44" t="s">
        <v>95</v>
      </c>
      <c r="C34" s="45" t="s">
        <v>96</v>
      </c>
      <c r="D34" s="46" t="s">
        <v>91</v>
      </c>
      <c r="E34" s="47"/>
      <c r="F34" s="42" t="s">
        <v>15</v>
      </c>
      <c r="G34" s="36"/>
      <c r="H34" s="37" t="s">
        <v>15</v>
      </c>
    </row>
    <row r="35" spans="1:8" s="53" customFormat="1" ht="39.75" customHeight="1">
      <c r="A35" s="43" t="s">
        <v>97</v>
      </c>
      <c r="B35" s="54" t="s">
        <v>30</v>
      </c>
      <c r="C35" s="45" t="s">
        <v>98</v>
      </c>
      <c r="D35" s="46" t="s">
        <v>99</v>
      </c>
      <c r="E35" s="47" t="s">
        <v>100</v>
      </c>
      <c r="F35" s="48">
        <v>420</v>
      </c>
      <c r="G35" s="49"/>
      <c r="H35" s="63">
        <f>ROUND(G35,2)*F35</f>
        <v>0</v>
      </c>
    </row>
    <row r="36" spans="1:8" s="65" customFormat="1" ht="49.5" customHeight="1">
      <c r="A36" s="64" t="s">
        <v>101</v>
      </c>
      <c r="B36" s="54" t="s">
        <v>102</v>
      </c>
      <c r="C36" s="45" t="s">
        <v>103</v>
      </c>
      <c r="D36" s="46" t="s">
        <v>104</v>
      </c>
      <c r="E36" s="47" t="s">
        <v>100</v>
      </c>
      <c r="F36" s="60">
        <v>50</v>
      </c>
      <c r="G36" s="49"/>
      <c r="H36" s="63">
        <f>ROUND(G36,2)*F36</f>
        <v>0</v>
      </c>
    </row>
    <row r="37" spans="1:8" s="53" customFormat="1" ht="30" customHeight="1">
      <c r="A37" s="43" t="s">
        <v>105</v>
      </c>
      <c r="B37" s="54" t="s">
        <v>106</v>
      </c>
      <c r="C37" s="45" t="s">
        <v>107</v>
      </c>
      <c r="D37" s="46" t="s">
        <v>108</v>
      </c>
      <c r="E37" s="47" t="s">
        <v>100</v>
      </c>
      <c r="F37" s="48">
        <v>60</v>
      </c>
      <c r="G37" s="49"/>
      <c r="H37" s="63">
        <f>ROUND(G37,2)*F37</f>
        <v>0</v>
      </c>
    </row>
    <row r="38" spans="1:8" ht="39.75" customHeight="1">
      <c r="A38" s="24"/>
      <c r="B38" s="61"/>
      <c r="C38" s="55" t="s">
        <v>109</v>
      </c>
      <c r="D38" s="41"/>
      <c r="E38" s="66"/>
      <c r="F38" s="42" t="s">
        <v>15</v>
      </c>
      <c r="G38" s="36"/>
      <c r="H38" s="37" t="s">
        <v>15</v>
      </c>
    </row>
    <row r="39" spans="1:8" ht="30" customHeight="1">
      <c r="A39" s="64" t="s">
        <v>110</v>
      </c>
      <c r="B39" s="44" t="s">
        <v>111</v>
      </c>
      <c r="C39" s="45" t="s">
        <v>112</v>
      </c>
      <c r="D39" s="46" t="s">
        <v>113</v>
      </c>
      <c r="E39" s="47"/>
      <c r="F39" s="42" t="s">
        <v>15</v>
      </c>
      <c r="G39" s="36"/>
      <c r="H39" s="37" t="s">
        <v>15</v>
      </c>
    </row>
    <row r="40" spans="1:8" ht="30" customHeight="1">
      <c r="A40" s="64" t="s">
        <v>114</v>
      </c>
      <c r="B40" s="54" t="s">
        <v>30</v>
      </c>
      <c r="C40" s="45" t="s">
        <v>115</v>
      </c>
      <c r="D40" s="46"/>
      <c r="E40" s="47" t="s">
        <v>64</v>
      </c>
      <c r="F40" s="60">
        <v>2</v>
      </c>
      <c r="G40" s="49"/>
      <c r="H40" s="63">
        <f>ROUND(G40,2)*F40</f>
        <v>0</v>
      </c>
    </row>
    <row r="41" spans="1:8" s="65" customFormat="1" ht="30" customHeight="1">
      <c r="A41" s="67" t="s">
        <v>116</v>
      </c>
      <c r="B41" s="44" t="s">
        <v>117</v>
      </c>
      <c r="C41" s="68" t="s">
        <v>118</v>
      </c>
      <c r="D41" s="69" t="s">
        <v>113</v>
      </c>
      <c r="E41" s="70"/>
      <c r="F41" s="42" t="s">
        <v>15</v>
      </c>
      <c r="G41" s="36"/>
      <c r="H41" s="37" t="s">
        <v>15</v>
      </c>
    </row>
    <row r="42" spans="1:8" s="65" customFormat="1" ht="30" customHeight="1">
      <c r="A42" s="64" t="s">
        <v>119</v>
      </c>
      <c r="B42" s="71" t="s">
        <v>30</v>
      </c>
      <c r="C42" s="68" t="s">
        <v>115</v>
      </c>
      <c r="D42" s="69"/>
      <c r="E42" s="70" t="s">
        <v>64</v>
      </c>
      <c r="F42" s="60">
        <v>4</v>
      </c>
      <c r="G42" s="49"/>
      <c r="H42" s="63">
        <f>ROUND(G42,2)*F42</f>
        <v>0</v>
      </c>
    </row>
    <row r="43" spans="1:8" s="72" customFormat="1" ht="30" customHeight="1">
      <c r="A43" s="64" t="s">
        <v>120</v>
      </c>
      <c r="B43" s="44" t="s">
        <v>121</v>
      </c>
      <c r="C43" s="45" t="s">
        <v>122</v>
      </c>
      <c r="D43" s="46" t="s">
        <v>113</v>
      </c>
      <c r="E43" s="47"/>
      <c r="F43" s="42" t="s">
        <v>15</v>
      </c>
      <c r="G43" s="36"/>
      <c r="H43" s="37" t="s">
        <v>15</v>
      </c>
    </row>
    <row r="44" spans="1:8" s="72" customFormat="1" ht="30" customHeight="1">
      <c r="A44" s="64" t="s">
        <v>123</v>
      </c>
      <c r="B44" s="54" t="s">
        <v>30</v>
      </c>
      <c r="C44" s="45" t="s">
        <v>124</v>
      </c>
      <c r="D44" s="46"/>
      <c r="E44" s="47"/>
      <c r="F44" s="42" t="s">
        <v>15</v>
      </c>
      <c r="G44" s="36"/>
      <c r="H44" s="37" t="s">
        <v>15</v>
      </c>
    </row>
    <row r="45" spans="1:8" s="72" customFormat="1" ht="39.75" customHeight="1">
      <c r="A45" s="64" t="s">
        <v>125</v>
      </c>
      <c r="B45" s="54"/>
      <c r="C45" s="45" t="s">
        <v>126</v>
      </c>
      <c r="D45" s="46"/>
      <c r="E45" s="47" t="s">
        <v>100</v>
      </c>
      <c r="F45" s="60">
        <v>30</v>
      </c>
      <c r="G45" s="49"/>
      <c r="H45" s="63">
        <f>ROUND(G45,2)*F45</f>
        <v>0</v>
      </c>
    </row>
    <row r="46" spans="1:8" s="74" customFormat="1" ht="42.75" customHeight="1">
      <c r="A46" s="64" t="s">
        <v>127</v>
      </c>
      <c r="B46" s="44" t="s">
        <v>128</v>
      </c>
      <c r="C46" s="73" t="s">
        <v>129</v>
      </c>
      <c r="D46" s="46" t="s">
        <v>113</v>
      </c>
      <c r="E46" s="47"/>
      <c r="F46" s="42" t="s">
        <v>15</v>
      </c>
      <c r="G46" s="36"/>
      <c r="H46" s="37" t="s">
        <v>15</v>
      </c>
    </row>
    <row r="47" spans="1:8" s="59" customFormat="1" ht="39.75" customHeight="1">
      <c r="A47" s="64" t="s">
        <v>130</v>
      </c>
      <c r="B47" s="54" t="s">
        <v>30</v>
      </c>
      <c r="C47" s="45" t="s">
        <v>131</v>
      </c>
      <c r="D47" s="46"/>
      <c r="E47" s="47" t="s">
        <v>64</v>
      </c>
      <c r="F47" s="60">
        <v>6</v>
      </c>
      <c r="G47" s="49"/>
      <c r="H47" s="63">
        <f>ROUND(G47,2)*F47</f>
        <v>0</v>
      </c>
    </row>
    <row r="48" spans="1:8" s="59" customFormat="1" ht="30" customHeight="1">
      <c r="A48" s="64" t="s">
        <v>132</v>
      </c>
      <c r="B48" s="75" t="s">
        <v>102</v>
      </c>
      <c r="C48" s="45" t="s">
        <v>133</v>
      </c>
      <c r="D48" s="46"/>
      <c r="E48" s="47" t="s">
        <v>64</v>
      </c>
      <c r="F48" s="60">
        <v>6</v>
      </c>
      <c r="G48" s="49"/>
      <c r="H48" s="63">
        <f>ROUND(G48,2)*F48</f>
        <v>0</v>
      </c>
    </row>
    <row r="49" spans="1:8" s="74" customFormat="1" ht="30" customHeight="1">
      <c r="A49" s="64" t="s">
        <v>134</v>
      </c>
      <c r="B49" s="44" t="s">
        <v>135</v>
      </c>
      <c r="C49" s="73" t="s">
        <v>136</v>
      </c>
      <c r="D49" s="46" t="s">
        <v>113</v>
      </c>
      <c r="E49" s="47"/>
      <c r="F49" s="42" t="s">
        <v>15</v>
      </c>
      <c r="G49" s="36"/>
      <c r="H49" s="37" t="s">
        <v>15</v>
      </c>
    </row>
    <row r="50" spans="1:8" s="74" customFormat="1" ht="39.75" customHeight="1">
      <c r="A50" s="64" t="s">
        <v>137</v>
      </c>
      <c r="B50" s="54" t="s">
        <v>30</v>
      </c>
      <c r="C50" s="73" t="s">
        <v>138</v>
      </c>
      <c r="D50" s="46"/>
      <c r="E50" s="47"/>
      <c r="F50" s="42" t="s">
        <v>15</v>
      </c>
      <c r="G50" s="36"/>
      <c r="H50" s="37" t="s">
        <v>15</v>
      </c>
    </row>
    <row r="51" spans="1:8" s="59" customFormat="1" ht="39.75" customHeight="1">
      <c r="A51" s="64" t="s">
        <v>139</v>
      </c>
      <c r="B51" s="76"/>
      <c r="C51" s="45" t="s">
        <v>140</v>
      </c>
      <c r="D51" s="46"/>
      <c r="E51" s="47" t="s">
        <v>64</v>
      </c>
      <c r="F51" s="60">
        <v>6</v>
      </c>
      <c r="G51" s="49"/>
      <c r="H51" s="63">
        <f>ROUND(G51,2)*F51</f>
        <v>0</v>
      </c>
    </row>
    <row r="52" spans="1:8" s="51" customFormat="1" ht="30" customHeight="1">
      <c r="A52" s="64" t="s">
        <v>141</v>
      </c>
      <c r="B52" s="44" t="s">
        <v>142</v>
      </c>
      <c r="C52" s="45" t="s">
        <v>143</v>
      </c>
      <c r="D52" s="46" t="s">
        <v>113</v>
      </c>
      <c r="E52" s="47" t="s">
        <v>64</v>
      </c>
      <c r="F52" s="60">
        <v>1</v>
      </c>
      <c r="G52" s="49"/>
      <c r="H52" s="63">
        <f>ROUND(G52,2)*F52</f>
        <v>0</v>
      </c>
    </row>
    <row r="53" spans="1:8" s="53" customFormat="1" ht="30" customHeight="1">
      <c r="A53" s="43" t="s">
        <v>144</v>
      </c>
      <c r="B53" s="44" t="s">
        <v>145</v>
      </c>
      <c r="C53" s="45" t="s">
        <v>146</v>
      </c>
      <c r="D53" s="46" t="s">
        <v>113</v>
      </c>
      <c r="E53" s="47" t="s">
        <v>64</v>
      </c>
      <c r="F53" s="60">
        <v>1</v>
      </c>
      <c r="G53" s="49"/>
      <c r="H53" s="63">
        <f>ROUND(G53,2)*F53</f>
        <v>0</v>
      </c>
    </row>
    <row r="54" spans="1:8" s="53" customFormat="1" ht="30" customHeight="1">
      <c r="A54" s="43" t="s">
        <v>147</v>
      </c>
      <c r="B54" s="44" t="s">
        <v>148</v>
      </c>
      <c r="C54" s="45" t="s">
        <v>149</v>
      </c>
      <c r="D54" s="46" t="s">
        <v>150</v>
      </c>
      <c r="E54" s="47" t="s">
        <v>100</v>
      </c>
      <c r="F54" s="60">
        <v>260</v>
      </c>
      <c r="G54" s="49"/>
      <c r="H54" s="63">
        <f>ROUND(G54,2)*F54</f>
        <v>0</v>
      </c>
    </row>
    <row r="55" spans="1:8" ht="39.75" customHeight="1">
      <c r="A55" s="24"/>
      <c r="B55" s="61"/>
      <c r="C55" s="55" t="s">
        <v>151</v>
      </c>
      <c r="D55" s="41"/>
      <c r="E55" s="66"/>
      <c r="F55" s="42" t="s">
        <v>15</v>
      </c>
      <c r="G55" s="36"/>
      <c r="H55" s="37" t="s">
        <v>15</v>
      </c>
    </row>
    <row r="56" spans="1:8" s="53" customFormat="1" ht="39.75" customHeight="1">
      <c r="A56" s="43" t="s">
        <v>152</v>
      </c>
      <c r="B56" s="44" t="s">
        <v>153</v>
      </c>
      <c r="C56" s="45" t="s">
        <v>154</v>
      </c>
      <c r="D56" s="46" t="s">
        <v>155</v>
      </c>
      <c r="E56" s="47" t="s">
        <v>64</v>
      </c>
      <c r="F56" s="60">
        <v>8</v>
      </c>
      <c r="G56" s="49"/>
      <c r="H56" s="63">
        <f>ROUND(G56,2)*F56</f>
        <v>0</v>
      </c>
    </row>
    <row r="57" spans="1:8" s="53" customFormat="1" ht="30" customHeight="1">
      <c r="A57" s="43" t="s">
        <v>156</v>
      </c>
      <c r="B57" s="44" t="s">
        <v>157</v>
      </c>
      <c r="C57" s="45" t="s">
        <v>158</v>
      </c>
      <c r="D57" s="46" t="s">
        <v>155</v>
      </c>
      <c r="E57" s="47" t="s">
        <v>64</v>
      </c>
      <c r="F57" s="60">
        <v>10</v>
      </c>
      <c r="G57" s="49"/>
      <c r="H57" s="63">
        <f>ROUND(G57,2)*F57</f>
        <v>0</v>
      </c>
    </row>
    <row r="58" spans="1:8" ht="39.75" customHeight="1">
      <c r="A58" s="24"/>
      <c r="B58" s="39"/>
      <c r="C58" s="55" t="s">
        <v>159</v>
      </c>
      <c r="D58" s="41"/>
      <c r="E58" s="56"/>
      <c r="F58" s="42" t="s">
        <v>15</v>
      </c>
      <c r="G58" s="36"/>
      <c r="H58" s="37" t="s">
        <v>15</v>
      </c>
    </row>
    <row r="59" spans="1:8" s="51" customFormat="1" ht="30" customHeight="1">
      <c r="A59" s="57" t="s">
        <v>160</v>
      </c>
      <c r="B59" s="44" t="s">
        <v>161</v>
      </c>
      <c r="C59" s="45" t="s">
        <v>162</v>
      </c>
      <c r="D59" s="46" t="s">
        <v>163</v>
      </c>
      <c r="E59" s="47"/>
      <c r="F59" s="42" t="s">
        <v>15</v>
      </c>
      <c r="G59" s="36"/>
      <c r="H59" s="37" t="s">
        <v>15</v>
      </c>
    </row>
    <row r="60" spans="1:8" s="53" customFormat="1" ht="30" customHeight="1">
      <c r="A60" s="57" t="s">
        <v>164</v>
      </c>
      <c r="B60" s="54" t="s">
        <v>30</v>
      </c>
      <c r="C60" s="45" t="s">
        <v>165</v>
      </c>
      <c r="D60" s="46"/>
      <c r="E60" s="47" t="s">
        <v>25</v>
      </c>
      <c r="F60" s="48">
        <v>10</v>
      </c>
      <c r="G60" s="49"/>
      <c r="H60" s="50">
        <f>ROUND(G60,2)*F60</f>
        <v>0</v>
      </c>
    </row>
    <row r="61" spans="1:8" s="53" customFormat="1" ht="30" customHeight="1">
      <c r="A61" s="57" t="s">
        <v>166</v>
      </c>
      <c r="B61" s="54" t="s">
        <v>102</v>
      </c>
      <c r="C61" s="45" t="s">
        <v>167</v>
      </c>
      <c r="D61" s="46"/>
      <c r="E61" s="47" t="s">
        <v>25</v>
      </c>
      <c r="F61" s="48">
        <v>1250</v>
      </c>
      <c r="G61" s="49"/>
      <c r="H61" s="50">
        <f>ROUND(G61,2)*F61</f>
        <v>0</v>
      </c>
    </row>
    <row r="62" spans="1:8" ht="30" customHeight="1" thickBot="1">
      <c r="A62" s="77"/>
      <c r="B62" s="78" t="s">
        <v>13</v>
      </c>
      <c r="C62" s="79" t="str">
        <f>C7</f>
        <v>Redwood Avenue from Powers Street to Salter Street</v>
      </c>
      <c r="D62" s="80"/>
      <c r="E62" s="80"/>
      <c r="F62" s="81"/>
      <c r="G62" s="82" t="s">
        <v>168</v>
      </c>
      <c r="H62" s="83">
        <f>SUM(H9:H61)</f>
        <v>0</v>
      </c>
    </row>
    <row r="63" spans="1:8" s="38" customFormat="1" ht="30" customHeight="1" thickTop="1">
      <c r="A63" s="31"/>
      <c r="B63" s="32" t="s">
        <v>169</v>
      </c>
      <c r="C63" s="33" t="s">
        <v>170</v>
      </c>
      <c r="D63" s="84"/>
      <c r="E63" s="84"/>
      <c r="F63" s="85"/>
      <c r="G63" s="62"/>
      <c r="H63" s="37"/>
    </row>
    <row r="64" spans="1:8" ht="39.75" customHeight="1">
      <c r="A64" s="24"/>
      <c r="B64" s="39"/>
      <c r="C64" s="40" t="s">
        <v>16</v>
      </c>
      <c r="D64" s="41"/>
      <c r="E64" s="42" t="s">
        <v>15</v>
      </c>
      <c r="F64" s="42" t="s">
        <v>15</v>
      </c>
      <c r="G64" s="36"/>
      <c r="H64" s="37" t="s">
        <v>15</v>
      </c>
    </row>
    <row r="65" spans="1:8" s="53" customFormat="1" ht="30" customHeight="1">
      <c r="A65" s="43" t="s">
        <v>37</v>
      </c>
      <c r="B65" s="44" t="s">
        <v>171</v>
      </c>
      <c r="C65" s="45" t="s">
        <v>39</v>
      </c>
      <c r="D65" s="46" t="s">
        <v>20</v>
      </c>
      <c r="E65" s="47" t="s">
        <v>25</v>
      </c>
      <c r="F65" s="48">
        <v>700</v>
      </c>
      <c r="G65" s="49"/>
      <c r="H65" s="50">
        <f>ROUND(G65,2)*F65</f>
        <v>0</v>
      </c>
    </row>
    <row r="66" spans="1:8" s="53" customFormat="1" ht="30" customHeight="1">
      <c r="A66" s="52" t="s">
        <v>40</v>
      </c>
      <c r="B66" s="44" t="s">
        <v>172</v>
      </c>
      <c r="C66" s="45" t="s">
        <v>42</v>
      </c>
      <c r="D66" s="46" t="s">
        <v>20</v>
      </c>
      <c r="E66" s="47" t="s">
        <v>21</v>
      </c>
      <c r="F66" s="48">
        <v>35</v>
      </c>
      <c r="G66" s="49"/>
      <c r="H66" s="50">
        <f>ROUND(G66,2)*F66</f>
        <v>0</v>
      </c>
    </row>
    <row r="67" spans="1:8" ht="39.75" customHeight="1">
      <c r="A67" s="24"/>
      <c r="B67" s="39"/>
      <c r="C67" s="55" t="s">
        <v>46</v>
      </c>
      <c r="D67" s="41"/>
      <c r="E67" s="56"/>
      <c r="F67" s="42" t="s">
        <v>15</v>
      </c>
      <c r="G67" s="36"/>
      <c r="H67" s="37" t="s">
        <v>15</v>
      </c>
    </row>
    <row r="68" spans="1:8" s="53" customFormat="1" ht="30" customHeight="1">
      <c r="A68" s="57" t="s">
        <v>173</v>
      </c>
      <c r="B68" s="44" t="s">
        <v>174</v>
      </c>
      <c r="C68" s="45" t="s">
        <v>175</v>
      </c>
      <c r="D68" s="46" t="s">
        <v>55</v>
      </c>
      <c r="E68" s="47"/>
      <c r="F68" s="42" t="s">
        <v>15</v>
      </c>
      <c r="G68" s="36"/>
      <c r="H68" s="37" t="s">
        <v>15</v>
      </c>
    </row>
    <row r="69" spans="1:8" s="53" customFormat="1" ht="30" customHeight="1">
      <c r="A69" s="57" t="s">
        <v>176</v>
      </c>
      <c r="B69" s="54" t="s">
        <v>30</v>
      </c>
      <c r="C69" s="45" t="s">
        <v>177</v>
      </c>
      <c r="D69" s="46" t="s">
        <v>15</v>
      </c>
      <c r="E69" s="47" t="s">
        <v>25</v>
      </c>
      <c r="F69" s="48">
        <v>40</v>
      </c>
      <c r="G69" s="49"/>
      <c r="H69" s="50">
        <f>ROUND(G69,2)*F69</f>
        <v>0</v>
      </c>
    </row>
    <row r="70" spans="1:8" s="53" customFormat="1" ht="30" customHeight="1">
      <c r="A70" s="57" t="s">
        <v>52</v>
      </c>
      <c r="B70" s="44" t="s">
        <v>178</v>
      </c>
      <c r="C70" s="45" t="s">
        <v>54</v>
      </c>
      <c r="D70" s="46" t="s">
        <v>55</v>
      </c>
      <c r="E70" s="47"/>
      <c r="F70" s="42" t="s">
        <v>15</v>
      </c>
      <c r="G70" s="36"/>
      <c r="H70" s="37" t="s">
        <v>15</v>
      </c>
    </row>
    <row r="71" spans="1:8" s="53" customFormat="1" ht="30" customHeight="1">
      <c r="A71" s="57" t="s">
        <v>179</v>
      </c>
      <c r="B71" s="54" t="s">
        <v>30</v>
      </c>
      <c r="C71" s="45" t="s">
        <v>180</v>
      </c>
      <c r="D71" s="46" t="s">
        <v>15</v>
      </c>
      <c r="E71" s="47" t="s">
        <v>25</v>
      </c>
      <c r="F71" s="48">
        <v>70</v>
      </c>
      <c r="G71" s="49"/>
      <c r="H71" s="50">
        <f>ROUND(G71,2)*F71</f>
        <v>0</v>
      </c>
    </row>
    <row r="72" spans="1:8" s="53" customFormat="1" ht="30" customHeight="1">
      <c r="A72" s="57" t="s">
        <v>181</v>
      </c>
      <c r="B72" s="54" t="s">
        <v>102</v>
      </c>
      <c r="C72" s="45" t="s">
        <v>182</v>
      </c>
      <c r="D72" s="46" t="s">
        <v>15</v>
      </c>
      <c r="E72" s="47" t="s">
        <v>25</v>
      </c>
      <c r="F72" s="48">
        <v>400</v>
      </c>
      <c r="G72" s="49"/>
      <c r="H72" s="50">
        <f>ROUND(G72,2)*F72</f>
        <v>0</v>
      </c>
    </row>
    <row r="73" spans="1:8" s="53" customFormat="1" ht="30" customHeight="1">
      <c r="A73" s="57" t="s">
        <v>183</v>
      </c>
      <c r="B73" s="54" t="s">
        <v>106</v>
      </c>
      <c r="C73" s="45" t="s">
        <v>184</v>
      </c>
      <c r="D73" s="46" t="s">
        <v>15</v>
      </c>
      <c r="E73" s="47" t="s">
        <v>25</v>
      </c>
      <c r="F73" s="48">
        <v>15</v>
      </c>
      <c r="G73" s="49"/>
      <c r="H73" s="50">
        <f>ROUND(G73,2)*F73</f>
        <v>0</v>
      </c>
    </row>
    <row r="74" spans="1:8" s="53" customFormat="1" ht="30" customHeight="1">
      <c r="A74" s="57" t="s">
        <v>185</v>
      </c>
      <c r="B74" s="54" t="s">
        <v>186</v>
      </c>
      <c r="C74" s="45" t="s">
        <v>187</v>
      </c>
      <c r="D74" s="46" t="s">
        <v>15</v>
      </c>
      <c r="E74" s="47" t="s">
        <v>25</v>
      </c>
      <c r="F74" s="48">
        <v>230</v>
      </c>
      <c r="G74" s="49"/>
      <c r="H74" s="50">
        <f>ROUND(G74,2)*F74</f>
        <v>0</v>
      </c>
    </row>
    <row r="75" spans="1:8" s="53" customFormat="1" ht="30" customHeight="1">
      <c r="A75" s="57" t="s">
        <v>58</v>
      </c>
      <c r="B75" s="44" t="s">
        <v>188</v>
      </c>
      <c r="C75" s="45" t="s">
        <v>60</v>
      </c>
      <c r="D75" s="46" t="s">
        <v>61</v>
      </c>
      <c r="E75" s="47"/>
      <c r="F75" s="42" t="s">
        <v>15</v>
      </c>
      <c r="G75" s="36"/>
      <c r="H75" s="37" t="s">
        <v>15</v>
      </c>
    </row>
    <row r="76" spans="1:8" s="53" customFormat="1" ht="30" customHeight="1">
      <c r="A76" s="57" t="s">
        <v>62</v>
      </c>
      <c r="B76" s="54" t="s">
        <v>30</v>
      </c>
      <c r="C76" s="45" t="s">
        <v>63</v>
      </c>
      <c r="D76" s="46" t="s">
        <v>15</v>
      </c>
      <c r="E76" s="47" t="s">
        <v>64</v>
      </c>
      <c r="F76" s="48">
        <v>130</v>
      </c>
      <c r="G76" s="49"/>
      <c r="H76" s="50">
        <f>ROUND(G76,2)*F76</f>
        <v>0</v>
      </c>
    </row>
    <row r="77" spans="1:8" s="53" customFormat="1" ht="30" customHeight="1">
      <c r="A77" s="57" t="s">
        <v>65</v>
      </c>
      <c r="B77" s="44" t="s">
        <v>189</v>
      </c>
      <c r="C77" s="45" t="s">
        <v>67</v>
      </c>
      <c r="D77" s="46" t="s">
        <v>61</v>
      </c>
      <c r="E77" s="47"/>
      <c r="F77" s="42" t="s">
        <v>15</v>
      </c>
      <c r="G77" s="36"/>
      <c r="H77" s="37" t="s">
        <v>15</v>
      </c>
    </row>
    <row r="78" spans="1:8" s="53" customFormat="1" ht="30" customHeight="1">
      <c r="A78" s="57" t="s">
        <v>68</v>
      </c>
      <c r="B78" s="54" t="s">
        <v>30</v>
      </c>
      <c r="C78" s="45" t="s">
        <v>69</v>
      </c>
      <c r="D78" s="46" t="s">
        <v>15</v>
      </c>
      <c r="E78" s="47" t="s">
        <v>64</v>
      </c>
      <c r="F78" s="48">
        <v>200</v>
      </c>
      <c r="G78" s="49"/>
      <c r="H78" s="50">
        <f>ROUND(G78,2)*F78</f>
        <v>0</v>
      </c>
    </row>
    <row r="79" spans="1:8" s="51" customFormat="1" ht="30" customHeight="1">
      <c r="A79" s="57" t="s">
        <v>70</v>
      </c>
      <c r="B79" s="44" t="s">
        <v>190</v>
      </c>
      <c r="C79" s="45" t="s">
        <v>72</v>
      </c>
      <c r="D79" s="46" t="s">
        <v>73</v>
      </c>
      <c r="E79" s="47"/>
      <c r="F79" s="42" t="s">
        <v>15</v>
      </c>
      <c r="G79" s="36"/>
      <c r="H79" s="37" t="s">
        <v>15</v>
      </c>
    </row>
    <row r="80" spans="1:8" s="53" customFormat="1" ht="30" customHeight="1">
      <c r="A80" s="57" t="s">
        <v>74</v>
      </c>
      <c r="B80" s="54" t="s">
        <v>75</v>
      </c>
      <c r="C80" s="45" t="s">
        <v>76</v>
      </c>
      <c r="D80" s="46" t="s">
        <v>77</v>
      </c>
      <c r="E80" s="47"/>
      <c r="F80" s="42" t="s">
        <v>15</v>
      </c>
      <c r="G80" s="36"/>
      <c r="H80" s="37" t="s">
        <v>15</v>
      </c>
    </row>
    <row r="81" spans="1:8" s="53" customFormat="1" ht="30" customHeight="1">
      <c r="A81" s="57" t="s">
        <v>191</v>
      </c>
      <c r="B81" s="44"/>
      <c r="C81" s="45" t="s">
        <v>192</v>
      </c>
      <c r="D81" s="46"/>
      <c r="E81" s="47" t="s">
        <v>25</v>
      </c>
      <c r="F81" s="48">
        <v>12</v>
      </c>
      <c r="G81" s="49"/>
      <c r="H81" s="50">
        <f>ROUND(G81,2)*F81</f>
        <v>0</v>
      </c>
    </row>
    <row r="82" spans="1:8" s="53" customFormat="1" ht="30" customHeight="1">
      <c r="A82" s="57" t="s">
        <v>193</v>
      </c>
      <c r="B82" s="44" t="s">
        <v>194</v>
      </c>
      <c r="C82" s="45" t="s">
        <v>195</v>
      </c>
      <c r="D82" s="46" t="s">
        <v>196</v>
      </c>
      <c r="E82" s="47"/>
      <c r="F82" s="42" t="s">
        <v>15</v>
      </c>
      <c r="G82" s="36"/>
      <c r="H82" s="37" t="s">
        <v>15</v>
      </c>
    </row>
    <row r="83" spans="1:8" s="53" customFormat="1" ht="30" customHeight="1">
      <c r="A83" s="57" t="s">
        <v>197</v>
      </c>
      <c r="B83" s="54" t="s">
        <v>30</v>
      </c>
      <c r="C83" s="45" t="s">
        <v>198</v>
      </c>
      <c r="D83" s="46" t="s">
        <v>199</v>
      </c>
      <c r="E83" s="47"/>
      <c r="F83" s="42" t="s">
        <v>15</v>
      </c>
      <c r="G83" s="36"/>
      <c r="H83" s="37" t="s">
        <v>15</v>
      </c>
    </row>
    <row r="84" spans="1:8" s="53" customFormat="1" ht="30" customHeight="1">
      <c r="A84" s="57" t="s">
        <v>200</v>
      </c>
      <c r="B84" s="44"/>
      <c r="C84" s="45" t="s">
        <v>201</v>
      </c>
      <c r="D84" s="46"/>
      <c r="E84" s="47" t="s">
        <v>100</v>
      </c>
      <c r="F84" s="48">
        <v>10</v>
      </c>
      <c r="G84" s="49"/>
      <c r="H84" s="50">
        <f aca="true" t="shared" si="0" ref="H84:H89">ROUND(G84,2)*F84</f>
        <v>0</v>
      </c>
    </row>
    <row r="85" spans="1:8" s="53" customFormat="1" ht="30" customHeight="1">
      <c r="A85" s="57" t="s">
        <v>202</v>
      </c>
      <c r="B85" s="44"/>
      <c r="C85" s="45" t="s">
        <v>203</v>
      </c>
      <c r="D85" s="46"/>
      <c r="E85" s="47" t="s">
        <v>100</v>
      </c>
      <c r="F85" s="48">
        <v>40</v>
      </c>
      <c r="G85" s="49"/>
      <c r="H85" s="50">
        <f t="shared" si="0"/>
        <v>0</v>
      </c>
    </row>
    <row r="86" spans="1:8" s="53" customFormat="1" ht="30" customHeight="1">
      <c r="A86" s="57" t="s">
        <v>204</v>
      </c>
      <c r="B86" s="44"/>
      <c r="C86" s="45" t="s">
        <v>205</v>
      </c>
      <c r="D86" s="46" t="s">
        <v>15</v>
      </c>
      <c r="E86" s="47" t="s">
        <v>100</v>
      </c>
      <c r="F86" s="48">
        <v>650</v>
      </c>
      <c r="G86" s="49"/>
      <c r="H86" s="50">
        <f t="shared" si="0"/>
        <v>0</v>
      </c>
    </row>
    <row r="87" spans="1:8" s="53" customFormat="1" ht="30" customHeight="1">
      <c r="A87" s="58" t="s">
        <v>206</v>
      </c>
      <c r="B87" s="54" t="s">
        <v>102</v>
      </c>
      <c r="C87" s="45" t="s">
        <v>207</v>
      </c>
      <c r="D87" s="46" t="s">
        <v>208</v>
      </c>
      <c r="E87" s="47" t="s">
        <v>100</v>
      </c>
      <c r="F87" s="48">
        <v>70</v>
      </c>
      <c r="G87" s="49"/>
      <c r="H87" s="50">
        <f t="shared" si="0"/>
        <v>0</v>
      </c>
    </row>
    <row r="88" spans="1:8" s="53" customFormat="1" ht="30" customHeight="1">
      <c r="A88" s="57" t="s">
        <v>209</v>
      </c>
      <c r="B88" s="54" t="s">
        <v>106</v>
      </c>
      <c r="C88" s="45" t="s">
        <v>210</v>
      </c>
      <c r="D88" s="46" t="s">
        <v>211</v>
      </c>
      <c r="E88" s="47" t="s">
        <v>100</v>
      </c>
      <c r="F88" s="48">
        <v>25</v>
      </c>
      <c r="G88" s="49"/>
      <c r="H88" s="50">
        <f t="shared" si="0"/>
        <v>0</v>
      </c>
    </row>
    <row r="89" spans="1:8" s="53" customFormat="1" ht="39.75" customHeight="1">
      <c r="A89" s="57" t="s">
        <v>212</v>
      </c>
      <c r="B89" s="44" t="s">
        <v>213</v>
      </c>
      <c r="C89" s="45" t="s">
        <v>214</v>
      </c>
      <c r="D89" s="46" t="s">
        <v>215</v>
      </c>
      <c r="E89" s="47" t="s">
        <v>25</v>
      </c>
      <c r="F89" s="48">
        <v>5</v>
      </c>
      <c r="G89" s="49"/>
      <c r="H89" s="50">
        <f t="shared" si="0"/>
        <v>0</v>
      </c>
    </row>
    <row r="90" spans="1:8" s="53" customFormat="1" ht="30" customHeight="1">
      <c r="A90" s="57" t="s">
        <v>216</v>
      </c>
      <c r="B90" s="44" t="s">
        <v>217</v>
      </c>
      <c r="C90" s="45" t="s">
        <v>218</v>
      </c>
      <c r="D90" s="46" t="s">
        <v>219</v>
      </c>
      <c r="E90" s="86"/>
      <c r="F90" s="42" t="s">
        <v>15</v>
      </c>
      <c r="G90" s="36"/>
      <c r="H90" s="37" t="s">
        <v>15</v>
      </c>
    </row>
    <row r="91" spans="1:8" s="53" customFormat="1" ht="30" customHeight="1">
      <c r="A91" s="57" t="s">
        <v>220</v>
      </c>
      <c r="B91" s="54" t="s">
        <v>30</v>
      </c>
      <c r="C91" s="45" t="s">
        <v>221</v>
      </c>
      <c r="D91" s="46"/>
      <c r="E91" s="47"/>
      <c r="F91" s="42" t="s">
        <v>15</v>
      </c>
      <c r="G91" s="36"/>
      <c r="H91" s="37" t="s">
        <v>15</v>
      </c>
    </row>
    <row r="92" spans="1:8" s="53" customFormat="1" ht="30" customHeight="1">
      <c r="A92" s="57" t="s">
        <v>222</v>
      </c>
      <c r="B92" s="44"/>
      <c r="C92" s="45" t="s">
        <v>223</v>
      </c>
      <c r="D92" s="46"/>
      <c r="E92" s="47" t="s">
        <v>32</v>
      </c>
      <c r="F92" s="48">
        <v>500</v>
      </c>
      <c r="G92" s="49"/>
      <c r="H92" s="50">
        <f>ROUND(G92,2)*F92</f>
        <v>0</v>
      </c>
    </row>
    <row r="93" spans="1:8" s="53" customFormat="1" ht="30" customHeight="1">
      <c r="A93" s="57" t="s">
        <v>224</v>
      </c>
      <c r="B93" s="54" t="s">
        <v>102</v>
      </c>
      <c r="C93" s="45" t="s">
        <v>225</v>
      </c>
      <c r="D93" s="46"/>
      <c r="E93" s="47"/>
      <c r="F93" s="42" t="s">
        <v>15</v>
      </c>
      <c r="G93" s="36"/>
      <c r="H93" s="37" t="s">
        <v>15</v>
      </c>
    </row>
    <row r="94" spans="1:8" s="53" customFormat="1" ht="30" customHeight="1">
      <c r="A94" s="57" t="s">
        <v>226</v>
      </c>
      <c r="B94" s="44"/>
      <c r="C94" s="45" t="s">
        <v>227</v>
      </c>
      <c r="D94" s="46"/>
      <c r="E94" s="47" t="s">
        <v>32</v>
      </c>
      <c r="F94" s="48">
        <v>30</v>
      </c>
      <c r="G94" s="49"/>
      <c r="H94" s="50">
        <f>ROUND(G94,2)*F94</f>
        <v>0</v>
      </c>
    </row>
    <row r="95" spans="1:8" s="87" customFormat="1" ht="30" customHeight="1">
      <c r="A95" s="57" t="s">
        <v>228</v>
      </c>
      <c r="B95" s="44" t="s">
        <v>229</v>
      </c>
      <c r="C95" s="45" t="s">
        <v>230</v>
      </c>
      <c r="D95" s="46" t="s">
        <v>231</v>
      </c>
      <c r="E95" s="47"/>
      <c r="F95" s="42" t="s">
        <v>15</v>
      </c>
      <c r="G95" s="36"/>
      <c r="H95" s="37" t="s">
        <v>15</v>
      </c>
    </row>
    <row r="96" spans="1:8" s="88" customFormat="1" ht="30" customHeight="1">
      <c r="A96" s="57" t="s">
        <v>232</v>
      </c>
      <c r="B96" s="54" t="s">
        <v>30</v>
      </c>
      <c r="C96" s="45" t="s">
        <v>233</v>
      </c>
      <c r="D96" s="46" t="s">
        <v>15</v>
      </c>
      <c r="E96" s="47" t="s">
        <v>25</v>
      </c>
      <c r="F96" s="48">
        <v>2000</v>
      </c>
      <c r="G96" s="49"/>
      <c r="H96" s="50">
        <f>ROUND(G96,2)*F96</f>
        <v>0</v>
      </c>
    </row>
    <row r="97" spans="1:8" s="88" customFormat="1" ht="30" customHeight="1">
      <c r="A97" s="57" t="s">
        <v>234</v>
      </c>
      <c r="B97" s="54" t="s">
        <v>102</v>
      </c>
      <c r="C97" s="45" t="s">
        <v>235</v>
      </c>
      <c r="D97" s="46" t="s">
        <v>15</v>
      </c>
      <c r="E97" s="47" t="s">
        <v>25</v>
      </c>
      <c r="F97" s="48">
        <v>500</v>
      </c>
      <c r="G97" s="49"/>
      <c r="H97" s="50">
        <f>ROUND(G97,2)*F97</f>
        <v>0</v>
      </c>
    </row>
    <row r="98" spans="1:8" s="53" customFormat="1" ht="30" customHeight="1">
      <c r="A98" s="57" t="s">
        <v>83</v>
      </c>
      <c r="B98" s="44" t="s">
        <v>236</v>
      </c>
      <c r="C98" s="45" t="s">
        <v>85</v>
      </c>
      <c r="D98" s="46" t="s">
        <v>86</v>
      </c>
      <c r="E98" s="47" t="s">
        <v>25</v>
      </c>
      <c r="F98" s="48">
        <v>20</v>
      </c>
      <c r="G98" s="49"/>
      <c r="H98" s="50">
        <f>ROUND(G98,2)*F98</f>
        <v>0</v>
      </c>
    </row>
    <row r="99" spans="1:8" ht="39.75" customHeight="1">
      <c r="A99" s="24"/>
      <c r="B99" s="61"/>
      <c r="C99" s="55" t="s">
        <v>237</v>
      </c>
      <c r="D99" s="41"/>
      <c r="E99" s="66"/>
      <c r="F99" s="42" t="s">
        <v>15</v>
      </c>
      <c r="G99" s="36"/>
      <c r="H99" s="37" t="s">
        <v>15</v>
      </c>
    </row>
    <row r="100" spans="1:8" s="51" customFormat="1" ht="30" customHeight="1">
      <c r="A100" s="43" t="s">
        <v>238</v>
      </c>
      <c r="B100" s="44" t="s">
        <v>239</v>
      </c>
      <c r="C100" s="45" t="s">
        <v>240</v>
      </c>
      <c r="D100" s="46" t="s">
        <v>241</v>
      </c>
      <c r="E100" s="47" t="s">
        <v>100</v>
      </c>
      <c r="F100" s="60">
        <v>700</v>
      </c>
      <c r="G100" s="49"/>
      <c r="H100" s="63">
        <f>ROUND(G100,2)*F100</f>
        <v>0</v>
      </c>
    </row>
    <row r="101" spans="1:8" s="65" customFormat="1" ht="36" customHeight="1">
      <c r="A101" s="89"/>
      <c r="B101" s="90"/>
      <c r="C101" s="91" t="s">
        <v>109</v>
      </c>
      <c r="D101" s="92"/>
      <c r="E101" s="92"/>
      <c r="F101" s="42" t="s">
        <v>15</v>
      </c>
      <c r="G101" s="36"/>
      <c r="H101" s="37" t="s">
        <v>15</v>
      </c>
    </row>
    <row r="102" spans="1:8" s="65" customFormat="1" ht="30" customHeight="1">
      <c r="A102" s="64" t="s">
        <v>242</v>
      </c>
      <c r="B102" s="44" t="s">
        <v>243</v>
      </c>
      <c r="C102" s="45" t="s">
        <v>244</v>
      </c>
      <c r="D102" s="46" t="s">
        <v>113</v>
      </c>
      <c r="E102" s="47"/>
      <c r="F102" s="42" t="s">
        <v>15</v>
      </c>
      <c r="G102" s="36"/>
      <c r="H102" s="37" t="s">
        <v>15</v>
      </c>
    </row>
    <row r="103" spans="1:8" s="65" customFormat="1" ht="30" customHeight="1">
      <c r="A103" s="64" t="s">
        <v>245</v>
      </c>
      <c r="B103" s="54" t="s">
        <v>30</v>
      </c>
      <c r="C103" s="45" t="s">
        <v>246</v>
      </c>
      <c r="D103" s="46"/>
      <c r="E103" s="47" t="s">
        <v>64</v>
      </c>
      <c r="F103" s="60">
        <v>3</v>
      </c>
      <c r="G103" s="49"/>
      <c r="H103" s="63">
        <f>ROUND(G103,2)*F103</f>
        <v>0</v>
      </c>
    </row>
    <row r="104" spans="1:8" s="72" customFormat="1" ht="30" customHeight="1">
      <c r="A104" s="64" t="s">
        <v>247</v>
      </c>
      <c r="B104" s="44" t="s">
        <v>248</v>
      </c>
      <c r="C104" s="45" t="s">
        <v>249</v>
      </c>
      <c r="D104" s="46" t="s">
        <v>113</v>
      </c>
      <c r="E104" s="47" t="s">
        <v>100</v>
      </c>
      <c r="F104" s="60">
        <v>10</v>
      </c>
      <c r="G104" s="49"/>
      <c r="H104" s="63">
        <f>ROUND(G104,2)*F104</f>
        <v>0</v>
      </c>
    </row>
    <row r="105" spans="1:8" ht="39.75" customHeight="1">
      <c r="A105" s="24"/>
      <c r="B105" s="61"/>
      <c r="C105" s="55" t="s">
        <v>151</v>
      </c>
      <c r="D105" s="41"/>
      <c r="E105" s="66"/>
      <c r="F105" s="42" t="s">
        <v>15</v>
      </c>
      <c r="G105" s="36"/>
      <c r="H105" s="37" t="s">
        <v>15</v>
      </c>
    </row>
    <row r="106" spans="1:8" s="53" customFormat="1" ht="39.75" customHeight="1">
      <c r="A106" s="43" t="s">
        <v>152</v>
      </c>
      <c r="B106" s="44" t="s">
        <v>250</v>
      </c>
      <c r="C106" s="45" t="s">
        <v>154</v>
      </c>
      <c r="D106" s="46" t="s">
        <v>155</v>
      </c>
      <c r="E106" s="47" t="s">
        <v>64</v>
      </c>
      <c r="F106" s="60">
        <v>5</v>
      </c>
      <c r="G106" s="49"/>
      <c r="H106" s="63">
        <f>ROUND(G106,2)*F106</f>
        <v>0</v>
      </c>
    </row>
    <row r="107" spans="1:8" s="53" customFormat="1" ht="30" customHeight="1">
      <c r="A107" s="43" t="s">
        <v>156</v>
      </c>
      <c r="B107" s="44" t="s">
        <v>251</v>
      </c>
      <c r="C107" s="45" t="s">
        <v>158</v>
      </c>
      <c r="D107" s="46" t="s">
        <v>155</v>
      </c>
      <c r="E107" s="47" t="s">
        <v>64</v>
      </c>
      <c r="F107" s="60">
        <v>1</v>
      </c>
      <c r="G107" s="49"/>
      <c r="H107" s="63">
        <f>ROUND(G107,2)*F107</f>
        <v>0</v>
      </c>
    </row>
    <row r="108" spans="1:8" ht="39.75" customHeight="1">
      <c r="A108" s="24"/>
      <c r="B108" s="39"/>
      <c r="C108" s="55" t="s">
        <v>159</v>
      </c>
      <c r="D108" s="41"/>
      <c r="E108" s="56"/>
      <c r="F108" s="42" t="s">
        <v>15</v>
      </c>
      <c r="G108" s="36"/>
      <c r="H108" s="37" t="s">
        <v>15</v>
      </c>
    </row>
    <row r="109" spans="1:8" s="51" customFormat="1" ht="30" customHeight="1">
      <c r="A109" s="57" t="s">
        <v>160</v>
      </c>
      <c r="B109" s="44" t="s">
        <v>252</v>
      </c>
      <c r="C109" s="45" t="s">
        <v>162</v>
      </c>
      <c r="D109" s="46" t="s">
        <v>163</v>
      </c>
      <c r="E109" s="47"/>
      <c r="F109" s="42" t="s">
        <v>15</v>
      </c>
      <c r="G109" s="36"/>
      <c r="H109" s="37" t="s">
        <v>15</v>
      </c>
    </row>
    <row r="110" spans="1:8" s="53" customFormat="1" ht="30" customHeight="1">
      <c r="A110" s="57" t="s">
        <v>164</v>
      </c>
      <c r="B110" s="54" t="s">
        <v>30</v>
      </c>
      <c r="C110" s="45" t="s">
        <v>165</v>
      </c>
      <c r="D110" s="46"/>
      <c r="E110" s="47" t="s">
        <v>25</v>
      </c>
      <c r="F110" s="48">
        <v>50</v>
      </c>
      <c r="G110" s="49"/>
      <c r="H110" s="50">
        <f>ROUND(G110,2)*F110</f>
        <v>0</v>
      </c>
    </row>
    <row r="111" spans="1:8" s="53" customFormat="1" ht="30" customHeight="1">
      <c r="A111" s="57" t="s">
        <v>166</v>
      </c>
      <c r="B111" s="54" t="s">
        <v>102</v>
      </c>
      <c r="C111" s="45" t="s">
        <v>167</v>
      </c>
      <c r="D111" s="46"/>
      <c r="E111" s="47" t="s">
        <v>25</v>
      </c>
      <c r="F111" s="48">
        <v>650</v>
      </c>
      <c r="G111" s="49"/>
      <c r="H111" s="50">
        <f>ROUND(G111,2)*F111</f>
        <v>0</v>
      </c>
    </row>
    <row r="112" spans="1:8" s="38" customFormat="1" ht="30" customHeight="1" thickBot="1">
      <c r="A112" s="93"/>
      <c r="B112" s="78" t="s">
        <v>169</v>
      </c>
      <c r="C112" s="79" t="str">
        <f>C63</f>
        <v>Royal Avenue from Main Street to Scotia Street</v>
      </c>
      <c r="D112" s="80"/>
      <c r="E112" s="80"/>
      <c r="F112" s="81"/>
      <c r="G112" s="94" t="s">
        <v>168</v>
      </c>
      <c r="H112" s="95">
        <f>SUM(H65:H111)</f>
        <v>0</v>
      </c>
    </row>
    <row r="113" spans="1:8" ht="30" customHeight="1" thickTop="1">
      <c r="A113" s="24"/>
      <c r="B113" s="96" t="s">
        <v>300</v>
      </c>
      <c r="C113" s="97"/>
      <c r="D113" s="97"/>
      <c r="E113" s="97"/>
      <c r="F113" s="98"/>
      <c r="G113" s="62"/>
      <c r="H113" s="99"/>
    </row>
    <row r="114" spans="1:8" s="103" customFormat="1" ht="49.5" customHeight="1">
      <c r="A114" s="31"/>
      <c r="B114" s="32" t="s">
        <v>253</v>
      </c>
      <c r="C114" s="100" t="s">
        <v>254</v>
      </c>
      <c r="D114" s="101"/>
      <c r="E114" s="102"/>
      <c r="F114" s="42" t="s">
        <v>15</v>
      </c>
      <c r="G114" s="36"/>
      <c r="H114" s="37" t="s">
        <v>15</v>
      </c>
    </row>
    <row r="115" spans="1:8" ht="39.75" customHeight="1">
      <c r="A115" s="24"/>
      <c r="B115" s="39"/>
      <c r="C115" s="40" t="s">
        <v>16</v>
      </c>
      <c r="D115" s="41"/>
      <c r="E115" s="42" t="s">
        <v>15</v>
      </c>
      <c r="F115" s="42" t="s">
        <v>15</v>
      </c>
      <c r="G115" s="36"/>
      <c r="H115" s="37" t="s">
        <v>15</v>
      </c>
    </row>
    <row r="116" spans="1:8" s="103" customFormat="1" ht="30" customHeight="1">
      <c r="A116" s="43" t="s">
        <v>17</v>
      </c>
      <c r="B116" s="44" t="s">
        <v>255</v>
      </c>
      <c r="C116" s="45" t="s">
        <v>19</v>
      </c>
      <c r="D116" s="46" t="s">
        <v>20</v>
      </c>
      <c r="E116" s="47" t="s">
        <v>21</v>
      </c>
      <c r="F116" s="48">
        <v>1050</v>
      </c>
      <c r="G116" s="49"/>
      <c r="H116" s="50">
        <f>ROUND(G116,2)*F116</f>
        <v>0</v>
      </c>
    </row>
    <row r="117" spans="1:8" s="103" customFormat="1" ht="30" customHeight="1">
      <c r="A117" s="52" t="s">
        <v>22</v>
      </c>
      <c r="B117" s="44" t="s">
        <v>256</v>
      </c>
      <c r="C117" s="45" t="s">
        <v>24</v>
      </c>
      <c r="D117" s="46" t="s">
        <v>20</v>
      </c>
      <c r="E117" s="47" t="s">
        <v>25</v>
      </c>
      <c r="F117" s="48">
        <v>1950</v>
      </c>
      <c r="G117" s="49"/>
      <c r="H117" s="50">
        <f>ROUND(G117,2)*F117</f>
        <v>0</v>
      </c>
    </row>
    <row r="118" spans="1:8" s="103" customFormat="1" ht="30" customHeight="1">
      <c r="A118" s="52" t="s">
        <v>26</v>
      </c>
      <c r="B118" s="44" t="s">
        <v>257</v>
      </c>
      <c r="C118" s="45" t="s">
        <v>28</v>
      </c>
      <c r="D118" s="46" t="s">
        <v>20</v>
      </c>
      <c r="E118" s="47"/>
      <c r="F118" s="42" t="s">
        <v>15</v>
      </c>
      <c r="G118" s="36"/>
      <c r="H118" s="37" t="s">
        <v>15</v>
      </c>
    </row>
    <row r="119" spans="1:8" s="103" customFormat="1" ht="30" customHeight="1">
      <c r="A119" s="43" t="s">
        <v>29</v>
      </c>
      <c r="B119" s="54" t="s">
        <v>30</v>
      </c>
      <c r="C119" s="45" t="s">
        <v>31</v>
      </c>
      <c r="D119" s="46" t="s">
        <v>15</v>
      </c>
      <c r="E119" s="47" t="s">
        <v>32</v>
      </c>
      <c r="F119" s="48">
        <v>650</v>
      </c>
      <c r="G119" s="49"/>
      <c r="H119" s="50">
        <f aca="true" t="shared" si="1" ref="H119:H124">ROUND(G119,2)*F119</f>
        <v>0</v>
      </c>
    </row>
    <row r="120" spans="1:8" s="65" customFormat="1" ht="30" customHeight="1">
      <c r="A120" s="64" t="s">
        <v>29</v>
      </c>
      <c r="B120" s="54" t="s">
        <v>102</v>
      </c>
      <c r="C120" s="45" t="s">
        <v>258</v>
      </c>
      <c r="D120" s="46" t="s">
        <v>15</v>
      </c>
      <c r="E120" s="47" t="s">
        <v>32</v>
      </c>
      <c r="F120" s="48">
        <v>650</v>
      </c>
      <c r="G120" s="49"/>
      <c r="H120" s="50">
        <f t="shared" si="1"/>
        <v>0</v>
      </c>
    </row>
    <row r="121" spans="1:8" s="103" customFormat="1" ht="30" customHeight="1">
      <c r="A121" s="52" t="s">
        <v>33</v>
      </c>
      <c r="B121" s="44" t="s">
        <v>259</v>
      </c>
      <c r="C121" s="45" t="s">
        <v>35</v>
      </c>
      <c r="D121" s="46" t="s">
        <v>36</v>
      </c>
      <c r="E121" s="47" t="s">
        <v>21</v>
      </c>
      <c r="F121" s="48">
        <v>160</v>
      </c>
      <c r="G121" s="49"/>
      <c r="H121" s="50">
        <f t="shared" si="1"/>
        <v>0</v>
      </c>
    </row>
    <row r="122" spans="1:8" s="103" customFormat="1" ht="30" customHeight="1">
      <c r="A122" s="43" t="s">
        <v>37</v>
      </c>
      <c r="B122" s="44" t="s">
        <v>260</v>
      </c>
      <c r="C122" s="45" t="s">
        <v>39</v>
      </c>
      <c r="D122" s="46" t="s">
        <v>20</v>
      </c>
      <c r="E122" s="47" t="s">
        <v>25</v>
      </c>
      <c r="F122" s="48">
        <v>1600</v>
      </c>
      <c r="G122" s="49"/>
      <c r="H122" s="50">
        <f t="shared" si="1"/>
        <v>0</v>
      </c>
    </row>
    <row r="123" spans="1:8" s="103" customFormat="1" ht="30" customHeight="1">
      <c r="A123" s="52" t="s">
        <v>40</v>
      </c>
      <c r="B123" s="44" t="s">
        <v>261</v>
      </c>
      <c r="C123" s="45" t="s">
        <v>42</v>
      </c>
      <c r="D123" s="46" t="s">
        <v>20</v>
      </c>
      <c r="E123" s="47" t="s">
        <v>21</v>
      </c>
      <c r="F123" s="48">
        <v>50</v>
      </c>
      <c r="G123" s="49"/>
      <c r="H123" s="50">
        <f t="shared" si="1"/>
        <v>0</v>
      </c>
    </row>
    <row r="124" spans="1:8" s="103" customFormat="1" ht="30" customHeight="1">
      <c r="A124" s="52"/>
      <c r="B124" s="44" t="s">
        <v>262</v>
      </c>
      <c r="C124" s="45" t="s">
        <v>44</v>
      </c>
      <c r="D124" s="46" t="s">
        <v>45</v>
      </c>
      <c r="E124" s="47" t="s">
        <v>25</v>
      </c>
      <c r="F124" s="48">
        <v>1950</v>
      </c>
      <c r="G124" s="49"/>
      <c r="H124" s="50">
        <f t="shared" si="1"/>
        <v>0</v>
      </c>
    </row>
    <row r="125" spans="1:8" ht="39.75" customHeight="1">
      <c r="A125" s="24"/>
      <c r="B125" s="39"/>
      <c r="C125" s="55" t="s">
        <v>46</v>
      </c>
      <c r="D125" s="41"/>
      <c r="E125" s="56"/>
      <c r="F125" s="42" t="s">
        <v>15</v>
      </c>
      <c r="G125" s="36"/>
      <c r="H125" s="37" t="s">
        <v>15</v>
      </c>
    </row>
    <row r="126" spans="1:8" s="103" customFormat="1" ht="30" customHeight="1">
      <c r="A126" s="57" t="s">
        <v>47</v>
      </c>
      <c r="B126" s="44" t="s">
        <v>263</v>
      </c>
      <c r="C126" s="45" t="s">
        <v>49</v>
      </c>
      <c r="D126" s="46" t="s">
        <v>20</v>
      </c>
      <c r="E126" s="47"/>
      <c r="F126" s="42" t="s">
        <v>15</v>
      </c>
      <c r="G126" s="36"/>
      <c r="H126" s="37" t="s">
        <v>15</v>
      </c>
    </row>
    <row r="127" spans="1:8" s="103" customFormat="1" ht="30" customHeight="1">
      <c r="A127" s="57" t="s">
        <v>50</v>
      </c>
      <c r="B127" s="54" t="s">
        <v>30</v>
      </c>
      <c r="C127" s="45" t="s">
        <v>51</v>
      </c>
      <c r="D127" s="46" t="s">
        <v>15</v>
      </c>
      <c r="E127" s="47" t="s">
        <v>25</v>
      </c>
      <c r="F127" s="48">
        <v>1770</v>
      </c>
      <c r="G127" s="49"/>
      <c r="H127" s="50">
        <f>ROUND(G127,2)*F127</f>
        <v>0</v>
      </c>
    </row>
    <row r="128" spans="1:8" s="103" customFormat="1" ht="30" customHeight="1">
      <c r="A128" s="57" t="s">
        <v>58</v>
      </c>
      <c r="B128" s="44" t="s">
        <v>264</v>
      </c>
      <c r="C128" s="45" t="s">
        <v>60</v>
      </c>
      <c r="D128" s="46" t="s">
        <v>61</v>
      </c>
      <c r="E128" s="47"/>
      <c r="F128" s="42" t="s">
        <v>15</v>
      </c>
      <c r="G128" s="36"/>
      <c r="H128" s="37" t="s">
        <v>15</v>
      </c>
    </row>
    <row r="129" spans="1:8" s="103" customFormat="1" ht="30" customHeight="1">
      <c r="A129" s="57" t="s">
        <v>62</v>
      </c>
      <c r="B129" s="54" t="s">
        <v>30</v>
      </c>
      <c r="C129" s="45" t="s">
        <v>63</v>
      </c>
      <c r="D129" s="46" t="s">
        <v>15</v>
      </c>
      <c r="E129" s="47" t="s">
        <v>64</v>
      </c>
      <c r="F129" s="48">
        <v>60</v>
      </c>
      <c r="G129" s="49"/>
      <c r="H129" s="50">
        <f>ROUND(G129,2)*F129</f>
        <v>0</v>
      </c>
    </row>
    <row r="130" spans="1:8" s="103" customFormat="1" ht="30" customHeight="1">
      <c r="A130" s="57" t="s">
        <v>65</v>
      </c>
      <c r="B130" s="44" t="s">
        <v>265</v>
      </c>
      <c r="C130" s="45" t="s">
        <v>67</v>
      </c>
      <c r="D130" s="46" t="s">
        <v>61</v>
      </c>
      <c r="E130" s="47"/>
      <c r="F130" s="42" t="s">
        <v>15</v>
      </c>
      <c r="G130" s="36"/>
      <c r="H130" s="37" t="s">
        <v>15</v>
      </c>
    </row>
    <row r="131" spans="1:8" s="103" customFormat="1" ht="30" customHeight="1">
      <c r="A131" s="57" t="s">
        <v>68</v>
      </c>
      <c r="B131" s="54" t="s">
        <v>30</v>
      </c>
      <c r="C131" s="45" t="s">
        <v>69</v>
      </c>
      <c r="D131" s="46" t="s">
        <v>15</v>
      </c>
      <c r="E131" s="47" t="s">
        <v>64</v>
      </c>
      <c r="F131" s="48">
        <v>85</v>
      </c>
      <c r="G131" s="49"/>
      <c r="H131" s="50">
        <f>ROUND(G131,2)*F131</f>
        <v>0</v>
      </c>
    </row>
    <row r="132" spans="1:8" s="103" customFormat="1" ht="30" customHeight="1">
      <c r="A132" s="57" t="s">
        <v>70</v>
      </c>
      <c r="B132" s="44" t="s">
        <v>266</v>
      </c>
      <c r="C132" s="45" t="s">
        <v>72</v>
      </c>
      <c r="D132" s="46" t="s">
        <v>73</v>
      </c>
      <c r="E132" s="47"/>
      <c r="F132" s="42" t="s">
        <v>15</v>
      </c>
      <c r="G132" s="36"/>
      <c r="H132" s="37" t="s">
        <v>15</v>
      </c>
    </row>
    <row r="133" spans="1:8" s="103" customFormat="1" ht="30" customHeight="1">
      <c r="A133" s="57" t="s">
        <v>74</v>
      </c>
      <c r="B133" s="54" t="s">
        <v>30</v>
      </c>
      <c r="C133" s="45" t="s">
        <v>76</v>
      </c>
      <c r="D133" s="46" t="s">
        <v>77</v>
      </c>
      <c r="E133" s="47"/>
      <c r="F133" s="42" t="s">
        <v>15</v>
      </c>
      <c r="G133" s="36"/>
      <c r="H133" s="37" t="s">
        <v>15</v>
      </c>
    </row>
    <row r="134" spans="1:8" s="103" customFormat="1" ht="30" customHeight="1">
      <c r="A134" s="57" t="s">
        <v>267</v>
      </c>
      <c r="B134" s="44"/>
      <c r="C134" s="45" t="s">
        <v>268</v>
      </c>
      <c r="D134" s="46"/>
      <c r="E134" s="47" t="s">
        <v>25</v>
      </c>
      <c r="F134" s="48">
        <v>65</v>
      </c>
      <c r="G134" s="49"/>
      <c r="H134" s="50">
        <f>ROUND(G134,2)*F134</f>
        <v>0</v>
      </c>
    </row>
    <row r="135" spans="1:8" s="104" customFormat="1" ht="30" customHeight="1">
      <c r="A135" s="57" t="s">
        <v>78</v>
      </c>
      <c r="B135" s="44"/>
      <c r="C135" s="45" t="s">
        <v>269</v>
      </c>
      <c r="D135" s="46" t="s">
        <v>15</v>
      </c>
      <c r="E135" s="47" t="s">
        <v>25</v>
      </c>
      <c r="F135" s="48">
        <v>580</v>
      </c>
      <c r="G135" s="49"/>
      <c r="H135" s="50">
        <f>ROUND(G135,2)*F135</f>
        <v>0</v>
      </c>
    </row>
    <row r="136" spans="1:8" s="103" customFormat="1" ht="30" customHeight="1">
      <c r="A136" s="57" t="s">
        <v>80</v>
      </c>
      <c r="B136" s="44" t="s">
        <v>270</v>
      </c>
      <c r="C136" s="45" t="s">
        <v>82</v>
      </c>
      <c r="D136" s="46" t="s">
        <v>73</v>
      </c>
      <c r="E136" s="47" t="s">
        <v>25</v>
      </c>
      <c r="F136" s="48">
        <v>8</v>
      </c>
      <c r="G136" s="49"/>
      <c r="H136" s="50">
        <f>ROUND(G136,2)*F136</f>
        <v>0</v>
      </c>
    </row>
    <row r="137" spans="1:8" s="104" customFormat="1" ht="30" customHeight="1">
      <c r="A137" s="57" t="s">
        <v>83</v>
      </c>
      <c r="B137" s="44" t="s">
        <v>271</v>
      </c>
      <c r="C137" s="45" t="s">
        <v>85</v>
      </c>
      <c r="D137" s="46" t="s">
        <v>86</v>
      </c>
      <c r="E137" s="47" t="s">
        <v>25</v>
      </c>
      <c r="F137" s="48">
        <v>20</v>
      </c>
      <c r="G137" s="49"/>
      <c r="H137" s="50">
        <f>ROUND(G137,2)*F137</f>
        <v>0</v>
      </c>
    </row>
    <row r="138" spans="1:8" ht="39.75" customHeight="1">
      <c r="A138" s="24"/>
      <c r="B138" s="105"/>
      <c r="C138" s="55" t="s">
        <v>87</v>
      </c>
      <c r="D138" s="41"/>
      <c r="E138" s="42"/>
      <c r="F138" s="42" t="s">
        <v>15</v>
      </c>
      <c r="G138" s="62"/>
      <c r="H138" s="37" t="s">
        <v>15</v>
      </c>
    </row>
    <row r="139" spans="1:8" s="103" customFormat="1" ht="39.75" customHeight="1">
      <c r="A139" s="106" t="s">
        <v>88</v>
      </c>
      <c r="B139" s="44" t="s">
        <v>272</v>
      </c>
      <c r="C139" s="45" t="s">
        <v>90</v>
      </c>
      <c r="D139" s="46" t="s">
        <v>91</v>
      </c>
      <c r="E139" s="47"/>
      <c r="F139" s="42" t="s">
        <v>15</v>
      </c>
      <c r="G139" s="36"/>
      <c r="H139" s="37" t="s">
        <v>15</v>
      </c>
    </row>
    <row r="140" spans="1:8" s="103" customFormat="1" ht="39.75" customHeight="1">
      <c r="A140" s="106" t="s">
        <v>92</v>
      </c>
      <c r="B140" s="54" t="s">
        <v>30</v>
      </c>
      <c r="C140" s="45" t="s">
        <v>93</v>
      </c>
      <c r="D140" s="46" t="s">
        <v>15</v>
      </c>
      <c r="E140" s="47" t="s">
        <v>25</v>
      </c>
      <c r="F140" s="60">
        <v>1720</v>
      </c>
      <c r="G140" s="49"/>
      <c r="H140" s="63">
        <f>ROUND(G140,2)*F140</f>
        <v>0</v>
      </c>
    </row>
    <row r="141" spans="1:8" s="107" customFormat="1" ht="39.75" customHeight="1">
      <c r="A141" s="106" t="s">
        <v>94</v>
      </c>
      <c r="B141" s="44" t="s">
        <v>273</v>
      </c>
      <c r="C141" s="45" t="s">
        <v>96</v>
      </c>
      <c r="D141" s="46" t="s">
        <v>91</v>
      </c>
      <c r="E141" s="47"/>
      <c r="F141" s="42" t="s">
        <v>15</v>
      </c>
      <c r="G141" s="36"/>
      <c r="H141" s="37" t="s">
        <v>15</v>
      </c>
    </row>
    <row r="142" spans="1:8" s="104" customFormat="1" ht="39.75" customHeight="1">
      <c r="A142" s="106" t="s">
        <v>97</v>
      </c>
      <c r="B142" s="54" t="s">
        <v>30</v>
      </c>
      <c r="C142" s="45" t="s">
        <v>98</v>
      </c>
      <c r="D142" s="46" t="s">
        <v>99</v>
      </c>
      <c r="E142" s="47" t="s">
        <v>100</v>
      </c>
      <c r="F142" s="48">
        <v>450</v>
      </c>
      <c r="G142" s="49"/>
      <c r="H142" s="63">
        <f>ROUND(G142,2)*F142</f>
        <v>0</v>
      </c>
    </row>
    <row r="143" spans="1:8" s="65" customFormat="1" ht="49.5" customHeight="1">
      <c r="A143" s="64" t="s">
        <v>101</v>
      </c>
      <c r="B143" s="54" t="s">
        <v>102</v>
      </c>
      <c r="C143" s="45" t="s">
        <v>103</v>
      </c>
      <c r="D143" s="46" t="s">
        <v>104</v>
      </c>
      <c r="E143" s="47" t="s">
        <v>100</v>
      </c>
      <c r="F143" s="60">
        <v>15</v>
      </c>
      <c r="G143" s="49"/>
      <c r="H143" s="63">
        <f>ROUND(G143,2)*F143</f>
        <v>0</v>
      </c>
    </row>
    <row r="144" spans="1:8" s="104" customFormat="1" ht="30" customHeight="1">
      <c r="A144" s="106" t="s">
        <v>105</v>
      </c>
      <c r="B144" s="54" t="s">
        <v>106</v>
      </c>
      <c r="C144" s="45" t="s">
        <v>274</v>
      </c>
      <c r="D144" s="46" t="s">
        <v>108</v>
      </c>
      <c r="E144" s="47" t="s">
        <v>100</v>
      </c>
      <c r="F144" s="48">
        <v>50</v>
      </c>
      <c r="G144" s="49"/>
      <c r="H144" s="63">
        <f>ROUND(G144,2)*F144</f>
        <v>0</v>
      </c>
    </row>
    <row r="145" spans="1:8" ht="39.75" customHeight="1">
      <c r="A145" s="24"/>
      <c r="B145" s="105"/>
      <c r="C145" s="55" t="s">
        <v>109</v>
      </c>
      <c r="D145" s="41"/>
      <c r="E145" s="66"/>
      <c r="F145" s="42" t="s">
        <v>15</v>
      </c>
      <c r="G145" s="36"/>
      <c r="H145" s="37" t="s">
        <v>15</v>
      </c>
    </row>
    <row r="146" spans="1:8" ht="30" customHeight="1">
      <c r="A146" s="106" t="s">
        <v>110</v>
      </c>
      <c r="B146" s="108" t="s">
        <v>275</v>
      </c>
      <c r="C146" s="45" t="s">
        <v>276</v>
      </c>
      <c r="D146" s="46" t="s">
        <v>113</v>
      </c>
      <c r="E146" s="109"/>
      <c r="F146" s="42" t="s">
        <v>15</v>
      </c>
      <c r="G146" s="36"/>
      <c r="H146" s="37" t="s">
        <v>15</v>
      </c>
    </row>
    <row r="147" spans="1:8" s="110" customFormat="1" ht="39.75" customHeight="1">
      <c r="A147" s="106" t="s">
        <v>114</v>
      </c>
      <c r="B147" s="54" t="s">
        <v>30</v>
      </c>
      <c r="C147" s="45" t="s">
        <v>115</v>
      </c>
      <c r="D147" s="46"/>
      <c r="E147" s="47" t="s">
        <v>64</v>
      </c>
      <c r="F147" s="60">
        <v>2</v>
      </c>
      <c r="G147" s="49"/>
      <c r="H147" s="63">
        <f>ROUND(G147,2)*F147</f>
        <v>0</v>
      </c>
    </row>
    <row r="148" spans="1:8" s="65" customFormat="1" ht="30" customHeight="1">
      <c r="A148" s="111" t="s">
        <v>242</v>
      </c>
      <c r="B148" s="108" t="s">
        <v>277</v>
      </c>
      <c r="C148" s="45" t="s">
        <v>244</v>
      </c>
      <c r="D148" s="46" t="s">
        <v>113</v>
      </c>
      <c r="E148" s="47"/>
      <c r="F148" s="42" t="s">
        <v>15</v>
      </c>
      <c r="G148" s="36"/>
      <c r="H148" s="37" t="s">
        <v>15</v>
      </c>
    </row>
    <row r="149" spans="1:8" s="65" customFormat="1" ht="30" customHeight="1">
      <c r="A149" s="111" t="s">
        <v>245</v>
      </c>
      <c r="B149" s="54" t="s">
        <v>30</v>
      </c>
      <c r="C149" s="45" t="s">
        <v>246</v>
      </c>
      <c r="D149" s="46"/>
      <c r="E149" s="47" t="s">
        <v>64</v>
      </c>
      <c r="F149" s="60">
        <v>4</v>
      </c>
      <c r="G149" s="49"/>
      <c r="H149" s="63">
        <f>ROUND(G149,2)*F149</f>
        <v>0</v>
      </c>
    </row>
    <row r="150" spans="1:8" s="72" customFormat="1" ht="30" customHeight="1">
      <c r="A150" s="64" t="s">
        <v>120</v>
      </c>
      <c r="B150" s="44" t="s">
        <v>278</v>
      </c>
      <c r="C150" s="45" t="s">
        <v>122</v>
      </c>
      <c r="D150" s="46" t="s">
        <v>113</v>
      </c>
      <c r="E150" s="47"/>
      <c r="F150" s="42" t="s">
        <v>15</v>
      </c>
      <c r="G150" s="36"/>
      <c r="H150" s="37" t="s">
        <v>15</v>
      </c>
    </row>
    <row r="151" spans="1:8" s="72" customFormat="1" ht="30" customHeight="1">
      <c r="A151" s="64" t="s">
        <v>123</v>
      </c>
      <c r="B151" s="54" t="s">
        <v>30</v>
      </c>
      <c r="C151" s="45" t="s">
        <v>124</v>
      </c>
      <c r="D151" s="46"/>
      <c r="E151" s="47"/>
      <c r="F151" s="42" t="s">
        <v>15</v>
      </c>
      <c r="G151" s="36"/>
      <c r="H151" s="37" t="s">
        <v>15</v>
      </c>
    </row>
    <row r="152" spans="1:8" s="72" customFormat="1" ht="39.75" customHeight="1">
      <c r="A152" s="64" t="s">
        <v>125</v>
      </c>
      <c r="B152" s="54"/>
      <c r="C152" s="45" t="s">
        <v>126</v>
      </c>
      <c r="D152" s="46"/>
      <c r="E152" s="47" t="s">
        <v>100</v>
      </c>
      <c r="F152" s="60">
        <v>8</v>
      </c>
      <c r="G152" s="49"/>
      <c r="H152" s="63">
        <f>ROUND(G152,2)*F152</f>
        <v>0</v>
      </c>
    </row>
    <row r="153" spans="1:8" s="72" customFormat="1" ht="30" customHeight="1">
      <c r="A153" s="111" t="s">
        <v>247</v>
      </c>
      <c r="B153" s="108" t="s">
        <v>279</v>
      </c>
      <c r="C153" s="45" t="s">
        <v>249</v>
      </c>
      <c r="D153" s="46" t="s">
        <v>113</v>
      </c>
      <c r="E153" s="47" t="s">
        <v>100</v>
      </c>
      <c r="F153" s="60">
        <v>22</v>
      </c>
      <c r="G153" s="49"/>
      <c r="H153" s="63">
        <f>ROUND(G153,2)*F153</f>
        <v>0</v>
      </c>
    </row>
    <row r="154" spans="1:8" s="74" customFormat="1" ht="30" customHeight="1">
      <c r="A154" s="64" t="s">
        <v>280</v>
      </c>
      <c r="B154" s="44" t="s">
        <v>281</v>
      </c>
      <c r="C154" s="73" t="s">
        <v>282</v>
      </c>
      <c r="D154" s="46" t="s">
        <v>113</v>
      </c>
      <c r="E154" s="47"/>
      <c r="F154" s="42" t="s">
        <v>15</v>
      </c>
      <c r="G154" s="36"/>
      <c r="H154" s="37" t="s">
        <v>15</v>
      </c>
    </row>
    <row r="155" spans="1:8" s="74" customFormat="1" ht="30" customHeight="1">
      <c r="A155" s="64" t="s">
        <v>283</v>
      </c>
      <c r="B155" s="54" t="s">
        <v>30</v>
      </c>
      <c r="C155" s="73" t="s">
        <v>284</v>
      </c>
      <c r="D155" s="46"/>
      <c r="E155" s="47" t="s">
        <v>64</v>
      </c>
      <c r="F155" s="60">
        <v>4</v>
      </c>
      <c r="G155" s="49"/>
      <c r="H155" s="63">
        <f>ROUND(G155,2)*F155</f>
        <v>0</v>
      </c>
    </row>
    <row r="156" spans="1:8" s="74" customFormat="1" ht="30" customHeight="1">
      <c r="A156" s="64" t="s">
        <v>134</v>
      </c>
      <c r="B156" s="44" t="s">
        <v>285</v>
      </c>
      <c r="C156" s="73" t="s">
        <v>136</v>
      </c>
      <c r="D156" s="46" t="s">
        <v>113</v>
      </c>
      <c r="E156" s="47"/>
      <c r="F156" s="42" t="s">
        <v>15</v>
      </c>
      <c r="G156" s="36"/>
      <c r="H156" s="37" t="s">
        <v>15</v>
      </c>
    </row>
    <row r="157" spans="1:8" s="74" customFormat="1" ht="39.75" customHeight="1">
      <c r="A157" s="64" t="s">
        <v>137</v>
      </c>
      <c r="B157" s="54" t="s">
        <v>30</v>
      </c>
      <c r="C157" s="73" t="s">
        <v>138</v>
      </c>
      <c r="D157" s="46"/>
      <c r="E157" s="47"/>
      <c r="F157" s="42" t="s">
        <v>15</v>
      </c>
      <c r="G157" s="36"/>
      <c r="H157" s="37" t="s">
        <v>15</v>
      </c>
    </row>
    <row r="158" spans="1:8" s="59" customFormat="1" ht="39.75" customHeight="1">
      <c r="A158" s="64" t="s">
        <v>139</v>
      </c>
      <c r="B158" s="76"/>
      <c r="C158" s="45" t="s">
        <v>286</v>
      </c>
      <c r="D158" s="46"/>
      <c r="E158" s="47" t="s">
        <v>64</v>
      </c>
      <c r="F158" s="60">
        <v>2</v>
      </c>
      <c r="G158" s="49"/>
      <c r="H158" s="63">
        <f>ROUND(G158,2)*F158</f>
        <v>0</v>
      </c>
    </row>
    <row r="159" spans="1:8" s="59" customFormat="1" ht="30" customHeight="1">
      <c r="A159" s="64" t="s">
        <v>141</v>
      </c>
      <c r="B159" s="44" t="s">
        <v>287</v>
      </c>
      <c r="C159" s="45" t="s">
        <v>143</v>
      </c>
      <c r="D159" s="46" t="s">
        <v>113</v>
      </c>
      <c r="E159" s="47" t="s">
        <v>64</v>
      </c>
      <c r="F159" s="60">
        <v>1</v>
      </c>
      <c r="G159" s="49"/>
      <c r="H159" s="63">
        <f>ROUND(G159,2)*F159</f>
        <v>0</v>
      </c>
    </row>
    <row r="160" spans="1:8" s="59" customFormat="1" ht="39.75" customHeight="1">
      <c r="A160" s="64" t="s">
        <v>144</v>
      </c>
      <c r="B160" s="44" t="s">
        <v>288</v>
      </c>
      <c r="C160" s="45" t="s">
        <v>146</v>
      </c>
      <c r="D160" s="46" t="s">
        <v>113</v>
      </c>
      <c r="E160" s="47" t="s">
        <v>64</v>
      </c>
      <c r="F160" s="60">
        <v>3</v>
      </c>
      <c r="G160" s="49"/>
      <c r="H160" s="63">
        <f>ROUND(G160,2)*F160</f>
        <v>0</v>
      </c>
    </row>
    <row r="161" spans="1:8" s="103" customFormat="1" ht="30" customHeight="1">
      <c r="A161" s="106" t="s">
        <v>147</v>
      </c>
      <c r="B161" s="44" t="s">
        <v>289</v>
      </c>
      <c r="C161" s="45" t="s">
        <v>149</v>
      </c>
      <c r="D161" s="46" t="s">
        <v>150</v>
      </c>
      <c r="E161" s="47" t="s">
        <v>100</v>
      </c>
      <c r="F161" s="60">
        <v>240</v>
      </c>
      <c r="G161" s="49"/>
      <c r="H161" s="63">
        <f>ROUND(G161,2)*F161</f>
        <v>0</v>
      </c>
    </row>
    <row r="162" spans="1:8" ht="39.75" customHeight="1">
      <c r="A162" s="24"/>
      <c r="B162" s="105"/>
      <c r="C162" s="55" t="s">
        <v>151</v>
      </c>
      <c r="D162" s="41"/>
      <c r="E162" s="66"/>
      <c r="F162" s="42" t="s">
        <v>15</v>
      </c>
      <c r="G162" s="36"/>
      <c r="H162" s="37" t="s">
        <v>15</v>
      </c>
    </row>
    <row r="163" spans="1:8" s="103" customFormat="1" ht="39.75" customHeight="1">
      <c r="A163" s="106" t="s">
        <v>152</v>
      </c>
      <c r="B163" s="44" t="s">
        <v>290</v>
      </c>
      <c r="C163" s="45" t="s">
        <v>154</v>
      </c>
      <c r="D163" s="46" t="s">
        <v>155</v>
      </c>
      <c r="E163" s="47" t="s">
        <v>64</v>
      </c>
      <c r="F163" s="60">
        <v>8</v>
      </c>
      <c r="G163" s="49"/>
      <c r="H163" s="63">
        <f>ROUND(G163,2)*F163</f>
        <v>0</v>
      </c>
    </row>
    <row r="164" spans="1:8" s="104" customFormat="1" ht="30" customHeight="1">
      <c r="A164" s="106" t="s">
        <v>156</v>
      </c>
      <c r="B164" s="44" t="s">
        <v>291</v>
      </c>
      <c r="C164" s="45" t="s">
        <v>158</v>
      </c>
      <c r="D164" s="46" t="s">
        <v>155</v>
      </c>
      <c r="E164" s="47" t="s">
        <v>64</v>
      </c>
      <c r="F164" s="60">
        <v>8</v>
      </c>
      <c r="G164" s="49"/>
      <c r="H164" s="63">
        <f>ROUND(G164,2)*F164</f>
        <v>0</v>
      </c>
    </row>
    <row r="165" spans="1:8" ht="39.75" customHeight="1">
      <c r="A165" s="24"/>
      <c r="B165" s="112"/>
      <c r="C165" s="55" t="s">
        <v>159</v>
      </c>
      <c r="D165" s="41"/>
      <c r="E165" s="56"/>
      <c r="F165" s="42" t="s">
        <v>15</v>
      </c>
      <c r="G165" s="36"/>
      <c r="H165" s="37" t="s">
        <v>15</v>
      </c>
    </row>
    <row r="166" spans="1:8" s="103" customFormat="1" ht="30" customHeight="1">
      <c r="A166" s="113" t="s">
        <v>160</v>
      </c>
      <c r="B166" s="44" t="s">
        <v>292</v>
      </c>
      <c r="C166" s="45" t="s">
        <v>162</v>
      </c>
      <c r="D166" s="46" t="s">
        <v>163</v>
      </c>
      <c r="E166" s="47"/>
      <c r="F166" s="42" t="s">
        <v>15</v>
      </c>
      <c r="G166" s="36"/>
      <c r="H166" s="37" t="s">
        <v>15</v>
      </c>
    </row>
    <row r="167" spans="1:8" s="103" customFormat="1" ht="30" customHeight="1">
      <c r="A167" s="113" t="s">
        <v>164</v>
      </c>
      <c r="B167" s="54" t="s">
        <v>30</v>
      </c>
      <c r="C167" s="45" t="s">
        <v>165</v>
      </c>
      <c r="D167" s="46"/>
      <c r="E167" s="47" t="s">
        <v>25</v>
      </c>
      <c r="F167" s="48">
        <v>50</v>
      </c>
      <c r="G167" s="49"/>
      <c r="H167" s="50">
        <f>ROUND(G167,2)*F167</f>
        <v>0</v>
      </c>
    </row>
    <row r="168" spans="1:8" s="104" customFormat="1" ht="30" customHeight="1">
      <c r="A168" s="113" t="s">
        <v>166</v>
      </c>
      <c r="B168" s="114" t="s">
        <v>102</v>
      </c>
      <c r="C168" s="115" t="s">
        <v>167</v>
      </c>
      <c r="D168" s="116"/>
      <c r="E168" s="117" t="s">
        <v>25</v>
      </c>
      <c r="F168" s="118">
        <v>1550</v>
      </c>
      <c r="G168" s="119"/>
      <c r="H168" s="120">
        <f>ROUND(G168,2)*F168</f>
        <v>0</v>
      </c>
    </row>
    <row r="169" spans="1:8" s="38" customFormat="1" ht="30" customHeight="1" thickBot="1">
      <c r="A169" s="121"/>
      <c r="B169" s="122" t="s">
        <v>253</v>
      </c>
      <c r="C169" s="123" t="str">
        <f>C114</f>
        <v>McAdam Avenue from Salter Street to Aikins Street</v>
      </c>
      <c r="D169" s="124"/>
      <c r="E169" s="124"/>
      <c r="F169" s="125"/>
      <c r="G169" s="126" t="s">
        <v>168</v>
      </c>
      <c r="H169" s="127">
        <f>SUM(H116:H168)</f>
        <v>0</v>
      </c>
    </row>
    <row r="170" spans="1:8" ht="36" customHeight="1" thickTop="1">
      <c r="A170" s="128"/>
      <c r="B170" s="129"/>
      <c r="C170" s="130" t="s">
        <v>293</v>
      </c>
      <c r="D170" s="131"/>
      <c r="E170" s="131"/>
      <c r="F170" s="131"/>
      <c r="G170" s="132"/>
      <c r="H170" s="133"/>
    </row>
    <row r="171" spans="1:8" s="38" customFormat="1" ht="31.5" customHeight="1">
      <c r="A171" s="134"/>
      <c r="B171" s="135" t="str">
        <f>B6</f>
        <v>PART 1      CITY FUNDED WORK</v>
      </c>
      <c r="C171" s="136"/>
      <c r="D171" s="136"/>
      <c r="E171" s="136"/>
      <c r="F171" s="136"/>
      <c r="G171" s="137"/>
      <c r="H171" s="138"/>
    </row>
    <row r="172" spans="1:8" ht="30" customHeight="1" thickBot="1">
      <c r="A172" s="139"/>
      <c r="B172" s="78" t="s">
        <v>13</v>
      </c>
      <c r="C172" s="140" t="str">
        <f>C7</f>
        <v>Redwood Avenue from Powers Street to Salter Street</v>
      </c>
      <c r="D172" s="80"/>
      <c r="E172" s="80"/>
      <c r="F172" s="81"/>
      <c r="G172" s="82" t="s">
        <v>168</v>
      </c>
      <c r="H172" s="141">
        <f>H62</f>
        <v>0</v>
      </c>
    </row>
    <row r="173" spans="1:8" ht="30" customHeight="1" thickBot="1" thickTop="1">
      <c r="A173" s="139"/>
      <c r="B173" s="78" t="s">
        <v>169</v>
      </c>
      <c r="C173" s="142" t="str">
        <f>C63</f>
        <v>Royal Avenue from Main Street to Scotia Street</v>
      </c>
      <c r="D173" s="143"/>
      <c r="E173" s="143"/>
      <c r="F173" s="144"/>
      <c r="G173" s="82" t="s">
        <v>168</v>
      </c>
      <c r="H173" s="141">
        <f>H112</f>
        <v>0</v>
      </c>
    </row>
    <row r="174" spans="1:8" ht="28.5" customHeight="1" thickBot="1" thickTop="1">
      <c r="A174" s="139"/>
      <c r="B174" s="145"/>
      <c r="C174" s="146"/>
      <c r="D174" s="147"/>
      <c r="E174" s="148"/>
      <c r="F174" s="148"/>
      <c r="G174" s="149" t="s">
        <v>294</v>
      </c>
      <c r="H174" s="150">
        <f>SUM(H171:H173)</f>
        <v>0</v>
      </c>
    </row>
    <row r="175" spans="1:8" s="38" customFormat="1" ht="31.5" customHeight="1" thickBot="1" thickTop="1">
      <c r="A175" s="121"/>
      <c r="B175" s="151" t="str">
        <f>B113</f>
        <v>PART 2      PROVINCIALLY FUNDED WORK (See D2)</v>
      </c>
      <c r="C175" s="152"/>
      <c r="D175" s="152"/>
      <c r="E175" s="152"/>
      <c r="F175" s="153"/>
      <c r="G175" s="126"/>
      <c r="H175" s="127"/>
    </row>
    <row r="176" spans="1:8" ht="30" customHeight="1" thickBot="1" thickTop="1">
      <c r="A176" s="154"/>
      <c r="B176" s="78" t="s">
        <v>253</v>
      </c>
      <c r="C176" s="142" t="str">
        <f>C114</f>
        <v>McAdam Avenue from Salter Street to Aikins Street</v>
      </c>
      <c r="D176" s="143"/>
      <c r="E176" s="143"/>
      <c r="F176" s="144"/>
      <c r="G176" s="155" t="s">
        <v>168</v>
      </c>
      <c r="H176" s="156">
        <f>H169</f>
        <v>0</v>
      </c>
    </row>
    <row r="177" spans="1:8" ht="28.5" customHeight="1" thickBot="1" thickTop="1">
      <c r="A177" s="139"/>
      <c r="B177" s="145"/>
      <c r="C177" s="146"/>
      <c r="D177" s="147"/>
      <c r="E177" s="148"/>
      <c r="F177" s="148"/>
      <c r="G177" s="149" t="s">
        <v>295</v>
      </c>
      <c r="H177" s="150">
        <f>SUM(H176:H176)</f>
        <v>0</v>
      </c>
    </row>
    <row r="178" spans="1:8" s="161" customFormat="1" ht="37.5" customHeight="1" thickTop="1">
      <c r="A178" s="24"/>
      <c r="B178" s="157" t="s">
        <v>296</v>
      </c>
      <c r="C178" s="158"/>
      <c r="D178" s="158"/>
      <c r="E178" s="158"/>
      <c r="F178" s="158"/>
      <c r="G178" s="159">
        <f>H174+H177</f>
        <v>0</v>
      </c>
      <c r="H178" s="160"/>
    </row>
    <row r="179" spans="1:8" ht="37.5" customHeight="1">
      <c r="A179" s="24"/>
      <c r="B179" s="162" t="s">
        <v>297</v>
      </c>
      <c r="C179" s="163"/>
      <c r="D179" s="163"/>
      <c r="E179" s="163"/>
      <c r="F179" s="163"/>
      <c r="G179" s="163"/>
      <c r="H179" s="164"/>
    </row>
    <row r="180" spans="1:8" ht="37.5" customHeight="1">
      <c r="A180" s="24"/>
      <c r="B180" s="165" t="s">
        <v>298</v>
      </c>
      <c r="C180" s="166"/>
      <c r="D180" s="166"/>
      <c r="E180" s="166"/>
      <c r="F180" s="166"/>
      <c r="G180" s="166"/>
      <c r="H180" s="167"/>
    </row>
    <row r="181" spans="1:8" ht="15.75" customHeight="1">
      <c r="A181" s="168"/>
      <c r="B181" s="169"/>
      <c r="C181" s="170"/>
      <c r="D181" s="171"/>
      <c r="E181" s="170"/>
      <c r="F181" s="170"/>
      <c r="G181" s="172"/>
      <c r="H181" s="173"/>
    </row>
    <row r="424" ht="15" customHeight="1"/>
    <row r="425" ht="15" customHeight="1"/>
    <row r="426" ht="15" customHeight="1"/>
    <row r="427" ht="15" customHeight="1"/>
    <row r="428" ht="15" customHeight="1"/>
    <row r="429" ht="15" customHeight="1"/>
  </sheetData>
  <sheetProtection password="CC3D" sheet="1" objects="1" scenarios="1"/>
  <mergeCells count="18">
    <mergeCell ref="C176:F176"/>
    <mergeCell ref="B1:H1"/>
    <mergeCell ref="B2:H2"/>
    <mergeCell ref="B3:H3"/>
    <mergeCell ref="C172:F172"/>
    <mergeCell ref="C173:F173"/>
    <mergeCell ref="B113:F113"/>
    <mergeCell ref="B171:F171"/>
    <mergeCell ref="B175:F175"/>
    <mergeCell ref="C7:F7"/>
    <mergeCell ref="B178:F178"/>
    <mergeCell ref="G178:H178"/>
    <mergeCell ref="B179:H179"/>
    <mergeCell ref="B180:H180"/>
    <mergeCell ref="C169:F169"/>
    <mergeCell ref="C62:F62"/>
    <mergeCell ref="C63:F63"/>
    <mergeCell ref="C112:F112"/>
  </mergeCells>
  <dataValidations count="3">
    <dataValidation type="decimal" operator="greaterThan" allowBlank="1" showInputMessage="1" showErrorMessage="1" errorTitle="Illegal Entry" error="No unit prices below 0 (negative) will be accepted" sqref="E146">
      <formula1>0</formula1>
    </dataValidation>
    <dataValidation type="decimal" operator="greaterThan" allowBlank="1" showInputMessage="1" showErrorMessage="1" prompt="Enter your Unit Bid Price.&#10;You do not need to type in the &quot;$&quot;" errorTitle="Illegal Entry" error="Unit Prices must be greater than 0. " sqref="G9:G10 G12:G16 G167:G168 G23 G25 G84:G89 G33 G149 G56:G57 G60:G61 G65:G66 G78 G76 G69 G71:G74 G81 G110:G111 G92 G142:G144 G106:G107 G45 G94 G96:G98 G47:G48 G131 G152:G153 G40 G155 G163:G164 G19 G21 G100 G103:G104 G158:G161 G116:G117 G119:G124 G28:G30 G127 G134:G137 G140 G35:G37 G147 G42 G129 G51:G54">
      <formula1>0</formula1>
    </dataValidation>
    <dataValidation type="custom" allowBlank="1" showInputMessage="1" showErrorMessage="1" error="If you can enter a Unit  Price in this cell, pLease contact the Contract Administrator immediately!" sqref="G11 G7:G8 G20 G22 G24 G26:G27 G165:G166 G55 G64 G70 G75 G67:G68 G77 G79:G80 G82:G83 G90:G91 G105 G43:G44 G46 G41 G148 G154 G150:G151 G17:G18 G38:G39 G34 G128 G49:G50 G58:G59 G93 G95 G99 G101:G102 G108:G109 G114:G115 G118 G125:G126 G130 G132:G133 G139 G141 G145:G146 G156:G157 G162 G32">
      <formula1>"isblank(G3)"</formula1>
    </dataValidation>
  </dataValidations>
  <printOptions/>
  <pageMargins left="0.5" right="0.5" top="0.75" bottom="0.75" header="0.25" footer="0.25"/>
  <pageSetup horizontalDpi="600" verticalDpi="600" orientation="portrait" scale="72" r:id="rId1"/>
  <headerFooter alignWithMargins="0">
    <oddHeader>&amp;L&amp;10The City of Winnipeg
Bid Opportunity No. 241-2005&amp;R&amp;10Bid Submission
Page &amp;P+3 of 16</oddHeader>
    <oddFooter xml:space="preserve">&amp;R__________________
Name of Bidder                    </oddFooter>
  </headerFooter>
  <rowBreaks count="5" manualBreakCount="5">
    <brk id="30" min="1" max="7" man="1"/>
    <brk id="62" min="1" max="10" man="1"/>
    <brk id="112" min="1" max="10" man="1"/>
    <brk id="137" min="1" max="7" man="1"/>
    <brk id="169" min="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>ver 1.0 checked by S Payne April 28th,2005 @ 8:48am, file size 54.5 kb</dc:description>
  <cp:lastModifiedBy> </cp:lastModifiedBy>
  <dcterms:created xsi:type="dcterms:W3CDTF">2005-04-28T13:44:09Z</dcterms:created>
  <dcterms:modified xsi:type="dcterms:W3CDTF">2005-04-28T13:48:15Z</dcterms:modified>
  <cp:category/>
  <cp:version/>
  <cp:contentType/>
  <cp:contentStatus/>
</cp:coreProperties>
</file>