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31" windowWidth="15495" windowHeight="999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PRICES'!$B$6:$H$217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PRICES'!$B$1:$IV$144</definedName>
    <definedName name="XITEMS">'FORM B - PRICES'!$B$7:$IV$144</definedName>
  </definedNames>
  <calcPr fullCalcOnLoad="1"/>
</workbook>
</file>

<file path=xl/sharedStrings.xml><?xml version="1.0" encoding="utf-8"?>
<sst xmlns="http://schemas.openxmlformats.org/spreadsheetml/2006/main" count="869" uniqueCount="322">
  <si>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</si>
  <si>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</si>
  <si>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</si>
  <si>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</si>
  <si>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</si>
  <si>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</si>
  <si>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</si>
  <si>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</si>
  <si>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</si>
  <si>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</si>
  <si>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</si>
  <si>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</si>
  <si>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</si>
  <si>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</si>
  <si>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</si>
  <si>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</si>
  <si>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</si>
  <si>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</si>
  <si>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</si>
  <si>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</si>
  <si>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</si>
  <si>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</si>
  <si>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</si>
  <si>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</si>
  <si>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</si>
  <si>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</si>
  <si>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</si>
  <si>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</si>
  <si>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</si>
  <si>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A.3</t>
  </si>
  <si>
    <t>Excavation</t>
  </si>
  <si>
    <t>CW 3110-R7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</si>
  <si>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</si>
  <si>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</si>
  <si>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</si>
  <si>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</si>
  <si>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</si>
  <si>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</si>
  <si>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</si>
  <si>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</si>
  <si>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A008</t>
  </si>
  <si>
    <t>i)</t>
  </si>
  <si>
    <t>tonne</t>
  </si>
  <si>
    <t>A010</t>
  </si>
  <si>
    <t>A.8</t>
  </si>
  <si>
    <t>Supplying and Placing Base Course Material</t>
  </si>
  <si>
    <t xml:space="preserve">CW 3110-R7 </t>
  </si>
  <si>
    <t>A.1</t>
  </si>
  <si>
    <t>A.2</t>
  </si>
  <si>
    <t>A.5</t>
  </si>
  <si>
    <t>B001</t>
  </si>
  <si>
    <t>B.1</t>
  </si>
  <si>
    <t>Pavement Removal</t>
  </si>
  <si>
    <t>B002</t>
  </si>
  <si>
    <t>Concrete Pavement</t>
  </si>
  <si>
    <t>B094</t>
  </si>
  <si>
    <t>B.8</t>
  </si>
  <si>
    <t>Drilled Dowels</t>
  </si>
  <si>
    <t>CW 3230-R4</t>
  </si>
  <si>
    <t>B095</t>
  </si>
  <si>
    <t>19.1 mm Diameter</t>
  </si>
  <si>
    <t>each</t>
  </si>
  <si>
    <t>B097</t>
  </si>
  <si>
    <t>B.9</t>
  </si>
  <si>
    <t>Drilled Tie Bars</t>
  </si>
  <si>
    <t>B098</t>
  </si>
  <si>
    <t>20 M Deformed Tie Bar</t>
  </si>
  <si>
    <t>B114</t>
  </si>
  <si>
    <t>B.12</t>
  </si>
  <si>
    <t xml:space="preserve">Miscellaneous Concrete Slab Renewal </t>
  </si>
  <si>
    <t xml:space="preserve">CW 3235-R5  </t>
  </si>
  <si>
    <t>B118</t>
  </si>
  <si>
    <t>Sidewalk</t>
  </si>
  <si>
    <t>SD-228A</t>
  </si>
  <si>
    <t>B119</t>
  </si>
  <si>
    <t>a) Less than 5 sq.m.</t>
  </si>
  <si>
    <t>B124</t>
  </si>
  <si>
    <t>B.13</t>
  </si>
  <si>
    <t>Adjustment of Precast  Sidewalk Blocks</t>
  </si>
  <si>
    <t>C019</t>
  </si>
  <si>
    <t>C.2</t>
  </si>
  <si>
    <t>Concrete Pavements for Early Opening</t>
  </si>
  <si>
    <t>CW 3310-R9</t>
  </si>
  <si>
    <t>C029</t>
  </si>
  <si>
    <t>A.12</t>
  </si>
  <si>
    <t>A.13</t>
  </si>
  <si>
    <t>A.14</t>
  </si>
  <si>
    <t>A.15</t>
  </si>
  <si>
    <t>A.16</t>
  </si>
  <si>
    <t>Fence Removal and Restoration</t>
  </si>
  <si>
    <t>A.6</t>
  </si>
  <si>
    <t>A.9</t>
  </si>
  <si>
    <t>A.10</t>
  </si>
  <si>
    <t>A.11</t>
  </si>
  <si>
    <t xml:space="preserve"> i)</t>
  </si>
  <si>
    <t>Victor / Agnes Alley from Sargent Avenue to Wellington Avenue - Pavement Reconstruction</t>
  </si>
  <si>
    <t>A012</t>
  </si>
  <si>
    <t>Grading of Boulevards</t>
  </si>
  <si>
    <t>A019</t>
  </si>
  <si>
    <t>Imported  Fill Material</t>
  </si>
  <si>
    <t>B120</t>
  </si>
  <si>
    <t>b) 5 sq.m. to 20 sq.m.</t>
  </si>
  <si>
    <t>B154</t>
  </si>
  <si>
    <t>B.18</t>
  </si>
  <si>
    <t>Concrete Curb Renewal</t>
  </si>
  <si>
    <t xml:space="preserve">CW 3240-R5 </t>
  </si>
  <si>
    <t>B155</t>
  </si>
  <si>
    <t>SD-205,
SD206A</t>
  </si>
  <si>
    <t>m</t>
  </si>
  <si>
    <t>B157</t>
  </si>
  <si>
    <t>b) 3 m to 30 m</t>
  </si>
  <si>
    <t>B184</t>
  </si>
  <si>
    <t>B189</t>
  </si>
  <si>
    <t>B.20</t>
  </si>
  <si>
    <t>Regrading Existing Interlocking Paving Stones</t>
  </si>
  <si>
    <t>CW 3330-R3</t>
  </si>
  <si>
    <t>E003</t>
  </si>
  <si>
    <t xml:space="preserve">Catch Basin  </t>
  </si>
  <si>
    <t>CW2130-R9</t>
  </si>
  <si>
    <t>E005</t>
  </si>
  <si>
    <t>ii)</t>
  </si>
  <si>
    <t>E008</t>
  </si>
  <si>
    <t>Sewer Service</t>
  </si>
  <si>
    <t>E009</t>
  </si>
  <si>
    <t>E010</t>
  </si>
  <si>
    <t>E034</t>
  </si>
  <si>
    <t>Connecting to Existing Catch Basin</t>
  </si>
  <si>
    <t>E035</t>
  </si>
  <si>
    <t>E051</t>
  </si>
  <si>
    <t>Installation of Subdrains</t>
  </si>
  <si>
    <t>CW 3120-R1</t>
  </si>
  <si>
    <t>F001</t>
  </si>
  <si>
    <t>Adjustment of Catch Basins / Manholes Frames</t>
  </si>
  <si>
    <t>CW 3210-R6</t>
  </si>
  <si>
    <t>G001</t>
  </si>
  <si>
    <t>Sodding</t>
  </si>
  <si>
    <t>CW 3510-R8</t>
  </si>
  <si>
    <t>G002</t>
  </si>
  <si>
    <t xml:space="preserve"> width &lt; 600mm</t>
  </si>
  <si>
    <t>G004</t>
  </si>
  <si>
    <t>Seeding</t>
  </si>
  <si>
    <t>CW 3520-R6</t>
  </si>
  <si>
    <t>Sewer Inspection</t>
  </si>
  <si>
    <t>CW 2145-R1</t>
  </si>
  <si>
    <t>(SEE B8)</t>
  </si>
  <si>
    <t>B.2</t>
  </si>
  <si>
    <t>B.3</t>
  </si>
  <si>
    <t>B.4</t>
  </si>
  <si>
    <t>B.5</t>
  </si>
  <si>
    <t>B.6</t>
  </si>
  <si>
    <t>B.7</t>
  </si>
  <si>
    <t>B.10</t>
  </si>
  <si>
    <t>B.11</t>
  </si>
  <si>
    <t>B.14</t>
  </si>
  <si>
    <t>B.16</t>
  </si>
  <si>
    <t>B.17</t>
  </si>
  <si>
    <t>B.19</t>
  </si>
  <si>
    <t>B.21</t>
  </si>
  <si>
    <t>B.22</t>
  </si>
  <si>
    <t>B.23</t>
  </si>
  <si>
    <t>B.24</t>
  </si>
  <si>
    <t>B.25</t>
  </si>
  <si>
    <t>C.1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</si>
  <si>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</si>
  <si>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</si>
  <si>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</si>
  <si>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</si>
  <si>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</si>
  <si>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</si>
  <si>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</si>
  <si>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</si>
  <si>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</si>
  <si>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</si>
  <si>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</si>
  <si>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C.20</t>
  </si>
  <si>
    <t>C.21</t>
  </si>
  <si>
    <t>C.22</t>
  </si>
  <si>
    <t>C.23</t>
  </si>
  <si>
    <t>C.24</t>
  </si>
  <si>
    <t>Construction of 150 mm Concrete Pavement for Early Opening - 24 Hour (Reinforced)</t>
  </si>
  <si>
    <t>Barrier (150 mm ht, Dowelled)</t>
  </si>
  <si>
    <t>SD-229 C</t>
  </si>
  <si>
    <t>Ramp Curb (15mm ht)</t>
  </si>
  <si>
    <t>250 mm (SDR 35 PVC)</t>
  </si>
  <si>
    <t>250 mm Catch Pit Lead</t>
  </si>
  <si>
    <t>SD-025 (AP-004, AP-006 Grated Cover)</t>
  </si>
  <si>
    <t>E13</t>
  </si>
  <si>
    <t>E12</t>
  </si>
  <si>
    <t>C.19</t>
  </si>
  <si>
    <t>PART 1</t>
  </si>
  <si>
    <t>PART 2</t>
  </si>
  <si>
    <t>Corydon Avenue Eastbound from Montrose Street to Cambridge Street</t>
  </si>
  <si>
    <t>A014</t>
  </si>
  <si>
    <t>Boulevard Excavation</t>
  </si>
  <si>
    <t>B004</t>
  </si>
  <si>
    <t>Slab Replacement</t>
  </si>
  <si>
    <t xml:space="preserve">CW 3230-R4
</t>
  </si>
  <si>
    <t>B008</t>
  </si>
  <si>
    <t>230 mm Concrete Pavement (Reinforced)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</si>
  <si>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</si>
  <si>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</si>
  <si>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</si>
  <si>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</si>
  <si>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</si>
  <si>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</si>
  <si>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B024</t>
  </si>
  <si>
    <t>iii)</t>
  </si>
  <si>
    <t>230 mm Concrete Pavement (Type C)</t>
  </si>
  <si>
    <t>B025</t>
  </si>
  <si>
    <t>iv)</t>
  </si>
  <si>
    <t>230 mm Concrete Pavement (Type D)</t>
  </si>
  <si>
    <t>B121</t>
  </si>
  <si>
    <t>c) Greater than 20 sq.m.</t>
  </si>
  <si>
    <t>B122</t>
  </si>
  <si>
    <t>Bullnose</t>
  </si>
  <si>
    <t>SD-227C</t>
  </si>
  <si>
    <t>B126</t>
  </si>
  <si>
    <t>Concrete Curb Removal</t>
  </si>
  <si>
    <t>B127</t>
  </si>
  <si>
    <t>Barrier  (Separate)</t>
  </si>
  <si>
    <t>B135</t>
  </si>
  <si>
    <t>Concrete Curb Installation</t>
  </si>
  <si>
    <t>Barrier (180 mm ht, Dowelled)</t>
  </si>
  <si>
    <t>B156</t>
  </si>
  <si>
    <t>a) Less than 3 m</t>
  </si>
  <si>
    <t>Ramp Curb (15 mm ht, type)</t>
  </si>
  <si>
    <t>SD-229 E</t>
  </si>
  <si>
    <t>B190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</si>
  <si>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</si>
  <si>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</si>
  <si>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</si>
  <si>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</si>
  <si>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</si>
  <si>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a) Type IA</t>
  </si>
  <si>
    <t>B194</t>
  </si>
  <si>
    <t>Tie-ins and Approaches</t>
  </si>
  <si>
    <t>B195</t>
  </si>
  <si>
    <t>B206</t>
  </si>
  <si>
    <t>Pavement Repair Fabric</t>
  </si>
  <si>
    <t>C051</t>
  </si>
  <si>
    <t>100 mm Concrete Sidewalk</t>
  </si>
  <si>
    <t xml:space="preserve">CW 3325-R2  </t>
  </si>
  <si>
    <t>JOINT AND CRACK SEALING</t>
  </si>
  <si>
    <t>D006</t>
  </si>
  <si>
    <t xml:space="preserve">Reflective Crack Maintenance </t>
  </si>
  <si>
    <t>CW 3250-R6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</si>
  <si>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</si>
  <si>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</si>
  <si>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</si>
  <si>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</si>
  <si>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</si>
  <si>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</si>
  <si>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</si>
  <si>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</si>
  <si>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</si>
  <si>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</si>
  <si>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</si>
  <si>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</si>
  <si>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</si>
  <si>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</si>
  <si>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</si>
  <si>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</si>
  <si>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</si>
  <si>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</si>
  <si>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</si>
  <si>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</si>
  <si>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</si>
  <si>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</si>
  <si>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</si>
  <si>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</si>
  <si>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</si>
  <si>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</si>
  <si>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</si>
  <si>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</si>
  <si>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</si>
  <si>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</si>
  <si>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</si>
  <si>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</si>
  <si>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</si>
  <si>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 xml:space="preserve"> (total price) PART 1</t>
  </si>
  <si>
    <t xml:space="preserve"> (total price) PART 2</t>
  </si>
  <si>
    <t>C.15</t>
  </si>
  <si>
    <t>C.16</t>
  </si>
  <si>
    <t>C.17</t>
  </si>
  <si>
    <t>C.18</t>
  </si>
  <si>
    <t>lump sum</t>
  </si>
  <si>
    <t>a) in a Trench, Class B Type 2 bedding,   Class 2 Backfill</t>
  </si>
  <si>
    <t>E11</t>
  </si>
  <si>
    <t>B146</t>
  </si>
  <si>
    <t>Lip Curb (125mm ht, Integral)</t>
  </si>
  <si>
    <t>SD-202</t>
  </si>
  <si>
    <t>50 mm - Limestone</t>
  </si>
  <si>
    <t>C011</t>
  </si>
  <si>
    <t>Construction of 150 mm Concrete Pavement (Reinforced)</t>
  </si>
  <si>
    <t>a) 3 m to 30 m</t>
  </si>
  <si>
    <t>C001</t>
  </si>
  <si>
    <t>Concrete Pavements, Median Slabs, Bull-noses, and Safety Medians</t>
  </si>
  <si>
    <t>High Strength Geotextile Fabric</t>
  </si>
  <si>
    <t>C055</t>
  </si>
  <si>
    <t xml:space="preserve">Construction of Asphaltic Concrete Pavements </t>
  </si>
  <si>
    <t>C059</t>
  </si>
  <si>
    <t>C062</t>
  </si>
  <si>
    <t>a) Type II</t>
  </si>
  <si>
    <t>B.15</t>
  </si>
  <si>
    <t>C.14</t>
  </si>
  <si>
    <t>A024</t>
  </si>
  <si>
    <t>Surfacing Material</t>
  </si>
  <si>
    <t>CW 3150-R4</t>
  </si>
  <si>
    <t>A026</t>
  </si>
  <si>
    <t>Limestone</t>
  </si>
  <si>
    <t>Kennedy / Edmonton Alley from 60m north of Assiniboine Avenue to Broadway South Alley - Pavement Reconstruction</t>
  </si>
  <si>
    <t>Queenston / Niagara Alley from Grosvenor Avenue to Kingsway - Pavement Reconstruction</t>
  </si>
  <si>
    <t>B200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</si>
  <si>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</si>
  <si>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</si>
  <si>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</si>
  <si>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</si>
  <si>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</si>
  <si>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</si>
  <si>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D.25</t>
  </si>
  <si>
    <t>B158</t>
  </si>
  <si>
    <t>c) Greater than 30 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</si>
</sst>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20"/>
      <name val="MS Sans Serif"/>
      <family val="0"/>
    </font>
    <font>
      <b/>
      <sz val="16"/>
      <name val="Arial"/>
      <family val="2"/>
    </font>
    <font>
      <sz val="10"/>
      <name val="MS Sans Serif"/>
      <family val="0"/>
    </font>
    <font>
      <b/>
      <i/>
      <sz val="12"/>
      <name val="Arial"/>
      <family val="0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color indexed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4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66" fontId="5" fillId="2" borderId="0" xfId="0" applyNumberFormat="1" applyFont="1" applyFill="1" applyAlignment="1">
      <alignment horizontal="centerContinuous" vertical="center"/>
    </xf>
    <xf numFmtId="1" fontId="4" fillId="2" borderId="0" xfId="0" applyNumberFormat="1" applyFont="1" applyFill="1" applyAlignment="1">
      <alignment horizontal="centerContinuous" vertical="top"/>
    </xf>
    <xf numFmtId="0" fontId="4" fillId="2" borderId="0" xfId="0" applyNumberFormat="1" applyFont="1" applyFill="1" applyAlignment="1">
      <alignment horizontal="centerContinuous" vertical="center"/>
    </xf>
    <xf numFmtId="0" fontId="0" fillId="2" borderId="0" xfId="0" applyNumberFormat="1" applyFill="1" applyAlignment="1">
      <alignment/>
    </xf>
    <xf numFmtId="166" fontId="1" fillId="2" borderId="0" xfId="0" applyNumberFormat="1" applyFont="1" applyFill="1" applyAlignment="1">
      <alignment horizontal="centerContinuous" vertical="center"/>
    </xf>
    <xf numFmtId="1" fontId="0" fillId="2" borderId="0" xfId="0" applyNumberFormat="1" applyFill="1" applyAlignment="1">
      <alignment horizontal="centerContinuous" vertical="top"/>
    </xf>
    <xf numFmtId="0" fontId="0" fillId="2" borderId="0" xfId="0" applyNumberFormat="1" applyFill="1" applyAlignment="1">
      <alignment horizontal="centerContinuous" vertical="center"/>
    </xf>
    <xf numFmtId="166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vertical="top"/>
    </xf>
    <xf numFmtId="0" fontId="0" fillId="2" borderId="0" xfId="0" applyNumberFormat="1" applyFill="1" applyAlignment="1">
      <alignment/>
    </xf>
    <xf numFmtId="166" fontId="0" fillId="2" borderId="0" xfId="0" applyNumberForma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/>
    </xf>
    <xf numFmtId="166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0" fontId="0" fillId="2" borderId="6" xfId="0" applyNumberFormat="1" applyFill="1" applyBorder="1" applyAlignment="1">
      <alignment vertical="top"/>
    </xf>
    <xf numFmtId="0" fontId="0" fillId="2" borderId="7" xfId="0" applyNumberFormat="1" applyFill="1" applyBorder="1" applyAlignment="1">
      <alignment/>
    </xf>
    <xf numFmtId="0" fontId="0" fillId="2" borderId="6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/>
    </xf>
    <xf numFmtId="0" fontId="0" fillId="2" borderId="8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right"/>
    </xf>
    <xf numFmtId="0" fontId="0" fillId="2" borderId="8" xfId="0" applyNumberFormat="1" applyFill="1" applyBorder="1" applyAlignment="1">
      <alignment horizontal="right"/>
    </xf>
    <xf numFmtId="166" fontId="0" fillId="2" borderId="9" xfId="0" applyNumberForma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Alignment="1">
      <alignment vertical="center"/>
    </xf>
    <xf numFmtId="166" fontId="0" fillId="2" borderId="9" xfId="0" applyNumberFormat="1" applyFill="1" applyBorder="1" applyAlignment="1">
      <alignment horizontal="right"/>
    </xf>
    <xf numFmtId="0" fontId="2" fillId="2" borderId="1" xfId="0" applyNumberFormat="1" applyFont="1" applyFill="1" applyBorder="1" applyAlignment="1">
      <alignment vertical="top"/>
    </xf>
    <xf numFmtId="1" fontId="0" fillId="2" borderId="9" xfId="0" applyNumberFormat="1" applyFill="1" applyBorder="1" applyAlignment="1">
      <alignment horizontal="center" vertical="top"/>
    </xf>
    <xf numFmtId="0" fontId="0" fillId="2" borderId="9" xfId="0" applyNumberFormat="1" applyFill="1" applyBorder="1" applyAlignment="1">
      <alignment horizontal="center" vertical="top"/>
    </xf>
    <xf numFmtId="166" fontId="0" fillId="2" borderId="1" xfId="0" applyNumberFormat="1" applyFill="1" applyBorder="1" applyAlignment="1">
      <alignment horizontal="right"/>
    </xf>
    <xf numFmtId="4" fontId="0" fillId="2" borderId="10" xfId="0" applyNumberFormat="1" applyFont="1" applyFill="1" applyBorder="1" applyAlignment="1" applyProtection="1">
      <alignment horizontal="center" vertical="top" wrapText="1"/>
      <protection/>
    </xf>
    <xf numFmtId="173" fontId="0" fillId="2" borderId="10" xfId="0" applyNumberFormat="1" applyFont="1" applyFill="1" applyBorder="1" applyAlignment="1" applyProtection="1">
      <alignment horizontal="center" vertical="top" wrapText="1"/>
      <protection/>
    </xf>
    <xf numFmtId="172" fontId="0" fillId="2" borderId="10" xfId="0" applyNumberFormat="1" applyFont="1" applyFill="1" applyBorder="1" applyAlignment="1" applyProtection="1">
      <alignment horizontal="left" vertical="top" wrapText="1"/>
      <protection/>
    </xf>
    <xf numFmtId="172" fontId="0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NumberFormat="1" applyFont="1" applyFill="1" applyBorder="1" applyAlignment="1" applyProtection="1">
      <alignment horizontal="center" vertical="top" wrapText="1"/>
      <protection/>
    </xf>
    <xf numFmtId="1" fontId="0" fillId="2" borderId="10" xfId="0" applyNumberFormat="1" applyFont="1" applyFill="1" applyBorder="1" applyAlignment="1" applyProtection="1">
      <alignment horizontal="right" vertical="top"/>
      <protection/>
    </xf>
    <xf numFmtId="174" fontId="0" fillId="2" borderId="10" xfId="0" applyNumberFormat="1" applyFont="1" applyFill="1" applyBorder="1" applyAlignment="1" applyProtection="1">
      <alignment vertical="top"/>
      <protection locked="0"/>
    </xf>
    <xf numFmtId="174" fontId="0" fillId="2" borderId="10" xfId="0" applyNumberFormat="1" applyFont="1" applyFill="1" applyBorder="1" applyAlignment="1" applyProtection="1">
      <alignment vertical="top"/>
      <protection/>
    </xf>
    <xf numFmtId="0" fontId="0" fillId="2" borderId="0" xfId="0" applyFill="1" applyAlignment="1">
      <alignment/>
    </xf>
    <xf numFmtId="176" fontId="0" fillId="2" borderId="10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Alignment="1">
      <alignment/>
    </xf>
    <xf numFmtId="173" fontId="0" fillId="2" borderId="10" xfId="0" applyNumberFormat="1" applyFont="1" applyFill="1" applyBorder="1" applyAlignment="1" applyProtection="1">
      <alignment horizontal="right" vertical="top" wrapText="1"/>
      <protection/>
    </xf>
    <xf numFmtId="1" fontId="0" fillId="2" borderId="9" xfId="0" applyNumberFormat="1" applyFill="1" applyBorder="1" applyAlignment="1">
      <alignment vertical="top"/>
    </xf>
    <xf numFmtId="4" fontId="0" fillId="2" borderId="10" xfId="0" applyNumberFormat="1" applyFont="1" applyFill="1" applyBorder="1" applyAlignment="1" applyProtection="1">
      <alignment horizontal="center" vertical="top"/>
      <protection/>
    </xf>
    <xf numFmtId="173" fontId="0" fillId="2" borderId="10" xfId="0" applyNumberFormat="1" applyFont="1" applyFill="1" applyBorder="1" applyAlignment="1" applyProtection="1">
      <alignment horizontal="left" vertical="top" wrapText="1" indent="2"/>
      <protection/>
    </xf>
    <xf numFmtId="1" fontId="0" fillId="2" borderId="10" xfId="0" applyNumberFormat="1" applyFont="1" applyFill="1" applyBorder="1" applyAlignment="1" applyProtection="1">
      <alignment horizontal="right" vertical="top" wrapText="1"/>
      <protection/>
    </xf>
    <xf numFmtId="0" fontId="0" fillId="2" borderId="1" xfId="0" applyNumberFormat="1" applyFill="1" applyBorder="1" applyAlignment="1">
      <alignment horizontal="center" vertical="top"/>
    </xf>
    <xf numFmtId="174" fontId="0" fillId="2" borderId="10" xfId="0" applyNumberFormat="1" applyFont="1" applyFill="1" applyBorder="1" applyAlignment="1" applyProtection="1">
      <alignment vertical="top" wrapText="1"/>
      <protection/>
    </xf>
    <xf numFmtId="0" fontId="0" fillId="2" borderId="1" xfId="0" applyNumberFormat="1" applyFill="1" applyBorder="1" applyAlignment="1">
      <alignment horizontal="left" vertical="top"/>
    </xf>
    <xf numFmtId="0" fontId="0" fillId="2" borderId="9" xfId="0" applyNumberFormat="1" applyFill="1" applyBorder="1" applyAlignment="1">
      <alignment vertical="top"/>
    </xf>
    <xf numFmtId="166" fontId="0" fillId="2" borderId="11" xfId="0" applyNumberForma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172" fontId="0" fillId="2" borderId="10" xfId="0" applyNumberFormat="1" applyFont="1" applyFill="1" applyBorder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0" fillId="2" borderId="1" xfId="0" applyNumberFormat="1" applyFill="1" applyBorder="1" applyAlignment="1">
      <alignment vertical="top"/>
    </xf>
    <xf numFmtId="166" fontId="0" fillId="2" borderId="11" xfId="0" applyNumberFormat="1" applyFill="1" applyBorder="1" applyAlignment="1">
      <alignment horizontal="right" vertical="center"/>
    </xf>
    <xf numFmtId="0" fontId="0" fillId="2" borderId="0" xfId="0" applyNumberFormat="1" applyFill="1" applyAlignment="1">
      <alignment horizontal="right"/>
    </xf>
    <xf numFmtId="166" fontId="0" fillId="2" borderId="12" xfId="0" applyNumberFormat="1" applyFill="1" applyBorder="1" applyAlignment="1">
      <alignment horizontal="right"/>
    </xf>
    <xf numFmtId="0" fontId="0" fillId="2" borderId="13" xfId="0" applyNumberFormat="1" applyFill="1" applyBorder="1" applyAlignment="1">
      <alignment vertical="top"/>
    </xf>
    <xf numFmtId="0" fontId="0" fillId="2" borderId="14" xfId="0" applyNumberFormat="1" applyFill="1" applyBorder="1" applyAlignment="1">
      <alignment/>
    </xf>
    <xf numFmtId="0" fontId="0" fillId="2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right"/>
    </xf>
    <xf numFmtId="0" fontId="0" fillId="2" borderId="15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176" fontId="4" fillId="2" borderId="10" xfId="0" applyNumberFormat="1" applyFont="1" applyFill="1" applyBorder="1" applyAlignment="1" applyProtection="1">
      <alignment horizontal="center"/>
      <protection/>
    </xf>
    <xf numFmtId="173" fontId="4" fillId="2" borderId="10" xfId="0" applyNumberFormat="1" applyFont="1" applyFill="1" applyBorder="1" applyAlignment="1" applyProtection="1">
      <alignment horizontal="center" vertical="center" wrapText="1"/>
      <protection/>
    </xf>
    <xf numFmtId="172" fontId="4" fillId="2" borderId="10" xfId="0" applyNumberFormat="1" applyFont="1" applyFill="1" applyBorder="1" applyAlignment="1" applyProtection="1">
      <alignment vertical="center"/>
      <protection/>
    </xf>
    <xf numFmtId="172" fontId="4" fillId="2" borderId="10" xfId="0" applyNumberFormat="1" applyFont="1" applyFill="1" applyBorder="1" applyAlignment="1" applyProtection="1">
      <alignment horizontal="centerContinuous" wrapText="1"/>
      <protection/>
    </xf>
    <xf numFmtId="177" fontId="0" fillId="2" borderId="10" xfId="0" applyNumberFormat="1" applyFont="1" applyFill="1" applyBorder="1" applyAlignment="1" applyProtection="1">
      <alignment horizontal="centerContinuous"/>
      <protection/>
    </xf>
    <xf numFmtId="0" fontId="2" fillId="2" borderId="1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 applyProtection="1">
      <alignment horizontal="left" vertical="center" wrapText="1"/>
      <protection/>
    </xf>
    <xf numFmtId="1" fontId="0" fillId="2" borderId="9" xfId="0" applyNumberFormat="1" applyFill="1" applyBorder="1" applyAlignment="1">
      <alignment horizontal="center" vertical="top"/>
    </xf>
    <xf numFmtId="1" fontId="0" fillId="2" borderId="9" xfId="0" applyNumberFormat="1" applyFill="1" applyBorder="1" applyAlignment="1">
      <alignment vertical="top"/>
    </xf>
    <xf numFmtId="166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center" vertical="top"/>
    </xf>
    <xf numFmtId="0" fontId="0" fillId="2" borderId="9" xfId="0" applyNumberFormat="1" applyFill="1" applyBorder="1" applyAlignment="1">
      <alignment vertical="top"/>
    </xf>
    <xf numFmtId="0" fontId="0" fillId="2" borderId="9" xfId="0" applyNumberFormat="1" applyFill="1" applyBorder="1" applyAlignment="1">
      <alignment horizontal="center" vertical="top"/>
    </xf>
    <xf numFmtId="166" fontId="0" fillId="2" borderId="9" xfId="0" applyNumberFormat="1" applyFill="1" applyBorder="1" applyAlignment="1" applyProtection="1">
      <alignment horizontal="right" vertical="center"/>
      <protection/>
    </xf>
    <xf numFmtId="166" fontId="0" fillId="2" borderId="9" xfId="0" applyNumberFormat="1" applyFill="1" applyBorder="1" applyAlignment="1" applyProtection="1">
      <alignment horizontal="right"/>
      <protection/>
    </xf>
    <xf numFmtId="166" fontId="0" fillId="2" borderId="11" xfId="0" applyNumberFormat="1" applyFill="1" applyBorder="1" applyAlignment="1" applyProtection="1">
      <alignment horizontal="right"/>
      <protection/>
    </xf>
    <xf numFmtId="166" fontId="0" fillId="2" borderId="16" xfId="0" applyNumberFormat="1" applyFill="1" applyBorder="1" applyAlignment="1" applyProtection="1">
      <alignment horizontal="right"/>
      <protection/>
    </xf>
    <xf numFmtId="0" fontId="0" fillId="2" borderId="16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/>
    </xf>
    <xf numFmtId="0" fontId="0" fillId="2" borderId="17" xfId="0" applyNumberFormat="1" applyFill="1" applyBorder="1" applyAlignment="1">
      <alignment vertical="top"/>
    </xf>
    <xf numFmtId="0" fontId="8" fillId="2" borderId="18" xfId="0" applyNumberFormat="1" applyFont="1" applyFill="1" applyBorder="1" applyAlignment="1">
      <alignment horizontal="centerContinuous"/>
    </xf>
    <xf numFmtId="0" fontId="0" fillId="2" borderId="18" xfId="0" applyNumberFormat="1" applyFill="1" applyBorder="1" applyAlignment="1">
      <alignment horizontal="centerContinuous"/>
    </xf>
    <xf numFmtId="0" fontId="0" fillId="2" borderId="19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 vertical="center"/>
    </xf>
    <xf numFmtId="0" fontId="0" fillId="2" borderId="0" xfId="0" applyNumberFormat="1" applyFill="1" applyAlignment="1">
      <alignment horizontal="right" vertical="center"/>
    </xf>
    <xf numFmtId="0" fontId="0" fillId="2" borderId="20" xfId="0" applyNumberFormat="1" applyFill="1" applyBorder="1" applyAlignment="1">
      <alignment horizontal="right" vertical="center"/>
    </xf>
    <xf numFmtId="166" fontId="0" fillId="2" borderId="21" xfId="0" applyNumberFormat="1" applyFill="1" applyBorder="1" applyAlignment="1">
      <alignment horizontal="right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6" fontId="4" fillId="2" borderId="1" xfId="0" applyNumberFormat="1" applyFont="1" applyFill="1" applyBorder="1" applyAlignment="1">
      <alignment horizontal="right"/>
    </xf>
    <xf numFmtId="166" fontId="0" fillId="2" borderId="5" xfId="0" applyNumberFormat="1" applyFill="1" applyBorder="1" applyAlignment="1">
      <alignment horizontal="right" vertical="center"/>
    </xf>
    <xf numFmtId="166" fontId="0" fillId="2" borderId="18" xfId="0" applyNumberFormat="1" applyFill="1" applyBorder="1" applyAlignment="1">
      <alignment horizontal="right" vertical="center"/>
    </xf>
    <xf numFmtId="166" fontId="0" fillId="2" borderId="20" xfId="0" applyNumberFormat="1" applyFill="1" applyBorder="1" applyAlignment="1">
      <alignment horizontal="right" vertical="center"/>
    </xf>
    <xf numFmtId="0" fontId="2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left"/>
    </xf>
    <xf numFmtId="1" fontId="0" fillId="2" borderId="23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/>
    </xf>
    <xf numFmtId="166" fontId="4" fillId="2" borderId="21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0" fillId="0" borderId="0" xfId="0" applyNumberFormat="1" applyFill="1" applyAlignment="1">
      <alignment vertical="center"/>
    </xf>
    <xf numFmtId="174" fontId="11" fillId="0" borderId="0" xfId="0" applyNumberFormat="1" applyFont="1" applyFill="1" applyBorder="1" applyAlignment="1" applyProtection="1">
      <alignment vertical="top"/>
      <protection/>
    </xf>
    <xf numFmtId="174" fontId="12" fillId="3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/>
      <protection/>
    </xf>
    <xf numFmtId="0" fontId="8" fillId="2" borderId="24" xfId="0" applyNumberFormat="1" applyFont="1" applyFill="1" applyBorder="1" applyAlignment="1">
      <alignment vertical="top"/>
    </xf>
    <xf numFmtId="0" fontId="8" fillId="2" borderId="25" xfId="0" applyNumberFormat="1" applyFont="1" applyFill="1" applyBorder="1" applyAlignment="1">
      <alignment vertical="top"/>
    </xf>
    <xf numFmtId="0" fontId="8" fillId="2" borderId="26" xfId="0" applyNumberFormat="1" applyFont="1" applyFill="1" applyBorder="1" applyAlignment="1">
      <alignment vertical="top"/>
    </xf>
    <xf numFmtId="0" fontId="8" fillId="2" borderId="9" xfId="0" applyNumberFormat="1" applyFont="1" applyFill="1" applyBorder="1" applyAlignment="1">
      <alignment vertical="top"/>
    </xf>
    <xf numFmtId="0" fontId="0" fillId="2" borderId="0" xfId="0" applyNumberFormat="1" applyFill="1" applyBorder="1" applyAlignment="1">
      <alignment/>
    </xf>
    <xf numFmtId="0" fontId="0" fillId="2" borderId="27" xfId="0" applyNumberFormat="1" applyFill="1" applyBorder="1" applyAlignment="1">
      <alignment/>
    </xf>
    <xf numFmtId="1" fontId="6" fillId="2" borderId="9" xfId="0" applyNumberFormat="1" applyFon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27" xfId="0" applyNumberFormat="1" applyFill="1" applyBorder="1" applyAlignment="1">
      <alignment vertical="center" wrapText="1"/>
    </xf>
    <xf numFmtId="0" fontId="0" fillId="2" borderId="28" xfId="0" applyNumberFormat="1" applyFill="1" applyBorder="1" applyAlignment="1">
      <alignment/>
    </xf>
    <xf numFmtId="0" fontId="0" fillId="2" borderId="29" xfId="0" applyNumberFormat="1" applyFill="1" applyBorder="1" applyAlignment="1">
      <alignment/>
    </xf>
    <xf numFmtId="0" fontId="8" fillId="2" borderId="22" xfId="0" applyNumberFormat="1" applyFon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1" fontId="3" fillId="2" borderId="22" xfId="0" applyNumberFormat="1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vertical="center" wrapText="1"/>
    </xf>
    <xf numFmtId="0" fontId="0" fillId="2" borderId="20" xfId="0" applyNumberFormat="1" applyFill="1" applyBorder="1" applyAlignment="1">
      <alignment vertical="center" wrapText="1"/>
    </xf>
    <xf numFmtId="0" fontId="8" fillId="2" borderId="17" xfId="0" applyNumberFormat="1" applyFont="1" applyFill="1" applyBorder="1" applyAlignment="1">
      <alignment vertical="center"/>
    </xf>
    <xf numFmtId="0" fontId="0" fillId="2" borderId="18" xfId="0" applyNumberFormat="1" applyFill="1" applyBorder="1" applyAlignment="1">
      <alignment vertical="center"/>
    </xf>
    <xf numFmtId="0" fontId="0" fillId="2" borderId="28" xfId="0" applyNumberFormat="1" applyFill="1" applyBorder="1" applyAlignment="1" quotePrefix="1">
      <alignment/>
    </xf>
    <xf numFmtId="0" fontId="0" fillId="2" borderId="0" xfId="0" applyNumberFormat="1" applyFill="1" applyBorder="1" applyAlignment="1" quotePrefix="1">
      <alignment/>
    </xf>
    <xf numFmtId="0" fontId="0" fillId="2" borderId="29" xfId="0" applyNumberFormat="1" applyFill="1" applyBorder="1" applyAlignment="1" quotePrefix="1">
      <alignment/>
    </xf>
    <xf numFmtId="1" fontId="6" fillId="2" borderId="30" xfId="0" applyNumberFormat="1" applyFont="1" applyFill="1" applyBorder="1" applyAlignment="1">
      <alignment horizontal="left" vertical="center" wrapText="1"/>
    </xf>
    <xf numFmtId="0" fontId="0" fillId="2" borderId="31" xfId="0" applyNumberFormat="1" applyFill="1" applyBorder="1" applyAlignment="1">
      <alignment vertical="center" wrapText="1"/>
    </xf>
    <xf numFmtId="0" fontId="0" fillId="2" borderId="32" xfId="0" applyNumberFormat="1" applyFill="1" applyBorder="1" applyAlignment="1">
      <alignment vertical="center" wrapText="1"/>
    </xf>
    <xf numFmtId="1" fontId="6" fillId="2" borderId="31" xfId="0" applyNumberFormat="1" applyFont="1" applyFill="1" applyBorder="1" applyAlignment="1">
      <alignment horizontal="left" vertical="center" wrapText="1"/>
    </xf>
    <xf numFmtId="1" fontId="6" fillId="2" borderId="32" xfId="0" applyNumberFormat="1" applyFont="1" applyFill="1" applyBorder="1" applyAlignment="1">
      <alignment horizontal="left" vertical="center" wrapText="1"/>
    </xf>
    <xf numFmtId="166" fontId="0" fillId="2" borderId="14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showZeros="0" tabSelected="1" showOutlineSymbols="0" view="pageBreakPreview" zoomScale="75" zoomScaleNormal="75" zoomScaleSheetLayoutView="75" workbookViewId="0" topLeftCell="A1">
      <selection activeCell="A145" sqref="A145:IV145"/>
    </sheetView>
  </sheetViews>
  <sheetFormatPr defaultColWidth="8.77734375" defaultRowHeight="15"/>
  <cols>
    <col min="1" max="1" width="7.88671875" style="65" customWidth="1"/>
    <col min="2" max="2" width="8.77734375" style="11" customWidth="1"/>
    <col min="3" max="3" width="36.77734375" style="6" customWidth="1"/>
    <col min="4" max="4" width="12.77734375" style="72" customWidth="1"/>
    <col min="5" max="5" width="6.77734375" style="6" customWidth="1"/>
    <col min="6" max="6" width="11.77734375" style="6" customWidth="1"/>
    <col min="7" max="7" width="11.77734375" style="65" customWidth="1"/>
    <col min="8" max="8" width="16.77734375" style="65" customWidth="1"/>
    <col min="9" max="9" width="6.88671875" style="74" customWidth="1"/>
    <col min="10" max="16384" width="10.5546875" style="6" customWidth="1"/>
  </cols>
  <sheetData>
    <row r="1" spans="1:8" ht="15.75">
      <c r="A1" s="3"/>
      <c r="B1" s="4" t="s">
        <v>0</v>
      </c>
      <c r="C1" s="5"/>
      <c r="D1" s="5"/>
      <c r="E1" s="5"/>
      <c r="F1" s="5"/>
      <c r="G1" s="3"/>
      <c r="H1" s="5"/>
    </row>
    <row r="2" spans="1:8" ht="15">
      <c r="A2" s="7"/>
      <c r="B2" s="8" t="s">
        <v>144</v>
      </c>
      <c r="C2" s="9"/>
      <c r="D2" s="9"/>
      <c r="E2" s="9"/>
      <c r="F2" s="9"/>
      <c r="G2" s="7"/>
      <c r="H2" s="9"/>
    </row>
    <row r="3" spans="1:9" ht="15">
      <c r="A3" s="10"/>
      <c r="B3" s="11" t="s">
        <v>1</v>
      </c>
      <c r="C3" s="12"/>
      <c r="D3" s="12"/>
      <c r="E3" s="12"/>
      <c r="F3" s="12"/>
      <c r="G3" s="13"/>
      <c r="H3" s="14"/>
      <c r="I3" s="120"/>
    </row>
    <row r="4" spans="1:9" ht="15">
      <c r="A4" s="15" t="s">
        <v>24</v>
      </c>
      <c r="B4" s="16" t="s">
        <v>3</v>
      </c>
      <c r="C4" s="17" t="s">
        <v>4</v>
      </c>
      <c r="D4" s="18" t="s">
        <v>5</v>
      </c>
      <c r="E4" s="19" t="s">
        <v>6</v>
      </c>
      <c r="F4" s="19" t="s">
        <v>7</v>
      </c>
      <c r="G4" s="20" t="s">
        <v>8</v>
      </c>
      <c r="H4" s="19" t="s">
        <v>9</v>
      </c>
      <c r="I4" s="121"/>
    </row>
    <row r="5" spans="1:9" ht="15.75" thickBot="1">
      <c r="A5" s="21"/>
      <c r="B5" s="22"/>
      <c r="C5" s="23"/>
      <c r="D5" s="24" t="s">
        <v>10</v>
      </c>
      <c r="E5" s="25"/>
      <c r="F5" s="26" t="s">
        <v>11</v>
      </c>
      <c r="G5" s="27"/>
      <c r="H5" s="28"/>
      <c r="I5" s="75"/>
    </row>
    <row r="6" spans="1:9" ht="30" customHeight="1" thickTop="1">
      <c r="A6" s="33"/>
      <c r="B6" s="126" t="s">
        <v>189</v>
      </c>
      <c r="C6" s="127"/>
      <c r="D6" s="127"/>
      <c r="E6" s="127"/>
      <c r="F6" s="128"/>
      <c r="G6" s="94"/>
      <c r="H6" s="95"/>
      <c r="I6" s="75"/>
    </row>
    <row r="7" spans="1:9" s="32" customFormat="1" ht="30" customHeight="1">
      <c r="A7" s="29"/>
      <c r="B7" s="30" t="s">
        <v>12</v>
      </c>
      <c r="C7" s="132" t="s">
        <v>310</v>
      </c>
      <c r="D7" s="133"/>
      <c r="E7" s="133"/>
      <c r="F7" s="134"/>
      <c r="G7" s="91"/>
      <c r="H7" s="31" t="s">
        <v>2</v>
      </c>
      <c r="I7" s="75"/>
    </row>
    <row r="8" spans="1:9" ht="39.75" customHeight="1">
      <c r="A8" s="33"/>
      <c r="B8" s="34"/>
      <c r="C8" s="1" t="s">
        <v>17</v>
      </c>
      <c r="D8" s="35"/>
      <c r="E8" s="36" t="s">
        <v>2</v>
      </c>
      <c r="F8" s="36" t="s">
        <v>2</v>
      </c>
      <c r="G8" s="92" t="s">
        <v>2</v>
      </c>
      <c r="H8" s="37"/>
      <c r="I8" s="75"/>
    </row>
    <row r="9" spans="1:9" s="46" customFormat="1" ht="30" customHeight="1">
      <c r="A9" s="38" t="s">
        <v>28</v>
      </c>
      <c r="B9" s="39" t="s">
        <v>47</v>
      </c>
      <c r="C9" s="40" t="s">
        <v>30</v>
      </c>
      <c r="D9" s="41" t="s">
        <v>31</v>
      </c>
      <c r="E9" s="42" t="s">
        <v>32</v>
      </c>
      <c r="F9" s="43">
        <v>580</v>
      </c>
      <c r="G9" s="44"/>
      <c r="H9" s="45">
        <f>ROUND(G9,2)*F9</f>
        <v>0</v>
      </c>
      <c r="I9" s="75"/>
    </row>
    <row r="10" spans="1:9" s="48" customFormat="1" ht="30" customHeight="1">
      <c r="A10" s="47" t="s">
        <v>33</v>
      </c>
      <c r="B10" s="39" t="s">
        <v>48</v>
      </c>
      <c r="C10" s="40" t="s">
        <v>35</v>
      </c>
      <c r="D10" s="41" t="s">
        <v>31</v>
      </c>
      <c r="E10" s="42" t="s">
        <v>36</v>
      </c>
      <c r="F10" s="43">
        <v>1100</v>
      </c>
      <c r="G10" s="44"/>
      <c r="H10" s="45">
        <f>ROUND(G10,2)*F10</f>
        <v>0</v>
      </c>
      <c r="I10" s="75"/>
    </row>
    <row r="11" spans="1:9" s="46" customFormat="1" ht="30" customHeight="1">
      <c r="A11" s="47" t="s">
        <v>37</v>
      </c>
      <c r="B11" s="39" t="s">
        <v>29</v>
      </c>
      <c r="C11" s="40" t="s">
        <v>39</v>
      </c>
      <c r="D11" s="41" t="s">
        <v>31</v>
      </c>
      <c r="E11" s="42"/>
      <c r="F11" s="43"/>
      <c r="G11" s="92" t="s">
        <v>2</v>
      </c>
      <c r="H11" s="45"/>
      <c r="I11" s="75"/>
    </row>
    <row r="12" spans="1:9" s="46" customFormat="1" ht="30" customHeight="1">
      <c r="A12" s="38" t="s">
        <v>40</v>
      </c>
      <c r="B12" s="49" t="s">
        <v>41</v>
      </c>
      <c r="C12" s="40" t="s">
        <v>291</v>
      </c>
      <c r="D12" s="41" t="s">
        <v>2</v>
      </c>
      <c r="E12" s="42" t="s">
        <v>42</v>
      </c>
      <c r="F12" s="43">
        <v>725</v>
      </c>
      <c r="G12" s="44"/>
      <c r="H12" s="45">
        <f>ROUND(G12,2)*F12</f>
        <v>0</v>
      </c>
      <c r="I12" s="75"/>
    </row>
    <row r="13" spans="1:9" s="46" customFormat="1" ht="39.75" customHeight="1">
      <c r="A13" s="47" t="s">
        <v>43</v>
      </c>
      <c r="B13" s="39" t="s">
        <v>34</v>
      </c>
      <c r="C13" s="40" t="s">
        <v>45</v>
      </c>
      <c r="D13" s="41" t="s">
        <v>46</v>
      </c>
      <c r="E13" s="42" t="s">
        <v>32</v>
      </c>
      <c r="F13" s="43">
        <v>85</v>
      </c>
      <c r="G13" s="44"/>
      <c r="H13" s="45">
        <f>ROUND(G13,2)*F13</f>
        <v>0</v>
      </c>
      <c r="I13" s="75"/>
    </row>
    <row r="14" spans="1:9" s="48" customFormat="1" ht="30" customHeight="1">
      <c r="A14" s="47"/>
      <c r="B14" s="39" t="s">
        <v>49</v>
      </c>
      <c r="C14" s="40" t="s">
        <v>297</v>
      </c>
      <c r="D14" s="41" t="s">
        <v>187</v>
      </c>
      <c r="E14" s="42" t="s">
        <v>36</v>
      </c>
      <c r="F14" s="43">
        <v>1100</v>
      </c>
      <c r="G14" s="44"/>
      <c r="H14" s="45">
        <f>ROUND(G14,2)*F14</f>
        <v>0</v>
      </c>
      <c r="I14" s="75"/>
    </row>
    <row r="15" spans="1:9" s="48" customFormat="1" ht="30" customHeight="1">
      <c r="A15" s="38" t="s">
        <v>305</v>
      </c>
      <c r="B15" s="39" t="s">
        <v>90</v>
      </c>
      <c r="C15" s="40" t="s">
        <v>306</v>
      </c>
      <c r="D15" s="41" t="s">
        <v>307</v>
      </c>
      <c r="E15" s="42"/>
      <c r="F15" s="43"/>
      <c r="G15" s="92" t="s">
        <v>2</v>
      </c>
      <c r="H15" s="45"/>
      <c r="I15" s="75"/>
    </row>
    <row r="16" spans="1:9" s="46" customFormat="1" ht="30" customHeight="1">
      <c r="A16" s="38" t="s">
        <v>308</v>
      </c>
      <c r="B16" s="49" t="s">
        <v>41</v>
      </c>
      <c r="C16" s="40" t="s">
        <v>309</v>
      </c>
      <c r="D16" s="41"/>
      <c r="E16" s="42" t="s">
        <v>42</v>
      </c>
      <c r="F16" s="43">
        <v>5</v>
      </c>
      <c r="G16" s="44"/>
      <c r="H16" s="45">
        <f>ROUND(G16,2)*F16</f>
        <v>0</v>
      </c>
      <c r="I16" s="75"/>
    </row>
    <row r="17" spans="1:9" ht="39.75" customHeight="1">
      <c r="A17" s="33"/>
      <c r="B17" s="34"/>
      <c r="C17" s="2" t="s">
        <v>18</v>
      </c>
      <c r="D17" s="35"/>
      <c r="E17" s="50"/>
      <c r="F17" s="35"/>
      <c r="G17" s="92" t="s">
        <v>2</v>
      </c>
      <c r="H17" s="37"/>
      <c r="I17" s="75"/>
    </row>
    <row r="18" spans="1:9" s="46" customFormat="1" ht="30" customHeight="1">
      <c r="A18" s="51" t="s">
        <v>50</v>
      </c>
      <c r="B18" s="39" t="s">
        <v>38</v>
      </c>
      <c r="C18" s="40" t="s">
        <v>52</v>
      </c>
      <c r="D18" s="41" t="s">
        <v>31</v>
      </c>
      <c r="E18" s="42"/>
      <c r="F18" s="43"/>
      <c r="G18" s="92" t="s">
        <v>2</v>
      </c>
      <c r="H18" s="45"/>
      <c r="I18" s="75"/>
    </row>
    <row r="19" spans="1:9" s="48" customFormat="1" ht="30" customHeight="1">
      <c r="A19" s="51" t="s">
        <v>53</v>
      </c>
      <c r="B19" s="49" t="s">
        <v>41</v>
      </c>
      <c r="C19" s="40" t="s">
        <v>54</v>
      </c>
      <c r="D19" s="41" t="s">
        <v>2</v>
      </c>
      <c r="E19" s="42" t="s">
        <v>36</v>
      </c>
      <c r="F19" s="43">
        <v>1100</v>
      </c>
      <c r="G19" s="44"/>
      <c r="H19" s="45">
        <f>ROUND(G19,2)*F19</f>
        <v>0</v>
      </c>
      <c r="I19" s="75"/>
    </row>
    <row r="20" spans="1:9" s="48" customFormat="1" ht="30" customHeight="1">
      <c r="A20" s="51" t="s">
        <v>55</v>
      </c>
      <c r="B20" s="39" t="s">
        <v>44</v>
      </c>
      <c r="C20" s="40" t="s">
        <v>57</v>
      </c>
      <c r="D20" s="41" t="s">
        <v>58</v>
      </c>
      <c r="E20" s="42"/>
      <c r="F20" s="43"/>
      <c r="G20" s="92" t="s">
        <v>2</v>
      </c>
      <c r="H20" s="45"/>
      <c r="I20" s="75"/>
    </row>
    <row r="21" spans="1:9" s="48" customFormat="1" ht="30" customHeight="1">
      <c r="A21" s="51" t="s">
        <v>59</v>
      </c>
      <c r="B21" s="49" t="s">
        <v>41</v>
      </c>
      <c r="C21" s="40" t="s">
        <v>60</v>
      </c>
      <c r="D21" s="41" t="s">
        <v>2</v>
      </c>
      <c r="E21" s="42" t="s">
        <v>61</v>
      </c>
      <c r="F21" s="43">
        <v>55</v>
      </c>
      <c r="G21" s="44"/>
      <c r="H21" s="45">
        <f>ROUND(G21,2)*F21</f>
        <v>0</v>
      </c>
      <c r="I21" s="75"/>
    </row>
    <row r="22" spans="1:9" s="48" customFormat="1" ht="30" customHeight="1">
      <c r="A22" s="51" t="s">
        <v>62</v>
      </c>
      <c r="B22" s="39" t="s">
        <v>91</v>
      </c>
      <c r="C22" s="40" t="s">
        <v>64</v>
      </c>
      <c r="D22" s="41" t="s">
        <v>58</v>
      </c>
      <c r="E22" s="42"/>
      <c r="F22" s="43"/>
      <c r="G22" s="92" t="s">
        <v>2</v>
      </c>
      <c r="H22" s="45"/>
      <c r="I22" s="75"/>
    </row>
    <row r="23" spans="1:9" s="48" customFormat="1" ht="30" customHeight="1">
      <c r="A23" s="51" t="s">
        <v>65</v>
      </c>
      <c r="B23" s="49" t="s">
        <v>41</v>
      </c>
      <c r="C23" s="40" t="s">
        <v>66</v>
      </c>
      <c r="D23" s="41" t="s">
        <v>2</v>
      </c>
      <c r="E23" s="42" t="s">
        <v>61</v>
      </c>
      <c r="F23" s="43">
        <v>20</v>
      </c>
      <c r="G23" s="44"/>
      <c r="H23" s="45">
        <f>ROUND(G23,2)*F23</f>
        <v>0</v>
      </c>
      <c r="I23" s="75"/>
    </row>
    <row r="24" spans="1:9" s="46" customFormat="1" ht="30" customHeight="1">
      <c r="A24" s="51" t="s">
        <v>67</v>
      </c>
      <c r="B24" s="39" t="s">
        <v>92</v>
      </c>
      <c r="C24" s="40" t="s">
        <v>69</v>
      </c>
      <c r="D24" s="41" t="s">
        <v>70</v>
      </c>
      <c r="E24" s="42"/>
      <c r="F24" s="43"/>
      <c r="G24" s="92" t="s">
        <v>2</v>
      </c>
      <c r="H24" s="45"/>
      <c r="I24" s="75"/>
    </row>
    <row r="25" spans="1:9" s="48" customFormat="1" ht="30" customHeight="1">
      <c r="A25" s="51" t="s">
        <v>71</v>
      </c>
      <c r="B25" s="49" t="s">
        <v>94</v>
      </c>
      <c r="C25" s="40" t="s">
        <v>72</v>
      </c>
      <c r="D25" s="41" t="s">
        <v>73</v>
      </c>
      <c r="E25" s="42"/>
      <c r="F25" s="43"/>
      <c r="G25" s="92" t="s">
        <v>2</v>
      </c>
      <c r="H25" s="45"/>
      <c r="I25" s="75"/>
    </row>
    <row r="26" spans="1:9" s="48" customFormat="1" ht="30" customHeight="1">
      <c r="A26" s="51" t="s">
        <v>74</v>
      </c>
      <c r="B26" s="52"/>
      <c r="C26" s="40" t="s">
        <v>75</v>
      </c>
      <c r="D26" s="41"/>
      <c r="E26" s="42" t="s">
        <v>36</v>
      </c>
      <c r="F26" s="43">
        <v>8</v>
      </c>
      <c r="G26" s="44"/>
      <c r="H26" s="45">
        <f>ROUND(G26,2)*F26</f>
        <v>0</v>
      </c>
      <c r="I26" s="75"/>
    </row>
    <row r="27" spans="1:9" s="46" customFormat="1" ht="30" customHeight="1">
      <c r="A27" s="51" t="s">
        <v>76</v>
      </c>
      <c r="B27" s="39" t="s">
        <v>93</v>
      </c>
      <c r="C27" s="40" t="s">
        <v>78</v>
      </c>
      <c r="D27" s="41" t="s">
        <v>70</v>
      </c>
      <c r="E27" s="42" t="s">
        <v>36</v>
      </c>
      <c r="F27" s="53">
        <v>5</v>
      </c>
      <c r="G27" s="44"/>
      <c r="H27" s="45">
        <f>ROUND(G27,2)*F27</f>
        <v>0</v>
      </c>
      <c r="I27" s="75"/>
    </row>
    <row r="28" spans="1:9" s="48" customFormat="1" ht="30" customHeight="1">
      <c r="A28" s="51" t="s">
        <v>220</v>
      </c>
      <c r="B28" s="39" t="s">
        <v>84</v>
      </c>
      <c r="C28" s="40" t="s">
        <v>221</v>
      </c>
      <c r="D28" s="41" t="s">
        <v>105</v>
      </c>
      <c r="E28" s="42"/>
      <c r="F28" s="43"/>
      <c r="G28" s="92" t="s">
        <v>2</v>
      </c>
      <c r="H28" s="45"/>
      <c r="I28" s="75"/>
    </row>
    <row r="29" spans="1:9" s="48" customFormat="1" ht="30" customHeight="1">
      <c r="A29" s="51" t="s">
        <v>288</v>
      </c>
      <c r="B29" s="49" t="s">
        <v>41</v>
      </c>
      <c r="C29" s="40" t="s">
        <v>289</v>
      </c>
      <c r="D29" s="41" t="s">
        <v>290</v>
      </c>
      <c r="E29" s="42" t="s">
        <v>108</v>
      </c>
      <c r="F29" s="43">
        <v>10</v>
      </c>
      <c r="G29" s="44"/>
      <c r="H29" s="45">
        <f>ROUND(G29,2)*F29</f>
        <v>0</v>
      </c>
      <c r="I29" s="75"/>
    </row>
    <row r="30" spans="1:9" ht="39.75" customHeight="1">
      <c r="A30" s="33"/>
      <c r="B30" s="54"/>
      <c r="C30" s="2" t="s">
        <v>19</v>
      </c>
      <c r="D30" s="35"/>
      <c r="E30" s="36"/>
      <c r="F30" s="36"/>
      <c r="G30" s="92" t="s">
        <v>2</v>
      </c>
      <c r="H30" s="37"/>
      <c r="I30" s="75"/>
    </row>
    <row r="31" spans="1:9" s="46" customFormat="1" ht="39.75" customHeight="1">
      <c r="A31" s="38" t="s">
        <v>295</v>
      </c>
      <c r="B31" s="39" t="s">
        <v>85</v>
      </c>
      <c r="C31" s="40" t="s">
        <v>296</v>
      </c>
      <c r="D31" s="41" t="s">
        <v>82</v>
      </c>
      <c r="E31" s="42"/>
      <c r="F31" s="53"/>
      <c r="G31" s="92" t="s">
        <v>2</v>
      </c>
      <c r="H31" s="55"/>
      <c r="I31" s="75"/>
    </row>
    <row r="32" spans="1:9" s="46" customFormat="1" ht="39.75" customHeight="1">
      <c r="A32" s="38" t="s">
        <v>292</v>
      </c>
      <c r="B32" s="49" t="s">
        <v>41</v>
      </c>
      <c r="C32" s="40" t="s">
        <v>293</v>
      </c>
      <c r="D32" s="41" t="s">
        <v>2</v>
      </c>
      <c r="E32" s="42" t="s">
        <v>36</v>
      </c>
      <c r="F32" s="53">
        <v>70</v>
      </c>
      <c r="G32" s="44"/>
      <c r="H32" s="55">
        <f>ROUND(G32,2)*F32</f>
        <v>0</v>
      </c>
      <c r="I32" s="75"/>
    </row>
    <row r="33" spans="1:9" s="46" customFormat="1" ht="30" customHeight="1">
      <c r="A33" s="38" t="s">
        <v>79</v>
      </c>
      <c r="B33" s="39" t="s">
        <v>86</v>
      </c>
      <c r="C33" s="40" t="s">
        <v>81</v>
      </c>
      <c r="D33" s="41" t="s">
        <v>82</v>
      </c>
      <c r="E33" s="42"/>
      <c r="F33" s="53"/>
      <c r="G33" s="92" t="s">
        <v>2</v>
      </c>
      <c r="H33" s="55"/>
      <c r="I33" s="75"/>
    </row>
    <row r="34" spans="1:9" s="46" customFormat="1" ht="39.75" customHeight="1">
      <c r="A34" s="38" t="s">
        <v>83</v>
      </c>
      <c r="B34" s="49" t="s">
        <v>41</v>
      </c>
      <c r="C34" s="40" t="s">
        <v>179</v>
      </c>
      <c r="D34" s="41"/>
      <c r="E34" s="42" t="s">
        <v>36</v>
      </c>
      <c r="F34" s="53">
        <v>1100</v>
      </c>
      <c r="G34" s="44"/>
      <c r="H34" s="45">
        <f>ROUND(G34,2)*F34</f>
        <v>0</v>
      </c>
      <c r="I34" s="75"/>
    </row>
    <row r="35" spans="1:9" s="48" customFormat="1" ht="39.75" customHeight="1">
      <c r="A35" s="38" t="s">
        <v>298</v>
      </c>
      <c r="B35" s="39" t="s">
        <v>87</v>
      </c>
      <c r="C35" s="40" t="s">
        <v>299</v>
      </c>
      <c r="D35" s="41" t="s">
        <v>229</v>
      </c>
      <c r="E35" s="76"/>
      <c r="F35" s="43"/>
      <c r="G35" s="92" t="s">
        <v>2</v>
      </c>
      <c r="H35" s="55"/>
      <c r="I35" s="75"/>
    </row>
    <row r="36" spans="1:9" s="48" customFormat="1" ht="30" customHeight="1">
      <c r="A36" s="38" t="s">
        <v>300</v>
      </c>
      <c r="B36" s="49" t="s">
        <v>41</v>
      </c>
      <c r="C36" s="40" t="s">
        <v>235</v>
      </c>
      <c r="D36" s="41"/>
      <c r="E36" s="42"/>
      <c r="F36" s="43"/>
      <c r="G36" s="92" t="s">
        <v>2</v>
      </c>
      <c r="H36" s="55"/>
      <c r="I36" s="125"/>
    </row>
    <row r="37" spans="1:9" s="48" customFormat="1" ht="30" customHeight="1">
      <c r="A37" s="38" t="s">
        <v>301</v>
      </c>
      <c r="B37" s="52"/>
      <c r="C37" s="40" t="s">
        <v>302</v>
      </c>
      <c r="D37" s="41"/>
      <c r="E37" s="42" t="s">
        <v>42</v>
      </c>
      <c r="F37" s="43">
        <v>60</v>
      </c>
      <c r="G37" s="44"/>
      <c r="H37" s="55">
        <f>ROUND(G37,2)*F37</f>
        <v>0</v>
      </c>
      <c r="I37" s="75"/>
    </row>
    <row r="38" spans="1:9" ht="39.75" customHeight="1">
      <c r="A38" s="33"/>
      <c r="B38" s="56"/>
      <c r="C38" s="2" t="s">
        <v>23</v>
      </c>
      <c r="D38" s="35"/>
      <c r="E38" s="57"/>
      <c r="F38" s="36"/>
      <c r="G38" s="92" t="s">
        <v>2</v>
      </c>
      <c r="H38" s="37"/>
      <c r="I38" s="75"/>
    </row>
    <row r="39" spans="1:9" s="46" customFormat="1" ht="39.75" customHeight="1">
      <c r="A39" s="38"/>
      <c r="B39" s="39" t="s">
        <v>88</v>
      </c>
      <c r="C39" s="40" t="s">
        <v>89</v>
      </c>
      <c r="D39" s="41" t="s">
        <v>287</v>
      </c>
      <c r="E39" s="42" t="s">
        <v>285</v>
      </c>
      <c r="F39" s="53">
        <v>1</v>
      </c>
      <c r="G39" s="44"/>
      <c r="H39" s="45">
        <f>ROUND(G39,2)*F39</f>
        <v>0</v>
      </c>
      <c r="I39" s="75"/>
    </row>
    <row r="40" spans="1:9" ht="30" customHeight="1" thickBot="1">
      <c r="A40" s="58"/>
      <c r="B40" s="59" t="str">
        <f>B7</f>
        <v>A</v>
      </c>
      <c r="C40" s="147" t="str">
        <f>C7</f>
        <v>Kennedy / Edmonton Alley from 60m north of Assiniboine Avenue to Broadway South Alley - Pavement Reconstruction</v>
      </c>
      <c r="D40" s="148"/>
      <c r="E40" s="148"/>
      <c r="F40" s="149"/>
      <c r="G40" s="93" t="s">
        <v>15</v>
      </c>
      <c r="H40" s="58">
        <f>SUM(H9:H39)</f>
        <v>0</v>
      </c>
      <c r="I40" s="75"/>
    </row>
    <row r="41" spans="1:9" s="32" customFormat="1" ht="30" customHeight="1" thickTop="1">
      <c r="A41" s="29"/>
      <c r="B41" s="30" t="s">
        <v>13</v>
      </c>
      <c r="C41" s="132" t="s">
        <v>311</v>
      </c>
      <c r="D41" s="133"/>
      <c r="E41" s="133"/>
      <c r="F41" s="134"/>
      <c r="G41" s="92" t="s">
        <v>2</v>
      </c>
      <c r="H41" s="31"/>
      <c r="I41" s="75"/>
    </row>
    <row r="42" spans="1:9" ht="39.75" customHeight="1">
      <c r="A42" s="33"/>
      <c r="B42" s="34"/>
      <c r="C42" s="1" t="s">
        <v>17</v>
      </c>
      <c r="D42" s="35"/>
      <c r="E42" s="36" t="s">
        <v>2</v>
      </c>
      <c r="F42" s="36" t="s">
        <v>2</v>
      </c>
      <c r="G42" s="92" t="s">
        <v>2</v>
      </c>
      <c r="H42" s="37"/>
      <c r="I42" s="75"/>
    </row>
    <row r="43" spans="1:9" s="46" customFormat="1" ht="30" customHeight="1">
      <c r="A43" s="38" t="s">
        <v>28</v>
      </c>
      <c r="B43" s="39" t="s">
        <v>51</v>
      </c>
      <c r="C43" s="40" t="s">
        <v>30</v>
      </c>
      <c r="D43" s="41" t="s">
        <v>31</v>
      </c>
      <c r="E43" s="42" t="s">
        <v>32</v>
      </c>
      <c r="F43" s="43">
        <v>990</v>
      </c>
      <c r="G43" s="44"/>
      <c r="H43" s="45">
        <f>ROUND(G43,2)*F43</f>
        <v>0</v>
      </c>
      <c r="I43" s="75"/>
    </row>
    <row r="44" spans="1:9" s="48" customFormat="1" ht="30" customHeight="1">
      <c r="A44" s="47" t="s">
        <v>33</v>
      </c>
      <c r="B44" s="39" t="s">
        <v>145</v>
      </c>
      <c r="C44" s="40" t="s">
        <v>35</v>
      </c>
      <c r="D44" s="41" t="s">
        <v>31</v>
      </c>
      <c r="E44" s="42" t="s">
        <v>36</v>
      </c>
      <c r="F44" s="43">
        <v>1880</v>
      </c>
      <c r="G44" s="44"/>
      <c r="H44" s="45">
        <f>ROUND(G44,2)*F44</f>
        <v>0</v>
      </c>
      <c r="I44" s="75"/>
    </row>
    <row r="45" spans="1:9" s="46" customFormat="1" ht="30" customHeight="1">
      <c r="A45" s="47" t="s">
        <v>37</v>
      </c>
      <c r="B45" s="39" t="s">
        <v>146</v>
      </c>
      <c r="C45" s="40" t="s">
        <v>39</v>
      </c>
      <c r="D45" s="41" t="s">
        <v>31</v>
      </c>
      <c r="E45" s="42"/>
      <c r="F45" s="43"/>
      <c r="G45" s="92" t="s">
        <v>2</v>
      </c>
      <c r="H45" s="45"/>
      <c r="I45" s="75"/>
    </row>
    <row r="46" spans="1:9" s="46" customFormat="1" ht="30" customHeight="1">
      <c r="A46" s="38" t="s">
        <v>40</v>
      </c>
      <c r="B46" s="49" t="s">
        <v>41</v>
      </c>
      <c r="C46" s="40" t="s">
        <v>291</v>
      </c>
      <c r="D46" s="41" t="s">
        <v>2</v>
      </c>
      <c r="E46" s="42" t="s">
        <v>42</v>
      </c>
      <c r="F46" s="43">
        <v>1240</v>
      </c>
      <c r="G46" s="44"/>
      <c r="H46" s="45">
        <f>ROUND(G46,2)*F46</f>
        <v>0</v>
      </c>
      <c r="I46" s="75"/>
    </row>
    <row r="47" spans="1:9" s="46" customFormat="1" ht="39.75" customHeight="1">
      <c r="A47" s="47" t="s">
        <v>43</v>
      </c>
      <c r="B47" s="39" t="s">
        <v>147</v>
      </c>
      <c r="C47" s="40" t="s">
        <v>45</v>
      </c>
      <c r="D47" s="41" t="s">
        <v>46</v>
      </c>
      <c r="E47" s="42" t="s">
        <v>32</v>
      </c>
      <c r="F47" s="43">
        <v>140</v>
      </c>
      <c r="G47" s="44"/>
      <c r="H47" s="45">
        <f>ROUND(G47,2)*F47</f>
        <v>0</v>
      </c>
      <c r="I47" s="75"/>
    </row>
    <row r="48" spans="1:9" s="48" customFormat="1" ht="30" customHeight="1">
      <c r="A48" s="38" t="s">
        <v>96</v>
      </c>
      <c r="B48" s="39" t="s">
        <v>148</v>
      </c>
      <c r="C48" s="40" t="s">
        <v>97</v>
      </c>
      <c r="D48" s="41" t="s">
        <v>31</v>
      </c>
      <c r="E48" s="42" t="s">
        <v>36</v>
      </c>
      <c r="F48" s="43">
        <v>25</v>
      </c>
      <c r="G48" s="44"/>
      <c r="H48" s="45">
        <f>ROUND(G48,2)*F48</f>
        <v>0</v>
      </c>
      <c r="I48" s="75"/>
    </row>
    <row r="49" spans="1:9" s="48" customFormat="1" ht="30" customHeight="1">
      <c r="A49" s="47" t="s">
        <v>98</v>
      </c>
      <c r="B49" s="39" t="s">
        <v>149</v>
      </c>
      <c r="C49" s="40" t="s">
        <v>99</v>
      </c>
      <c r="D49" s="41" t="s">
        <v>31</v>
      </c>
      <c r="E49" s="42" t="s">
        <v>32</v>
      </c>
      <c r="F49" s="43">
        <v>3</v>
      </c>
      <c r="G49" s="44"/>
      <c r="H49" s="45">
        <f>ROUND(G49,2)*F49</f>
        <v>0</v>
      </c>
      <c r="I49" s="75"/>
    </row>
    <row r="50" spans="1:9" s="48" customFormat="1" ht="30" customHeight="1">
      <c r="A50" s="47"/>
      <c r="B50" s="39" t="s">
        <v>150</v>
      </c>
      <c r="C50" s="40" t="s">
        <v>297</v>
      </c>
      <c r="D50" s="41" t="s">
        <v>187</v>
      </c>
      <c r="E50" s="42" t="s">
        <v>36</v>
      </c>
      <c r="F50" s="43">
        <v>1880</v>
      </c>
      <c r="G50" s="44"/>
      <c r="H50" s="45">
        <f>ROUND(G50,2)*F50</f>
        <v>0</v>
      </c>
      <c r="I50" s="75"/>
    </row>
    <row r="51" spans="1:9" s="48" customFormat="1" ht="30" customHeight="1">
      <c r="A51" s="38" t="s">
        <v>305</v>
      </c>
      <c r="B51" s="39" t="s">
        <v>56</v>
      </c>
      <c r="C51" s="40" t="s">
        <v>306</v>
      </c>
      <c r="D51" s="41" t="s">
        <v>307</v>
      </c>
      <c r="E51" s="42"/>
      <c r="F51" s="43"/>
      <c r="G51" s="92" t="s">
        <v>2</v>
      </c>
      <c r="H51" s="45"/>
      <c r="I51" s="75"/>
    </row>
    <row r="52" spans="1:9" s="46" customFormat="1" ht="30" customHeight="1">
      <c r="A52" s="38" t="s">
        <v>308</v>
      </c>
      <c r="B52" s="49" t="s">
        <v>41</v>
      </c>
      <c r="C52" s="40" t="s">
        <v>309</v>
      </c>
      <c r="D52" s="41" t="s">
        <v>2</v>
      </c>
      <c r="E52" s="42" t="s">
        <v>42</v>
      </c>
      <c r="F52" s="43">
        <v>25</v>
      </c>
      <c r="G52" s="44"/>
      <c r="H52" s="45">
        <f>ROUND(G52,2)*F52</f>
        <v>0</v>
      </c>
      <c r="I52" s="75"/>
    </row>
    <row r="53" spans="1:9" ht="39.75" customHeight="1">
      <c r="A53" s="33"/>
      <c r="B53" s="83"/>
      <c r="C53" s="84" t="s">
        <v>18</v>
      </c>
      <c r="D53" s="85"/>
      <c r="E53" s="86"/>
      <c r="F53" s="85"/>
      <c r="G53" s="92" t="s">
        <v>2</v>
      </c>
      <c r="H53" s="87"/>
      <c r="I53" s="75"/>
    </row>
    <row r="54" spans="1:9" s="46" customFormat="1" ht="30" customHeight="1">
      <c r="A54" s="51" t="s">
        <v>50</v>
      </c>
      <c r="B54" s="39" t="s">
        <v>63</v>
      </c>
      <c r="C54" s="40" t="s">
        <v>52</v>
      </c>
      <c r="D54" s="41" t="s">
        <v>31</v>
      </c>
      <c r="E54" s="42"/>
      <c r="F54" s="43"/>
      <c r="G54" s="92" t="s">
        <v>2</v>
      </c>
      <c r="H54" s="45"/>
      <c r="I54" s="75"/>
    </row>
    <row r="55" spans="1:9" s="48" customFormat="1" ht="30" customHeight="1">
      <c r="A55" s="51" t="s">
        <v>53</v>
      </c>
      <c r="B55" s="49" t="s">
        <v>41</v>
      </c>
      <c r="C55" s="40" t="s">
        <v>54</v>
      </c>
      <c r="D55" s="41" t="s">
        <v>2</v>
      </c>
      <c r="E55" s="42" t="s">
        <v>36</v>
      </c>
      <c r="F55" s="43">
        <v>1880</v>
      </c>
      <c r="G55" s="44"/>
      <c r="H55" s="45">
        <f>ROUND(G55,2)*F55</f>
        <v>0</v>
      </c>
      <c r="I55" s="75"/>
    </row>
    <row r="56" spans="1:9" s="48" customFormat="1" ht="30" customHeight="1">
      <c r="A56" s="51" t="s">
        <v>55</v>
      </c>
      <c r="B56" s="39" t="s">
        <v>151</v>
      </c>
      <c r="C56" s="40" t="s">
        <v>57</v>
      </c>
      <c r="D56" s="41" t="s">
        <v>58</v>
      </c>
      <c r="E56" s="42"/>
      <c r="F56" s="43"/>
      <c r="G56" s="92" t="s">
        <v>2</v>
      </c>
      <c r="H56" s="45"/>
      <c r="I56" s="75"/>
    </row>
    <row r="57" spans="1:9" s="48" customFormat="1" ht="30" customHeight="1">
      <c r="A57" s="51" t="s">
        <v>59</v>
      </c>
      <c r="B57" s="49" t="s">
        <v>41</v>
      </c>
      <c r="C57" s="40" t="s">
        <v>60</v>
      </c>
      <c r="D57" s="41" t="s">
        <v>2</v>
      </c>
      <c r="E57" s="42" t="s">
        <v>61</v>
      </c>
      <c r="F57" s="43">
        <v>265</v>
      </c>
      <c r="G57" s="44"/>
      <c r="H57" s="45">
        <f>ROUND(G57,2)*F57</f>
        <v>0</v>
      </c>
      <c r="I57" s="75"/>
    </row>
    <row r="58" spans="1:9" s="48" customFormat="1" ht="30" customHeight="1">
      <c r="A58" s="51" t="s">
        <v>62</v>
      </c>
      <c r="B58" s="39" t="s">
        <v>152</v>
      </c>
      <c r="C58" s="40" t="s">
        <v>64</v>
      </c>
      <c r="D58" s="41" t="s">
        <v>58</v>
      </c>
      <c r="E58" s="42"/>
      <c r="F58" s="43"/>
      <c r="G58" s="92" t="s">
        <v>2</v>
      </c>
      <c r="H58" s="45"/>
      <c r="I58" s="75"/>
    </row>
    <row r="59" spans="1:9" s="48" customFormat="1" ht="30" customHeight="1">
      <c r="A59" s="51" t="s">
        <v>65</v>
      </c>
      <c r="B59" s="49" t="s">
        <v>41</v>
      </c>
      <c r="C59" s="40" t="s">
        <v>66</v>
      </c>
      <c r="D59" s="41" t="s">
        <v>2</v>
      </c>
      <c r="E59" s="42" t="s">
        <v>61</v>
      </c>
      <c r="F59" s="43">
        <v>55</v>
      </c>
      <c r="G59" s="44"/>
      <c r="H59" s="45">
        <f>ROUND(G59,2)*F59</f>
        <v>0</v>
      </c>
      <c r="I59" s="75"/>
    </row>
    <row r="60" spans="1:9" s="46" customFormat="1" ht="30" customHeight="1">
      <c r="A60" s="51" t="s">
        <v>67</v>
      </c>
      <c r="B60" s="39" t="s">
        <v>68</v>
      </c>
      <c r="C60" s="40" t="s">
        <v>69</v>
      </c>
      <c r="D60" s="41" t="s">
        <v>70</v>
      </c>
      <c r="E60" s="42"/>
      <c r="F60" s="43"/>
      <c r="G60" s="92" t="s">
        <v>2</v>
      </c>
      <c r="H60" s="45"/>
      <c r="I60" s="75"/>
    </row>
    <row r="61" spans="1:9" s="48" customFormat="1" ht="30" customHeight="1">
      <c r="A61" s="51" t="s">
        <v>71</v>
      </c>
      <c r="B61" s="49" t="s">
        <v>94</v>
      </c>
      <c r="C61" s="40" t="s">
        <v>72</v>
      </c>
      <c r="D61" s="41" t="s">
        <v>73</v>
      </c>
      <c r="E61" s="42"/>
      <c r="F61" s="43"/>
      <c r="G61" s="92" t="s">
        <v>2</v>
      </c>
      <c r="H61" s="45"/>
      <c r="I61" s="75"/>
    </row>
    <row r="62" spans="1:9" s="48" customFormat="1" ht="30" customHeight="1">
      <c r="A62" s="51" t="s">
        <v>74</v>
      </c>
      <c r="B62" s="52"/>
      <c r="C62" s="40" t="s">
        <v>75</v>
      </c>
      <c r="D62" s="41"/>
      <c r="E62" s="42" t="s">
        <v>36</v>
      </c>
      <c r="F62" s="43">
        <v>9</v>
      </c>
      <c r="G62" s="44"/>
      <c r="H62" s="45">
        <f>ROUND(G62,2)*F62</f>
        <v>0</v>
      </c>
      <c r="I62" s="75"/>
    </row>
    <row r="63" spans="1:9" s="48" customFormat="1" ht="30" customHeight="1">
      <c r="A63" s="51" t="s">
        <v>100</v>
      </c>
      <c r="B63" s="52"/>
      <c r="C63" s="40" t="s">
        <v>101</v>
      </c>
      <c r="D63" s="41"/>
      <c r="E63" s="42" t="s">
        <v>36</v>
      </c>
      <c r="F63" s="43">
        <v>12</v>
      </c>
      <c r="G63" s="44"/>
      <c r="H63" s="45">
        <f>ROUND(G63,2)*F63</f>
        <v>0</v>
      </c>
      <c r="I63" s="75"/>
    </row>
    <row r="64" spans="1:9" s="46" customFormat="1" ht="30" customHeight="1">
      <c r="A64" s="51" t="s">
        <v>76</v>
      </c>
      <c r="B64" s="39" t="s">
        <v>77</v>
      </c>
      <c r="C64" s="40" t="s">
        <v>78</v>
      </c>
      <c r="D64" s="41" t="s">
        <v>70</v>
      </c>
      <c r="E64" s="42" t="s">
        <v>36</v>
      </c>
      <c r="F64" s="53">
        <v>5</v>
      </c>
      <c r="G64" s="44"/>
      <c r="H64" s="45">
        <f>ROUND(G64,2)*F64</f>
        <v>0</v>
      </c>
      <c r="I64" s="75"/>
    </row>
    <row r="65" spans="1:9" s="48" customFormat="1" ht="30" customHeight="1">
      <c r="A65" s="51" t="s">
        <v>102</v>
      </c>
      <c r="B65" s="39" t="s">
        <v>153</v>
      </c>
      <c r="C65" s="40" t="s">
        <v>104</v>
      </c>
      <c r="D65" s="41" t="s">
        <v>105</v>
      </c>
      <c r="E65" s="42"/>
      <c r="F65" s="43"/>
      <c r="G65" s="92" t="s">
        <v>2</v>
      </c>
      <c r="H65" s="45"/>
      <c r="I65" s="75"/>
    </row>
    <row r="66" spans="1:9" s="48" customFormat="1" ht="30" customHeight="1">
      <c r="A66" s="51" t="s">
        <v>106</v>
      </c>
      <c r="B66" s="49" t="s">
        <v>41</v>
      </c>
      <c r="C66" s="40" t="s">
        <v>180</v>
      </c>
      <c r="D66" s="41" t="s">
        <v>107</v>
      </c>
      <c r="E66" s="42"/>
      <c r="F66" s="43"/>
      <c r="G66" s="92" t="s">
        <v>2</v>
      </c>
      <c r="H66" s="45"/>
      <c r="I66" s="75"/>
    </row>
    <row r="67" spans="1:9" s="48" customFormat="1" ht="30" customHeight="1">
      <c r="A67" s="51" t="s">
        <v>109</v>
      </c>
      <c r="B67" s="52"/>
      <c r="C67" s="40" t="s">
        <v>294</v>
      </c>
      <c r="D67" s="41"/>
      <c r="E67" s="42" t="s">
        <v>108</v>
      </c>
      <c r="F67" s="43">
        <v>19</v>
      </c>
      <c r="G67" s="44"/>
      <c r="H67" s="45">
        <f>ROUND(G67,2)*F67</f>
        <v>0</v>
      </c>
      <c r="I67" s="75"/>
    </row>
    <row r="68" spans="1:9" s="48" customFormat="1" ht="30" customHeight="1">
      <c r="A68" s="51" t="s">
        <v>111</v>
      </c>
      <c r="B68" s="49" t="s">
        <v>120</v>
      </c>
      <c r="C68" s="40" t="s">
        <v>182</v>
      </c>
      <c r="D68" s="41" t="s">
        <v>181</v>
      </c>
      <c r="E68" s="42" t="s">
        <v>108</v>
      </c>
      <c r="F68" s="43">
        <v>12</v>
      </c>
      <c r="G68" s="44"/>
      <c r="H68" s="45">
        <f>ROUND(G68,2)*F68</f>
        <v>0</v>
      </c>
      <c r="I68" s="75"/>
    </row>
    <row r="69" spans="1:9" s="48" customFormat="1" ht="39.75" customHeight="1">
      <c r="A69" s="51" t="s">
        <v>112</v>
      </c>
      <c r="B69" s="39" t="s">
        <v>303</v>
      </c>
      <c r="C69" s="40" t="s">
        <v>114</v>
      </c>
      <c r="D69" s="41" t="s">
        <v>115</v>
      </c>
      <c r="E69" s="42" t="s">
        <v>36</v>
      </c>
      <c r="F69" s="43">
        <v>10</v>
      </c>
      <c r="G69" s="44"/>
      <c r="H69" s="45">
        <f>ROUND(G69,2)*F69</f>
        <v>0</v>
      </c>
      <c r="I69" s="75"/>
    </row>
    <row r="70" spans="1:9" ht="39.75" customHeight="1">
      <c r="A70" s="33"/>
      <c r="B70" s="54"/>
      <c r="C70" s="2" t="s">
        <v>19</v>
      </c>
      <c r="D70" s="35"/>
      <c r="E70" s="36"/>
      <c r="F70" s="36"/>
      <c r="G70" s="92" t="s">
        <v>2</v>
      </c>
      <c r="H70" s="45"/>
      <c r="I70" s="75"/>
    </row>
    <row r="71" spans="1:9" s="46" customFormat="1" ht="39.75" customHeight="1">
      <c r="A71" s="38" t="s">
        <v>295</v>
      </c>
      <c r="B71" s="39" t="s">
        <v>154</v>
      </c>
      <c r="C71" s="40" t="s">
        <v>296</v>
      </c>
      <c r="D71" s="41" t="s">
        <v>82</v>
      </c>
      <c r="E71" s="42"/>
      <c r="F71" s="53"/>
      <c r="G71" s="92" t="s">
        <v>2</v>
      </c>
      <c r="H71" s="55"/>
      <c r="I71" s="75"/>
    </row>
    <row r="72" spans="1:9" s="46" customFormat="1" ht="39.75" customHeight="1">
      <c r="A72" s="38" t="s">
        <v>292</v>
      </c>
      <c r="B72" s="49" t="s">
        <v>41</v>
      </c>
      <c r="C72" s="40" t="s">
        <v>293</v>
      </c>
      <c r="D72" s="41"/>
      <c r="E72" s="42" t="s">
        <v>36</v>
      </c>
      <c r="F72" s="53">
        <v>2380</v>
      </c>
      <c r="G72" s="44"/>
      <c r="H72" s="45">
        <f>ROUND(G72,2)*F72</f>
        <v>0</v>
      </c>
      <c r="I72" s="75"/>
    </row>
    <row r="73" spans="1:9" s="48" customFormat="1" ht="39.75" customHeight="1">
      <c r="A73" s="38" t="s">
        <v>298</v>
      </c>
      <c r="B73" s="39" t="s">
        <v>155</v>
      </c>
      <c r="C73" s="40" t="s">
        <v>299</v>
      </c>
      <c r="D73" s="41" t="s">
        <v>229</v>
      </c>
      <c r="E73" s="76"/>
      <c r="F73" s="43"/>
      <c r="G73" s="92" t="s">
        <v>2</v>
      </c>
      <c r="H73" s="55"/>
      <c r="I73" s="75"/>
    </row>
    <row r="74" spans="1:9" s="48" customFormat="1" ht="30" customHeight="1">
      <c r="A74" s="38" t="s">
        <v>300</v>
      </c>
      <c r="B74" s="49" t="s">
        <v>41</v>
      </c>
      <c r="C74" s="40" t="s">
        <v>235</v>
      </c>
      <c r="D74" s="41"/>
      <c r="E74" s="42"/>
      <c r="F74" s="43"/>
      <c r="G74" s="92" t="s">
        <v>2</v>
      </c>
      <c r="H74" s="55"/>
      <c r="I74" s="125"/>
    </row>
    <row r="75" spans="1:9" s="48" customFormat="1" ht="30" customHeight="1">
      <c r="A75" s="38" t="s">
        <v>301</v>
      </c>
      <c r="B75" s="52"/>
      <c r="C75" s="40" t="s">
        <v>302</v>
      </c>
      <c r="D75" s="41"/>
      <c r="E75" s="42" t="s">
        <v>42</v>
      </c>
      <c r="F75" s="43">
        <v>15</v>
      </c>
      <c r="G75" s="44"/>
      <c r="H75" s="55">
        <f>ROUND(G75,2)*F75</f>
        <v>0</v>
      </c>
      <c r="I75" s="75"/>
    </row>
    <row r="76" spans="1:9" ht="39.75" customHeight="1">
      <c r="A76" s="33"/>
      <c r="B76" s="88"/>
      <c r="C76" s="84" t="s">
        <v>20</v>
      </c>
      <c r="D76" s="85"/>
      <c r="E76" s="89"/>
      <c r="F76" s="90"/>
      <c r="G76" s="92" t="s">
        <v>2</v>
      </c>
      <c r="H76" s="45"/>
      <c r="I76" s="75"/>
    </row>
    <row r="77" spans="1:9" s="46" customFormat="1" ht="30" customHeight="1">
      <c r="A77" s="38" t="s">
        <v>116</v>
      </c>
      <c r="B77" s="39" t="s">
        <v>103</v>
      </c>
      <c r="C77" s="40" t="s">
        <v>117</v>
      </c>
      <c r="D77" s="41" t="s">
        <v>118</v>
      </c>
      <c r="E77" s="42"/>
      <c r="F77" s="53"/>
      <c r="G77" s="92" t="s">
        <v>2</v>
      </c>
      <c r="H77" s="55"/>
      <c r="I77" s="75"/>
    </row>
    <row r="78" spans="1:9" s="46" customFormat="1" ht="30" customHeight="1">
      <c r="A78" s="38" t="s">
        <v>119</v>
      </c>
      <c r="B78" s="49" t="s">
        <v>41</v>
      </c>
      <c r="C78" s="40" t="s">
        <v>185</v>
      </c>
      <c r="D78" s="41"/>
      <c r="E78" s="42" t="s">
        <v>61</v>
      </c>
      <c r="F78" s="53">
        <v>1</v>
      </c>
      <c r="G78" s="44"/>
      <c r="H78" s="45">
        <f>ROUND(G78,2)*F78</f>
        <v>0</v>
      </c>
      <c r="I78" s="75"/>
    </row>
    <row r="79" spans="1:9" s="60" customFormat="1" ht="30" customHeight="1">
      <c r="A79" s="38" t="s">
        <v>121</v>
      </c>
      <c r="B79" s="39" t="s">
        <v>156</v>
      </c>
      <c r="C79" s="40" t="s">
        <v>122</v>
      </c>
      <c r="D79" s="41" t="s">
        <v>118</v>
      </c>
      <c r="E79" s="42"/>
      <c r="F79" s="53"/>
      <c r="G79" s="92" t="s">
        <v>2</v>
      </c>
      <c r="H79" s="55"/>
      <c r="I79" s="75"/>
    </row>
    <row r="80" spans="1:9" s="60" customFormat="1" ht="30" customHeight="1">
      <c r="A80" s="38" t="s">
        <v>123</v>
      </c>
      <c r="B80" s="49" t="s">
        <v>41</v>
      </c>
      <c r="C80" s="40" t="s">
        <v>183</v>
      </c>
      <c r="D80" s="41"/>
      <c r="E80" s="42"/>
      <c r="F80" s="53"/>
      <c r="G80" s="92" t="s">
        <v>2</v>
      </c>
      <c r="H80" s="55"/>
      <c r="I80" s="75"/>
    </row>
    <row r="81" spans="1:9" s="60" customFormat="1" ht="39.75" customHeight="1">
      <c r="A81" s="38" t="s">
        <v>124</v>
      </c>
      <c r="B81" s="49"/>
      <c r="C81" s="40" t="s">
        <v>286</v>
      </c>
      <c r="D81" s="41"/>
      <c r="E81" s="42" t="s">
        <v>108</v>
      </c>
      <c r="F81" s="53">
        <v>90</v>
      </c>
      <c r="G81" s="44"/>
      <c r="H81" s="45">
        <f>ROUND(G81,2)*F81</f>
        <v>0</v>
      </c>
      <c r="I81" s="75"/>
    </row>
    <row r="82" spans="1:9" s="62" customFormat="1" ht="30" customHeight="1">
      <c r="A82" s="38" t="s">
        <v>125</v>
      </c>
      <c r="B82" s="39" t="s">
        <v>113</v>
      </c>
      <c r="C82" s="61" t="s">
        <v>126</v>
      </c>
      <c r="D82" s="41" t="s">
        <v>118</v>
      </c>
      <c r="E82" s="42"/>
      <c r="F82" s="53"/>
      <c r="G82" s="92" t="s">
        <v>2</v>
      </c>
      <c r="H82" s="55"/>
      <c r="I82" s="75"/>
    </row>
    <row r="83" spans="1:9" s="62" customFormat="1" ht="30" customHeight="1">
      <c r="A83" s="38" t="s">
        <v>127</v>
      </c>
      <c r="B83" s="49" t="s">
        <v>41</v>
      </c>
      <c r="C83" s="61" t="s">
        <v>184</v>
      </c>
      <c r="D83" s="41"/>
      <c r="E83" s="42" t="s">
        <v>61</v>
      </c>
      <c r="F83" s="53">
        <v>1</v>
      </c>
      <c r="G83" s="44"/>
      <c r="H83" s="45">
        <f>ROUND(G83,2)*F83</f>
        <v>0</v>
      </c>
      <c r="I83" s="75"/>
    </row>
    <row r="84" spans="1:9" s="48" customFormat="1" ht="30" customHeight="1">
      <c r="A84" s="38" t="s">
        <v>128</v>
      </c>
      <c r="B84" s="39" t="s">
        <v>157</v>
      </c>
      <c r="C84" s="40" t="s">
        <v>129</v>
      </c>
      <c r="D84" s="41" t="s">
        <v>130</v>
      </c>
      <c r="E84" s="42" t="s">
        <v>108</v>
      </c>
      <c r="F84" s="53">
        <v>260</v>
      </c>
      <c r="G84" s="44"/>
      <c r="H84" s="45">
        <f>ROUND(G84,2)*F84</f>
        <v>0</v>
      </c>
      <c r="I84" s="75"/>
    </row>
    <row r="85" spans="1:9" ht="39.75" customHeight="1">
      <c r="A85" s="33"/>
      <c r="B85" s="63"/>
      <c r="C85" s="2" t="s">
        <v>21</v>
      </c>
      <c r="D85" s="35"/>
      <c r="E85" s="57"/>
      <c r="F85" s="36"/>
      <c r="G85" s="92" t="s">
        <v>2</v>
      </c>
      <c r="H85" s="37"/>
      <c r="I85" s="75"/>
    </row>
    <row r="86" spans="1:9" s="48" customFormat="1" ht="39.75" customHeight="1">
      <c r="A86" s="38" t="s">
        <v>131</v>
      </c>
      <c r="B86" s="39" t="s">
        <v>158</v>
      </c>
      <c r="C86" s="40" t="s">
        <v>132</v>
      </c>
      <c r="D86" s="41" t="s">
        <v>133</v>
      </c>
      <c r="E86" s="42" t="s">
        <v>61</v>
      </c>
      <c r="F86" s="53">
        <v>3</v>
      </c>
      <c r="G86" s="44"/>
      <c r="H86" s="55">
        <f>ROUND(G86,2)*F86</f>
        <v>0</v>
      </c>
      <c r="I86" s="75"/>
    </row>
    <row r="87" spans="1:9" ht="39.75" customHeight="1">
      <c r="A87" s="33"/>
      <c r="B87" s="34"/>
      <c r="C87" s="2" t="s">
        <v>22</v>
      </c>
      <c r="D87" s="35"/>
      <c r="E87" s="50"/>
      <c r="F87" s="35"/>
      <c r="G87" s="92" t="s">
        <v>2</v>
      </c>
      <c r="H87" s="37"/>
      <c r="I87" s="75"/>
    </row>
    <row r="88" spans="1:9" s="46" customFormat="1" ht="30" customHeight="1">
      <c r="A88" s="51" t="s">
        <v>134</v>
      </c>
      <c r="B88" s="39" t="s">
        <v>159</v>
      </c>
      <c r="C88" s="40" t="s">
        <v>135</v>
      </c>
      <c r="D88" s="41" t="s">
        <v>136</v>
      </c>
      <c r="E88" s="42"/>
      <c r="F88" s="43"/>
      <c r="G88" s="92" t="s">
        <v>2</v>
      </c>
      <c r="H88" s="45"/>
      <c r="I88" s="75"/>
    </row>
    <row r="89" spans="1:9" s="48" customFormat="1" ht="30" customHeight="1">
      <c r="A89" s="51" t="s">
        <v>137</v>
      </c>
      <c r="B89" s="49" t="s">
        <v>41</v>
      </c>
      <c r="C89" s="40" t="s">
        <v>138</v>
      </c>
      <c r="D89" s="41"/>
      <c r="E89" s="42" t="s">
        <v>36</v>
      </c>
      <c r="F89" s="43">
        <v>40</v>
      </c>
      <c r="G89" s="44"/>
      <c r="H89" s="55">
        <f>ROUND(G89,2)*F89</f>
        <v>0</v>
      </c>
      <c r="I89" s="75"/>
    </row>
    <row r="90" spans="1:9" s="48" customFormat="1" ht="30" customHeight="1">
      <c r="A90" s="51" t="s">
        <v>139</v>
      </c>
      <c r="B90" s="39" t="s">
        <v>160</v>
      </c>
      <c r="C90" s="40" t="s">
        <v>140</v>
      </c>
      <c r="D90" s="41" t="s">
        <v>141</v>
      </c>
      <c r="E90" s="42" t="s">
        <v>36</v>
      </c>
      <c r="F90" s="43">
        <v>20</v>
      </c>
      <c r="G90" s="44"/>
      <c r="H90" s="55">
        <f>ROUND(G90,2)*F90</f>
        <v>0</v>
      </c>
      <c r="I90" s="75"/>
    </row>
    <row r="91" spans="1:9" ht="39.75" customHeight="1">
      <c r="A91" s="33"/>
      <c r="B91" s="56"/>
      <c r="C91" s="2" t="s">
        <v>23</v>
      </c>
      <c r="D91" s="35"/>
      <c r="E91" s="57"/>
      <c r="F91" s="36"/>
      <c r="G91" s="92" t="s">
        <v>2</v>
      </c>
      <c r="H91" s="37"/>
      <c r="I91" s="75"/>
    </row>
    <row r="92" spans="1:9" ht="30" customHeight="1">
      <c r="A92" s="33"/>
      <c r="B92" s="39" t="s">
        <v>161</v>
      </c>
      <c r="C92" s="40" t="s">
        <v>142</v>
      </c>
      <c r="D92" s="41" t="s">
        <v>143</v>
      </c>
      <c r="E92" s="42" t="s">
        <v>108</v>
      </c>
      <c r="F92" s="73">
        <v>200</v>
      </c>
      <c r="G92" s="44"/>
      <c r="H92" s="55">
        <f>ROUND(G92,2)*F92</f>
        <v>0</v>
      </c>
      <c r="I92" s="75"/>
    </row>
    <row r="93" spans="1:9" s="32" customFormat="1" ht="30" customHeight="1" thickBot="1">
      <c r="A93" s="64"/>
      <c r="B93" s="59" t="str">
        <f>B41</f>
        <v>B</v>
      </c>
      <c r="C93" s="147" t="str">
        <f>C41</f>
        <v>Queenston / Niagara Alley from Grosvenor Avenue to Kingsway - Pavement Reconstruction</v>
      </c>
      <c r="D93" s="148"/>
      <c r="E93" s="148"/>
      <c r="F93" s="149"/>
      <c r="G93" s="93" t="s">
        <v>15</v>
      </c>
      <c r="H93" s="64">
        <f>SUM(H43:H92)</f>
        <v>0</v>
      </c>
      <c r="I93" s="75"/>
    </row>
    <row r="94" spans="1:9" s="32" customFormat="1" ht="30" customHeight="1" thickTop="1">
      <c r="A94" s="29"/>
      <c r="B94" s="30" t="s">
        <v>14</v>
      </c>
      <c r="C94" s="132" t="s">
        <v>95</v>
      </c>
      <c r="D94" s="133"/>
      <c r="E94" s="133"/>
      <c r="F94" s="134"/>
      <c r="G94" s="92" t="s">
        <v>2</v>
      </c>
      <c r="H94" s="31"/>
      <c r="I94" s="75"/>
    </row>
    <row r="95" spans="1:9" ht="39.75" customHeight="1">
      <c r="A95" s="33"/>
      <c r="B95" s="34"/>
      <c r="C95" s="1" t="s">
        <v>17</v>
      </c>
      <c r="D95" s="35"/>
      <c r="E95" s="36" t="s">
        <v>2</v>
      </c>
      <c r="F95" s="36" t="s">
        <v>2</v>
      </c>
      <c r="G95" s="92" t="s">
        <v>2</v>
      </c>
      <c r="H95" s="37"/>
      <c r="I95" s="75"/>
    </row>
    <row r="96" spans="1:9" s="46" customFormat="1" ht="30" customHeight="1">
      <c r="A96" s="38" t="s">
        <v>28</v>
      </c>
      <c r="B96" s="39" t="s">
        <v>162</v>
      </c>
      <c r="C96" s="40" t="s">
        <v>30</v>
      </c>
      <c r="D96" s="41" t="s">
        <v>31</v>
      </c>
      <c r="E96" s="42" t="s">
        <v>32</v>
      </c>
      <c r="F96" s="43">
        <v>830</v>
      </c>
      <c r="G96" s="44"/>
      <c r="H96" s="55">
        <f>ROUND(G96,2)*F96</f>
        <v>0</v>
      </c>
      <c r="I96" s="75"/>
    </row>
    <row r="97" spans="1:9" s="48" customFormat="1" ht="30" customHeight="1">
      <c r="A97" s="47" t="s">
        <v>33</v>
      </c>
      <c r="B97" s="39" t="s">
        <v>80</v>
      </c>
      <c r="C97" s="40" t="s">
        <v>35</v>
      </c>
      <c r="D97" s="41" t="s">
        <v>31</v>
      </c>
      <c r="E97" s="42" t="s">
        <v>36</v>
      </c>
      <c r="F97" s="43">
        <v>1580</v>
      </c>
      <c r="G97" s="44"/>
      <c r="H97" s="55">
        <f>ROUND(G97,2)*F97</f>
        <v>0</v>
      </c>
      <c r="I97" s="75"/>
    </row>
    <row r="98" spans="1:9" s="46" customFormat="1" ht="30" customHeight="1">
      <c r="A98" s="47" t="s">
        <v>37</v>
      </c>
      <c r="B98" s="39" t="s">
        <v>163</v>
      </c>
      <c r="C98" s="40" t="s">
        <v>39</v>
      </c>
      <c r="D98" s="41" t="s">
        <v>31</v>
      </c>
      <c r="E98" s="42"/>
      <c r="F98" s="43"/>
      <c r="G98" s="92" t="s">
        <v>2</v>
      </c>
      <c r="H98" s="45"/>
      <c r="I98" s="75"/>
    </row>
    <row r="99" spans="1:9" s="46" customFormat="1" ht="30" customHeight="1">
      <c r="A99" s="38" t="s">
        <v>40</v>
      </c>
      <c r="B99" s="49" t="s">
        <v>41</v>
      </c>
      <c r="C99" s="40" t="s">
        <v>291</v>
      </c>
      <c r="D99" s="41" t="s">
        <v>2</v>
      </c>
      <c r="E99" s="42" t="s">
        <v>42</v>
      </c>
      <c r="F99" s="43">
        <v>1050</v>
      </c>
      <c r="G99" s="44"/>
      <c r="H99" s="55">
        <f>ROUND(G99,2)*F99</f>
        <v>0</v>
      </c>
      <c r="I99" s="75"/>
    </row>
    <row r="100" spans="1:9" s="46" customFormat="1" ht="39.75" customHeight="1">
      <c r="A100" s="47" t="s">
        <v>43</v>
      </c>
      <c r="B100" s="39" t="s">
        <v>164</v>
      </c>
      <c r="C100" s="40" t="s">
        <v>45</v>
      </c>
      <c r="D100" s="41" t="s">
        <v>46</v>
      </c>
      <c r="E100" s="42" t="s">
        <v>32</v>
      </c>
      <c r="F100" s="43">
        <v>120</v>
      </c>
      <c r="G100" s="44"/>
      <c r="H100" s="55">
        <f>ROUND(G100,2)*F100</f>
        <v>0</v>
      </c>
      <c r="I100" s="75"/>
    </row>
    <row r="101" spans="1:9" s="48" customFormat="1" ht="30" customHeight="1">
      <c r="A101" s="38" t="s">
        <v>96</v>
      </c>
      <c r="B101" s="39" t="s">
        <v>165</v>
      </c>
      <c r="C101" s="40" t="s">
        <v>97</v>
      </c>
      <c r="D101" s="41" t="s">
        <v>31</v>
      </c>
      <c r="E101" s="42" t="s">
        <v>36</v>
      </c>
      <c r="F101" s="43">
        <v>25</v>
      </c>
      <c r="G101" s="44"/>
      <c r="H101" s="55">
        <f>ROUND(G101,2)*F101</f>
        <v>0</v>
      </c>
      <c r="I101" s="75"/>
    </row>
    <row r="102" spans="1:9" s="48" customFormat="1" ht="30" customHeight="1">
      <c r="A102" s="47" t="s">
        <v>98</v>
      </c>
      <c r="B102" s="39" t="s">
        <v>166</v>
      </c>
      <c r="C102" s="40" t="s">
        <v>99</v>
      </c>
      <c r="D102" s="41" t="s">
        <v>31</v>
      </c>
      <c r="E102" s="42" t="s">
        <v>32</v>
      </c>
      <c r="F102" s="43">
        <v>2</v>
      </c>
      <c r="G102" s="44"/>
      <c r="H102" s="55">
        <f>ROUND(G102,2)*F102</f>
        <v>0</v>
      </c>
      <c r="I102" s="75"/>
    </row>
    <row r="103" spans="1:9" s="48" customFormat="1" ht="30" customHeight="1">
      <c r="A103" s="47"/>
      <c r="B103" s="39" t="s">
        <v>167</v>
      </c>
      <c r="C103" s="40" t="s">
        <v>297</v>
      </c>
      <c r="D103" s="41" t="s">
        <v>187</v>
      </c>
      <c r="E103" s="42" t="s">
        <v>36</v>
      </c>
      <c r="F103" s="43">
        <v>1580</v>
      </c>
      <c r="G103" s="44"/>
      <c r="H103" s="55">
        <f>ROUND(G103,2)*F103</f>
        <v>0</v>
      </c>
      <c r="I103" s="75"/>
    </row>
    <row r="104" spans="1:9" s="48" customFormat="1" ht="30" customHeight="1">
      <c r="A104" s="38" t="s">
        <v>305</v>
      </c>
      <c r="B104" s="39" t="s">
        <v>168</v>
      </c>
      <c r="C104" s="40" t="s">
        <v>306</v>
      </c>
      <c r="D104" s="41" t="s">
        <v>307</v>
      </c>
      <c r="E104" s="42"/>
      <c r="F104" s="43"/>
      <c r="G104" s="92" t="s">
        <v>2</v>
      </c>
      <c r="H104" s="45"/>
      <c r="I104" s="75"/>
    </row>
    <row r="105" spans="1:9" s="46" customFormat="1" ht="30" customHeight="1">
      <c r="A105" s="38" t="s">
        <v>308</v>
      </c>
      <c r="B105" s="49" t="s">
        <v>41</v>
      </c>
      <c r="C105" s="40" t="s">
        <v>309</v>
      </c>
      <c r="D105" s="41" t="s">
        <v>2</v>
      </c>
      <c r="E105" s="42" t="s">
        <v>42</v>
      </c>
      <c r="F105" s="43">
        <v>30</v>
      </c>
      <c r="G105" s="44"/>
      <c r="H105" s="45">
        <f>ROUND(G105,2)*F105</f>
        <v>0</v>
      </c>
      <c r="I105" s="75"/>
    </row>
    <row r="106" spans="1:9" ht="39.75" customHeight="1">
      <c r="A106" s="33"/>
      <c r="B106" s="83"/>
      <c r="C106" s="84" t="s">
        <v>18</v>
      </c>
      <c r="D106" s="85"/>
      <c r="E106" s="86"/>
      <c r="F106" s="85"/>
      <c r="G106" s="92" t="s">
        <v>2</v>
      </c>
      <c r="H106" s="87"/>
      <c r="I106" s="75"/>
    </row>
    <row r="107" spans="1:9" s="46" customFormat="1" ht="30" customHeight="1">
      <c r="A107" s="51" t="s">
        <v>50</v>
      </c>
      <c r="B107" s="39" t="s">
        <v>169</v>
      </c>
      <c r="C107" s="40" t="s">
        <v>52</v>
      </c>
      <c r="D107" s="41" t="s">
        <v>31</v>
      </c>
      <c r="E107" s="42"/>
      <c r="F107" s="43"/>
      <c r="G107" s="92" t="s">
        <v>2</v>
      </c>
      <c r="H107" s="45"/>
      <c r="I107" s="75"/>
    </row>
    <row r="108" spans="1:9" s="48" customFormat="1" ht="30" customHeight="1">
      <c r="A108" s="51" t="s">
        <v>53</v>
      </c>
      <c r="B108" s="49" t="s">
        <v>41</v>
      </c>
      <c r="C108" s="40" t="s">
        <v>54</v>
      </c>
      <c r="D108" s="41" t="s">
        <v>2</v>
      </c>
      <c r="E108" s="42" t="s">
        <v>36</v>
      </c>
      <c r="F108" s="43">
        <v>1580</v>
      </c>
      <c r="G108" s="44"/>
      <c r="H108" s="45">
        <f>ROUND(G108,2)*F108</f>
        <v>0</v>
      </c>
      <c r="I108" s="75"/>
    </row>
    <row r="109" spans="1:9" s="48" customFormat="1" ht="30" customHeight="1">
      <c r="A109" s="51" t="s">
        <v>55</v>
      </c>
      <c r="B109" s="39" t="s">
        <v>170</v>
      </c>
      <c r="C109" s="40" t="s">
        <v>57</v>
      </c>
      <c r="D109" s="41" t="s">
        <v>58</v>
      </c>
      <c r="E109" s="42"/>
      <c r="F109" s="43"/>
      <c r="G109" s="92" t="s">
        <v>2</v>
      </c>
      <c r="H109" s="45"/>
      <c r="I109" s="75"/>
    </row>
    <row r="110" spans="1:9" s="48" customFormat="1" ht="30" customHeight="1">
      <c r="A110" s="51" t="s">
        <v>59</v>
      </c>
      <c r="B110" s="49" t="s">
        <v>41</v>
      </c>
      <c r="C110" s="40" t="s">
        <v>60</v>
      </c>
      <c r="D110" s="41" t="s">
        <v>2</v>
      </c>
      <c r="E110" s="42" t="s">
        <v>61</v>
      </c>
      <c r="F110" s="43">
        <v>200</v>
      </c>
      <c r="G110" s="44"/>
      <c r="H110" s="45">
        <f>ROUND(G110,2)*F110</f>
        <v>0</v>
      </c>
      <c r="I110" s="75"/>
    </row>
    <row r="111" spans="1:9" s="48" customFormat="1" ht="30" customHeight="1">
      <c r="A111" s="51" t="s">
        <v>62</v>
      </c>
      <c r="B111" s="39" t="s">
        <v>171</v>
      </c>
      <c r="C111" s="40" t="s">
        <v>64</v>
      </c>
      <c r="D111" s="41" t="s">
        <v>58</v>
      </c>
      <c r="E111" s="42"/>
      <c r="F111" s="43"/>
      <c r="G111" s="92" t="s">
        <v>2</v>
      </c>
      <c r="H111" s="45"/>
      <c r="I111" s="75"/>
    </row>
    <row r="112" spans="1:9" s="48" customFormat="1" ht="30" customHeight="1">
      <c r="A112" s="51" t="s">
        <v>65</v>
      </c>
      <c r="B112" s="49" t="s">
        <v>41</v>
      </c>
      <c r="C112" s="40" t="s">
        <v>66</v>
      </c>
      <c r="D112" s="41" t="s">
        <v>2</v>
      </c>
      <c r="E112" s="42" t="s">
        <v>61</v>
      </c>
      <c r="F112" s="43">
        <v>55</v>
      </c>
      <c r="G112" s="44"/>
      <c r="H112" s="45">
        <f>ROUND(G112,2)*F112</f>
        <v>0</v>
      </c>
      <c r="I112" s="75"/>
    </row>
    <row r="113" spans="1:9" s="46" customFormat="1" ht="30" customHeight="1">
      <c r="A113" s="51" t="s">
        <v>67</v>
      </c>
      <c r="B113" s="39" t="s">
        <v>172</v>
      </c>
      <c r="C113" s="40" t="s">
        <v>69</v>
      </c>
      <c r="D113" s="41" t="s">
        <v>70</v>
      </c>
      <c r="E113" s="42"/>
      <c r="F113" s="43"/>
      <c r="G113" s="92" t="s">
        <v>2</v>
      </c>
      <c r="H113" s="45"/>
      <c r="I113" s="75"/>
    </row>
    <row r="114" spans="1:9" s="48" customFormat="1" ht="30" customHeight="1">
      <c r="A114" s="51" t="s">
        <v>71</v>
      </c>
      <c r="B114" s="49" t="s">
        <v>94</v>
      </c>
      <c r="C114" s="40" t="s">
        <v>72</v>
      </c>
      <c r="D114" s="41" t="s">
        <v>73</v>
      </c>
      <c r="E114" s="42"/>
      <c r="F114" s="43"/>
      <c r="G114" s="92" t="s">
        <v>2</v>
      </c>
      <c r="H114" s="45"/>
      <c r="I114" s="75"/>
    </row>
    <row r="115" spans="1:9" s="48" customFormat="1" ht="30" customHeight="1">
      <c r="A115" s="51" t="s">
        <v>74</v>
      </c>
      <c r="B115" s="52"/>
      <c r="C115" s="40" t="s">
        <v>75</v>
      </c>
      <c r="D115" s="41"/>
      <c r="E115" s="42" t="s">
        <v>36</v>
      </c>
      <c r="F115" s="43">
        <v>5</v>
      </c>
      <c r="G115" s="44"/>
      <c r="H115" s="45">
        <f>ROUND(G115,2)*F115</f>
        <v>0</v>
      </c>
      <c r="I115" s="75"/>
    </row>
    <row r="116" spans="1:9" s="48" customFormat="1" ht="30" customHeight="1">
      <c r="A116" s="51" t="s">
        <v>102</v>
      </c>
      <c r="B116" s="39" t="s">
        <v>173</v>
      </c>
      <c r="C116" s="40" t="s">
        <v>104</v>
      </c>
      <c r="D116" s="41" t="s">
        <v>105</v>
      </c>
      <c r="E116" s="42"/>
      <c r="F116" s="43"/>
      <c r="G116" s="92" t="s">
        <v>2</v>
      </c>
      <c r="H116" s="45"/>
      <c r="I116" s="75"/>
    </row>
    <row r="117" spans="1:9" s="48" customFormat="1" ht="30" customHeight="1">
      <c r="A117" s="51" t="s">
        <v>106</v>
      </c>
      <c r="B117" s="49" t="s">
        <v>41</v>
      </c>
      <c r="C117" s="40" t="s">
        <v>180</v>
      </c>
      <c r="D117" s="41" t="s">
        <v>107</v>
      </c>
      <c r="E117" s="42"/>
      <c r="F117" s="43"/>
      <c r="G117" s="92" t="s">
        <v>2</v>
      </c>
      <c r="H117" s="45"/>
      <c r="I117" s="75"/>
    </row>
    <row r="118" spans="1:9" s="48" customFormat="1" ht="30" customHeight="1">
      <c r="A118" s="51" t="s">
        <v>109</v>
      </c>
      <c r="B118" s="52"/>
      <c r="C118" s="40" t="s">
        <v>294</v>
      </c>
      <c r="D118" s="41"/>
      <c r="E118" s="42" t="s">
        <v>108</v>
      </c>
      <c r="F118" s="43">
        <v>12</v>
      </c>
      <c r="G118" s="44"/>
      <c r="H118" s="45">
        <f>ROUND(G118,2)*F118</f>
        <v>0</v>
      </c>
      <c r="I118" s="75"/>
    </row>
    <row r="119" spans="1:9" s="48" customFormat="1" ht="30" customHeight="1">
      <c r="A119" s="51" t="s">
        <v>111</v>
      </c>
      <c r="B119" s="49" t="s">
        <v>120</v>
      </c>
      <c r="C119" s="40" t="s">
        <v>182</v>
      </c>
      <c r="D119" s="41" t="s">
        <v>181</v>
      </c>
      <c r="E119" s="42" t="s">
        <v>108</v>
      </c>
      <c r="F119" s="43">
        <v>6</v>
      </c>
      <c r="G119" s="44"/>
      <c r="H119" s="45">
        <f>ROUND(G119,2)*F119</f>
        <v>0</v>
      </c>
      <c r="I119" s="75"/>
    </row>
    <row r="120" spans="1:9" s="48" customFormat="1" ht="39.75" customHeight="1">
      <c r="A120" s="51" t="s">
        <v>112</v>
      </c>
      <c r="B120" s="39" t="s">
        <v>304</v>
      </c>
      <c r="C120" s="40" t="s">
        <v>114</v>
      </c>
      <c r="D120" s="41" t="s">
        <v>115</v>
      </c>
      <c r="E120" s="42" t="s">
        <v>36</v>
      </c>
      <c r="F120" s="43">
        <v>20</v>
      </c>
      <c r="G120" s="44"/>
      <c r="H120" s="45">
        <f>ROUND(G120,2)*F120</f>
        <v>0</v>
      </c>
      <c r="I120" s="75"/>
    </row>
    <row r="121" spans="1:9" ht="39.75" customHeight="1">
      <c r="A121" s="33"/>
      <c r="B121" s="54"/>
      <c r="C121" s="2" t="s">
        <v>19</v>
      </c>
      <c r="D121" s="35"/>
      <c r="E121" s="36"/>
      <c r="F121" s="36"/>
      <c r="G121" s="92" t="s">
        <v>2</v>
      </c>
      <c r="H121" s="37"/>
      <c r="I121" s="75"/>
    </row>
    <row r="122" spans="1:9" s="46" customFormat="1" ht="39.75" customHeight="1">
      <c r="A122" s="38" t="s">
        <v>295</v>
      </c>
      <c r="B122" s="39" t="s">
        <v>281</v>
      </c>
      <c r="C122" s="40" t="s">
        <v>296</v>
      </c>
      <c r="D122" s="41" t="s">
        <v>82</v>
      </c>
      <c r="E122" s="42"/>
      <c r="F122" s="53"/>
      <c r="G122" s="92" t="s">
        <v>2</v>
      </c>
      <c r="H122" s="55"/>
      <c r="I122" s="75"/>
    </row>
    <row r="123" spans="1:9" s="46" customFormat="1" ht="39.75" customHeight="1">
      <c r="A123" s="38" t="s">
        <v>292</v>
      </c>
      <c r="B123" s="49" t="s">
        <v>41</v>
      </c>
      <c r="C123" s="40" t="s">
        <v>293</v>
      </c>
      <c r="D123" s="41"/>
      <c r="E123" s="42" t="s">
        <v>36</v>
      </c>
      <c r="F123" s="53">
        <v>1930</v>
      </c>
      <c r="G123" s="44"/>
      <c r="H123" s="55">
        <f>ROUND(G123,2)*F123</f>
        <v>0</v>
      </c>
      <c r="I123" s="75"/>
    </row>
    <row r="124" spans="1:9" s="48" customFormat="1" ht="39.75" customHeight="1">
      <c r="A124" s="38" t="s">
        <v>298</v>
      </c>
      <c r="B124" s="39" t="s">
        <v>282</v>
      </c>
      <c r="C124" s="40" t="s">
        <v>299</v>
      </c>
      <c r="D124" s="41" t="s">
        <v>229</v>
      </c>
      <c r="E124" s="76"/>
      <c r="F124" s="43"/>
      <c r="G124" s="92" t="s">
        <v>2</v>
      </c>
      <c r="H124" s="55"/>
      <c r="I124" s="75"/>
    </row>
    <row r="125" spans="1:9" s="48" customFormat="1" ht="30" customHeight="1">
      <c r="A125" s="38" t="s">
        <v>300</v>
      </c>
      <c r="B125" s="49" t="s">
        <v>41</v>
      </c>
      <c r="C125" s="40" t="s">
        <v>235</v>
      </c>
      <c r="D125" s="41"/>
      <c r="E125" s="42"/>
      <c r="F125" s="43"/>
      <c r="G125" s="92" t="s">
        <v>2</v>
      </c>
      <c r="H125" s="55"/>
      <c r="I125" s="125"/>
    </row>
    <row r="126" spans="1:9" s="48" customFormat="1" ht="30" customHeight="1">
      <c r="A126" s="38" t="s">
        <v>301</v>
      </c>
      <c r="B126" s="52"/>
      <c r="C126" s="40" t="s">
        <v>302</v>
      </c>
      <c r="D126" s="41"/>
      <c r="E126" s="42" t="s">
        <v>42</v>
      </c>
      <c r="F126" s="43">
        <v>10</v>
      </c>
      <c r="G126" s="44"/>
      <c r="H126" s="55">
        <f>ROUND(G126,2)*F126</f>
        <v>0</v>
      </c>
      <c r="I126" s="75"/>
    </row>
    <row r="127" spans="1:9" ht="39.75" customHeight="1">
      <c r="A127" s="33"/>
      <c r="B127" s="54"/>
      <c r="C127" s="2" t="s">
        <v>20</v>
      </c>
      <c r="D127" s="35"/>
      <c r="E127" s="57"/>
      <c r="F127" s="36"/>
      <c r="G127" s="92" t="s">
        <v>2</v>
      </c>
      <c r="H127" s="37"/>
      <c r="I127" s="75"/>
    </row>
    <row r="128" spans="1:9" s="46" customFormat="1" ht="30" customHeight="1">
      <c r="A128" s="38" t="s">
        <v>116</v>
      </c>
      <c r="B128" s="39" t="s">
        <v>283</v>
      </c>
      <c r="C128" s="40" t="s">
        <v>117</v>
      </c>
      <c r="D128" s="41" t="s">
        <v>118</v>
      </c>
      <c r="E128" s="42"/>
      <c r="F128" s="53"/>
      <c r="G128" s="92" t="s">
        <v>2</v>
      </c>
      <c r="H128" s="55"/>
      <c r="I128" s="75"/>
    </row>
    <row r="129" spans="1:9" s="46" customFormat="1" ht="30" customHeight="1">
      <c r="A129" s="38" t="s">
        <v>119</v>
      </c>
      <c r="B129" s="49" t="s">
        <v>41</v>
      </c>
      <c r="C129" s="40" t="s">
        <v>185</v>
      </c>
      <c r="D129" s="41"/>
      <c r="E129" s="42" t="s">
        <v>61</v>
      </c>
      <c r="F129" s="53">
        <v>2</v>
      </c>
      <c r="G129" s="44"/>
      <c r="H129" s="55">
        <f>ROUND(G129,2)*F129</f>
        <v>0</v>
      </c>
      <c r="I129" s="75"/>
    </row>
    <row r="130" spans="1:9" s="60" customFormat="1" ht="30" customHeight="1">
      <c r="A130" s="38" t="s">
        <v>121</v>
      </c>
      <c r="B130" s="39" t="s">
        <v>284</v>
      </c>
      <c r="C130" s="40" t="s">
        <v>122</v>
      </c>
      <c r="D130" s="41" t="s">
        <v>118</v>
      </c>
      <c r="E130" s="42"/>
      <c r="F130" s="53"/>
      <c r="G130" s="92" t="s">
        <v>2</v>
      </c>
      <c r="H130" s="55"/>
      <c r="I130" s="75"/>
    </row>
    <row r="131" spans="1:9" s="60" customFormat="1" ht="30" customHeight="1">
      <c r="A131" s="38" t="s">
        <v>123</v>
      </c>
      <c r="B131" s="49" t="s">
        <v>41</v>
      </c>
      <c r="C131" s="40" t="s">
        <v>183</v>
      </c>
      <c r="D131" s="41"/>
      <c r="E131" s="42"/>
      <c r="F131" s="53"/>
      <c r="G131" s="92" t="s">
        <v>2</v>
      </c>
      <c r="H131" s="55"/>
      <c r="I131" s="75"/>
    </row>
    <row r="132" spans="1:9" s="60" customFormat="1" ht="39.75" customHeight="1">
      <c r="A132" s="38" t="s">
        <v>124</v>
      </c>
      <c r="B132" s="49"/>
      <c r="C132" s="40" t="s">
        <v>286</v>
      </c>
      <c r="D132" s="41"/>
      <c r="E132" s="42" t="s">
        <v>108</v>
      </c>
      <c r="F132" s="53">
        <v>170</v>
      </c>
      <c r="G132" s="44"/>
      <c r="H132" s="55">
        <f>ROUND(G132,2)*F132</f>
        <v>0</v>
      </c>
      <c r="I132" s="75"/>
    </row>
    <row r="133" spans="1:9" s="62" customFormat="1" ht="30" customHeight="1">
      <c r="A133" s="38" t="s">
        <v>125</v>
      </c>
      <c r="B133" s="39" t="s">
        <v>188</v>
      </c>
      <c r="C133" s="61" t="s">
        <v>126</v>
      </c>
      <c r="D133" s="41" t="s">
        <v>118</v>
      </c>
      <c r="E133" s="42"/>
      <c r="F133" s="53"/>
      <c r="G133" s="92" t="s">
        <v>2</v>
      </c>
      <c r="H133" s="55"/>
      <c r="I133" s="75"/>
    </row>
    <row r="134" spans="1:9" s="62" customFormat="1" ht="30" customHeight="1">
      <c r="A134" s="38" t="s">
        <v>127</v>
      </c>
      <c r="B134" s="49" t="s">
        <v>41</v>
      </c>
      <c r="C134" s="61" t="s">
        <v>184</v>
      </c>
      <c r="D134" s="41"/>
      <c r="E134" s="42" t="s">
        <v>61</v>
      </c>
      <c r="F134" s="53">
        <v>2</v>
      </c>
      <c r="G134" s="44"/>
      <c r="H134" s="55">
        <f>ROUND(G134,2)*F134</f>
        <v>0</v>
      </c>
      <c r="I134" s="75"/>
    </row>
    <row r="135" spans="1:9" s="48" customFormat="1" ht="30" customHeight="1">
      <c r="A135" s="38" t="s">
        <v>128</v>
      </c>
      <c r="B135" s="39" t="s">
        <v>174</v>
      </c>
      <c r="C135" s="40" t="s">
        <v>129</v>
      </c>
      <c r="D135" s="41" t="s">
        <v>130</v>
      </c>
      <c r="E135" s="42" t="s">
        <v>108</v>
      </c>
      <c r="F135" s="53">
        <v>245</v>
      </c>
      <c r="G135" s="44"/>
      <c r="H135" s="55">
        <f>ROUND(G135,2)*F135</f>
        <v>0</v>
      </c>
      <c r="I135" s="75"/>
    </row>
    <row r="136" spans="1:9" ht="39.75" customHeight="1">
      <c r="A136" s="33"/>
      <c r="B136" s="63"/>
      <c r="C136" s="2" t="s">
        <v>21</v>
      </c>
      <c r="D136" s="35"/>
      <c r="E136" s="57"/>
      <c r="F136" s="36"/>
      <c r="G136" s="92" t="s">
        <v>2</v>
      </c>
      <c r="H136" s="37"/>
      <c r="I136" s="75"/>
    </row>
    <row r="137" spans="1:9" s="48" customFormat="1" ht="39.75" customHeight="1">
      <c r="A137" s="38" t="s">
        <v>131</v>
      </c>
      <c r="B137" s="39" t="s">
        <v>175</v>
      </c>
      <c r="C137" s="40" t="s">
        <v>132</v>
      </c>
      <c r="D137" s="41" t="s">
        <v>133</v>
      </c>
      <c r="E137" s="42" t="s">
        <v>61</v>
      </c>
      <c r="F137" s="53">
        <v>2</v>
      </c>
      <c r="G137" s="44"/>
      <c r="H137" s="55">
        <f>ROUND(G137,2)*F137</f>
        <v>0</v>
      </c>
      <c r="I137" s="75"/>
    </row>
    <row r="138" spans="1:9" ht="39.75" customHeight="1">
      <c r="A138" s="33"/>
      <c r="B138" s="34"/>
      <c r="C138" s="2" t="s">
        <v>22</v>
      </c>
      <c r="D138" s="35"/>
      <c r="E138" s="50"/>
      <c r="F138" s="35"/>
      <c r="G138" s="92" t="s">
        <v>2</v>
      </c>
      <c r="H138" s="37"/>
      <c r="I138" s="75"/>
    </row>
    <row r="139" spans="1:9" s="46" customFormat="1" ht="30" customHeight="1">
      <c r="A139" s="51" t="s">
        <v>134</v>
      </c>
      <c r="B139" s="39" t="s">
        <v>176</v>
      </c>
      <c r="C139" s="40" t="s">
        <v>135</v>
      </c>
      <c r="D139" s="41" t="s">
        <v>136</v>
      </c>
      <c r="E139" s="42"/>
      <c r="F139" s="43"/>
      <c r="G139" s="92" t="s">
        <v>2</v>
      </c>
      <c r="H139" s="45"/>
      <c r="I139" s="75"/>
    </row>
    <row r="140" spans="1:9" s="48" customFormat="1" ht="30" customHeight="1">
      <c r="A140" s="51" t="s">
        <v>137</v>
      </c>
      <c r="B140" s="49" t="s">
        <v>41</v>
      </c>
      <c r="C140" s="40" t="s">
        <v>138</v>
      </c>
      <c r="D140" s="41"/>
      <c r="E140" s="42" t="s">
        <v>36</v>
      </c>
      <c r="F140" s="43">
        <v>40</v>
      </c>
      <c r="G140" s="44"/>
      <c r="H140" s="55">
        <f>ROUND(G140,2)*F140</f>
        <v>0</v>
      </c>
      <c r="I140" s="75"/>
    </row>
    <row r="141" spans="1:9" s="48" customFormat="1" ht="30" customHeight="1">
      <c r="A141" s="51" t="s">
        <v>139</v>
      </c>
      <c r="B141" s="39" t="s">
        <v>177</v>
      </c>
      <c r="C141" s="40" t="s">
        <v>140</v>
      </c>
      <c r="D141" s="41" t="s">
        <v>141</v>
      </c>
      <c r="E141" s="42" t="s">
        <v>36</v>
      </c>
      <c r="F141" s="43">
        <v>20</v>
      </c>
      <c r="G141" s="44"/>
      <c r="H141" s="55">
        <f>ROUND(G141,2)*F141</f>
        <v>0</v>
      </c>
      <c r="I141" s="75"/>
    </row>
    <row r="142" spans="1:9" ht="39.75" customHeight="1">
      <c r="A142" s="33"/>
      <c r="B142" s="56"/>
      <c r="C142" s="2" t="s">
        <v>23</v>
      </c>
      <c r="D142" s="35"/>
      <c r="E142" s="57"/>
      <c r="F142" s="36"/>
      <c r="G142" s="92" t="s">
        <v>2</v>
      </c>
      <c r="H142" s="37"/>
      <c r="I142" s="75"/>
    </row>
    <row r="143" spans="1:9" ht="30" customHeight="1">
      <c r="A143" s="33"/>
      <c r="B143" s="39" t="s">
        <v>178</v>
      </c>
      <c r="C143" s="40" t="s">
        <v>142</v>
      </c>
      <c r="D143" s="41" t="s">
        <v>143</v>
      </c>
      <c r="E143" s="42" t="s">
        <v>108</v>
      </c>
      <c r="F143" s="73">
        <v>290</v>
      </c>
      <c r="G143" s="44"/>
      <c r="H143" s="55">
        <f>ROUND(G143,2)*F143</f>
        <v>0</v>
      </c>
      <c r="I143" s="75"/>
    </row>
    <row r="144" spans="1:9" s="32" customFormat="1" ht="30" customHeight="1" thickBot="1">
      <c r="A144" s="64"/>
      <c r="B144" s="59" t="str">
        <f>B94</f>
        <v>C</v>
      </c>
      <c r="C144" s="147" t="str">
        <f>C94</f>
        <v>Victor / Agnes Alley from Sargent Avenue to Wellington Avenue - Pavement Reconstruction</v>
      </c>
      <c r="D144" s="150"/>
      <c r="E144" s="150"/>
      <c r="F144" s="151"/>
      <c r="G144" s="93" t="s">
        <v>15</v>
      </c>
      <c r="H144" s="64">
        <f>SUM(H96:H143)</f>
        <v>0</v>
      </c>
      <c r="I144" s="75"/>
    </row>
    <row r="145" spans="1:9" ht="30" customHeight="1" thickTop="1">
      <c r="A145" s="33"/>
      <c r="B145" s="129" t="s">
        <v>190</v>
      </c>
      <c r="C145" s="130"/>
      <c r="D145" s="130"/>
      <c r="E145" s="130"/>
      <c r="F145" s="131"/>
      <c r="G145" s="92" t="s">
        <v>2</v>
      </c>
      <c r="H145" s="96"/>
      <c r="I145" s="75"/>
    </row>
    <row r="146" spans="1:9" s="32" customFormat="1" ht="30" customHeight="1">
      <c r="A146" s="29"/>
      <c r="B146" s="30" t="s">
        <v>254</v>
      </c>
      <c r="C146" s="132" t="s">
        <v>191</v>
      </c>
      <c r="D146" s="133"/>
      <c r="E146" s="133"/>
      <c r="F146" s="134"/>
      <c r="G146" s="92" t="s">
        <v>2</v>
      </c>
      <c r="H146" s="31" t="s">
        <v>2</v>
      </c>
      <c r="I146" s="75"/>
    </row>
    <row r="147" spans="1:9" ht="39.75" customHeight="1">
      <c r="A147" s="33"/>
      <c r="B147" s="34"/>
      <c r="C147" s="1" t="s">
        <v>17</v>
      </c>
      <c r="D147" s="35"/>
      <c r="E147" s="36" t="s">
        <v>2</v>
      </c>
      <c r="F147" s="36" t="s">
        <v>2</v>
      </c>
      <c r="G147" s="92" t="s">
        <v>2</v>
      </c>
      <c r="H147" s="37"/>
      <c r="I147" s="75"/>
    </row>
    <row r="148" spans="1:9" s="46" customFormat="1" ht="30" customHeight="1">
      <c r="A148" s="38" t="s">
        <v>28</v>
      </c>
      <c r="B148" s="39" t="s">
        <v>255</v>
      </c>
      <c r="C148" s="40" t="s">
        <v>30</v>
      </c>
      <c r="D148" s="41" t="s">
        <v>31</v>
      </c>
      <c r="E148" s="42" t="s">
        <v>32</v>
      </c>
      <c r="F148" s="43">
        <v>50</v>
      </c>
      <c r="G148" s="44"/>
      <c r="H148" s="45">
        <f>ROUND(G148,2)*F148</f>
        <v>0</v>
      </c>
      <c r="I148" s="75"/>
    </row>
    <row r="149" spans="1:9" s="48" customFormat="1" ht="30" customHeight="1">
      <c r="A149" s="47" t="s">
        <v>33</v>
      </c>
      <c r="B149" s="39" t="s">
        <v>256</v>
      </c>
      <c r="C149" s="40" t="s">
        <v>35</v>
      </c>
      <c r="D149" s="41" t="s">
        <v>31</v>
      </c>
      <c r="E149" s="42" t="s">
        <v>36</v>
      </c>
      <c r="F149" s="43">
        <v>50</v>
      </c>
      <c r="G149" s="44"/>
      <c r="H149" s="45">
        <f>ROUND(G149,2)*F149</f>
        <v>0</v>
      </c>
      <c r="I149" s="75"/>
    </row>
    <row r="150" spans="1:9" s="46" customFormat="1" ht="30" customHeight="1">
      <c r="A150" s="47" t="s">
        <v>37</v>
      </c>
      <c r="B150" s="39" t="s">
        <v>257</v>
      </c>
      <c r="C150" s="40" t="s">
        <v>39</v>
      </c>
      <c r="D150" s="41" t="s">
        <v>31</v>
      </c>
      <c r="E150" s="42"/>
      <c r="F150" s="43"/>
      <c r="G150" s="92" t="s">
        <v>2</v>
      </c>
      <c r="H150" s="45"/>
      <c r="I150" s="75"/>
    </row>
    <row r="151" spans="1:9" s="46" customFormat="1" ht="30" customHeight="1">
      <c r="A151" s="38" t="s">
        <v>40</v>
      </c>
      <c r="B151" s="49" t="s">
        <v>41</v>
      </c>
      <c r="C151" s="40" t="s">
        <v>291</v>
      </c>
      <c r="D151" s="41" t="s">
        <v>2</v>
      </c>
      <c r="E151" s="42" t="s">
        <v>42</v>
      </c>
      <c r="F151" s="43">
        <v>10</v>
      </c>
      <c r="G151" s="44"/>
      <c r="H151" s="45">
        <f>ROUND(G151,2)*F151</f>
        <v>0</v>
      </c>
      <c r="I151" s="75"/>
    </row>
    <row r="152" spans="1:9" s="46" customFormat="1" ht="39.75" customHeight="1">
      <c r="A152" s="47" t="s">
        <v>43</v>
      </c>
      <c r="B152" s="39" t="s">
        <v>258</v>
      </c>
      <c r="C152" s="40" t="s">
        <v>45</v>
      </c>
      <c r="D152" s="41" t="s">
        <v>46</v>
      </c>
      <c r="E152" s="42" t="s">
        <v>32</v>
      </c>
      <c r="F152" s="43">
        <v>10</v>
      </c>
      <c r="G152" s="44"/>
      <c r="H152" s="45">
        <f>ROUND(G152,2)*F152</f>
        <v>0</v>
      </c>
      <c r="I152" s="75"/>
    </row>
    <row r="153" spans="1:9" s="48" customFormat="1" ht="30" customHeight="1">
      <c r="A153" s="38" t="s">
        <v>96</v>
      </c>
      <c r="B153" s="39" t="s">
        <v>259</v>
      </c>
      <c r="C153" s="40" t="s">
        <v>97</v>
      </c>
      <c r="D153" s="41" t="s">
        <v>31</v>
      </c>
      <c r="E153" s="42" t="s">
        <v>36</v>
      </c>
      <c r="F153" s="43">
        <v>100</v>
      </c>
      <c r="G153" s="44"/>
      <c r="H153" s="45">
        <f>ROUND(G153,2)*F153</f>
        <v>0</v>
      </c>
      <c r="I153" s="75"/>
    </row>
    <row r="154" spans="1:9" s="48" customFormat="1" ht="30" customHeight="1">
      <c r="A154" s="38" t="s">
        <v>192</v>
      </c>
      <c r="B154" s="39" t="s">
        <v>260</v>
      </c>
      <c r="C154" s="40" t="s">
        <v>193</v>
      </c>
      <c r="D154" s="41" t="s">
        <v>31</v>
      </c>
      <c r="E154" s="42" t="s">
        <v>32</v>
      </c>
      <c r="F154" s="43">
        <v>100</v>
      </c>
      <c r="G154" s="44"/>
      <c r="H154" s="45">
        <f>ROUND(G154,2)*F154</f>
        <v>0</v>
      </c>
      <c r="I154" s="75"/>
    </row>
    <row r="155" spans="1:9" s="48" customFormat="1" ht="30" customHeight="1">
      <c r="A155" s="47" t="s">
        <v>98</v>
      </c>
      <c r="B155" s="39" t="s">
        <v>261</v>
      </c>
      <c r="C155" s="40" t="s">
        <v>99</v>
      </c>
      <c r="D155" s="41" t="s">
        <v>31</v>
      </c>
      <c r="E155" s="42" t="s">
        <v>32</v>
      </c>
      <c r="F155" s="43">
        <v>25</v>
      </c>
      <c r="G155" s="44"/>
      <c r="H155" s="45">
        <f>ROUND(G155,2)*F155</f>
        <v>0</v>
      </c>
      <c r="I155" s="75"/>
    </row>
    <row r="156" spans="1:9" ht="39.75" customHeight="1">
      <c r="A156" s="33"/>
      <c r="B156" s="34"/>
      <c r="C156" s="2" t="s">
        <v>18</v>
      </c>
      <c r="D156" s="35"/>
      <c r="E156" s="50"/>
      <c r="F156" s="35"/>
      <c r="G156" s="92" t="s">
        <v>2</v>
      </c>
      <c r="H156" s="37"/>
      <c r="I156" s="75"/>
    </row>
    <row r="157" spans="1:9" s="48" customFormat="1" ht="30" customHeight="1">
      <c r="A157" s="51" t="s">
        <v>194</v>
      </c>
      <c r="B157" s="39" t="s">
        <v>262</v>
      </c>
      <c r="C157" s="40" t="s">
        <v>195</v>
      </c>
      <c r="D157" s="41" t="s">
        <v>196</v>
      </c>
      <c r="E157" s="42"/>
      <c r="F157" s="43"/>
      <c r="G157" s="92" t="s">
        <v>2</v>
      </c>
      <c r="H157" s="45"/>
      <c r="I157" s="75"/>
    </row>
    <row r="158" spans="1:9" s="48" customFormat="1" ht="30" customHeight="1">
      <c r="A158" s="51" t="s">
        <v>197</v>
      </c>
      <c r="B158" s="49" t="s">
        <v>41</v>
      </c>
      <c r="C158" s="40" t="s">
        <v>198</v>
      </c>
      <c r="D158" s="41" t="s">
        <v>2</v>
      </c>
      <c r="E158" s="42" t="s">
        <v>36</v>
      </c>
      <c r="F158" s="43">
        <v>60</v>
      </c>
      <c r="G158" s="44"/>
      <c r="H158" s="45">
        <f>ROUND(G158,2)*F158</f>
        <v>0</v>
      </c>
      <c r="I158" s="75"/>
    </row>
    <row r="159" spans="1:9" s="48" customFormat="1" ht="30" customHeight="1">
      <c r="A159" s="51" t="s">
        <v>199</v>
      </c>
      <c r="B159" s="39" t="s">
        <v>263</v>
      </c>
      <c r="C159" s="40" t="s">
        <v>200</v>
      </c>
      <c r="D159" s="41" t="s">
        <v>196</v>
      </c>
      <c r="E159" s="42"/>
      <c r="F159" s="43"/>
      <c r="G159" s="92" t="s">
        <v>2</v>
      </c>
      <c r="H159" s="45"/>
      <c r="I159" s="75"/>
    </row>
    <row r="160" spans="1:9" s="48" customFormat="1" ht="30" customHeight="1">
      <c r="A160" s="51" t="s">
        <v>201</v>
      </c>
      <c r="B160" s="49" t="s">
        <v>41</v>
      </c>
      <c r="C160" s="40" t="s">
        <v>202</v>
      </c>
      <c r="D160" s="41" t="s">
        <v>2</v>
      </c>
      <c r="E160" s="42" t="s">
        <v>36</v>
      </c>
      <c r="F160" s="43">
        <v>30</v>
      </c>
      <c r="G160" s="44"/>
      <c r="H160" s="45">
        <f>ROUND(G160,2)*F160</f>
        <v>0</v>
      </c>
      <c r="I160" s="75"/>
    </row>
    <row r="161" spans="1:9" s="48" customFormat="1" ht="30" customHeight="1">
      <c r="A161" s="51" t="s">
        <v>203</v>
      </c>
      <c r="B161" s="49" t="s">
        <v>120</v>
      </c>
      <c r="C161" s="40" t="s">
        <v>204</v>
      </c>
      <c r="D161" s="41" t="s">
        <v>2</v>
      </c>
      <c r="E161" s="42" t="s">
        <v>36</v>
      </c>
      <c r="F161" s="43">
        <v>460</v>
      </c>
      <c r="G161" s="44"/>
      <c r="H161" s="45">
        <f>ROUND(G161,2)*F161</f>
        <v>0</v>
      </c>
      <c r="I161" s="75"/>
    </row>
    <row r="162" spans="1:9" s="48" customFormat="1" ht="30" customHeight="1">
      <c r="A162" s="51" t="s">
        <v>205</v>
      </c>
      <c r="B162" s="49" t="s">
        <v>206</v>
      </c>
      <c r="C162" s="40" t="s">
        <v>207</v>
      </c>
      <c r="D162" s="41" t="s">
        <v>2</v>
      </c>
      <c r="E162" s="42" t="s">
        <v>36</v>
      </c>
      <c r="F162" s="43">
        <v>5</v>
      </c>
      <c r="G162" s="44"/>
      <c r="H162" s="45">
        <f>ROUND(G162,2)*F162</f>
        <v>0</v>
      </c>
      <c r="I162" s="75"/>
    </row>
    <row r="163" spans="1:9" s="48" customFormat="1" ht="30" customHeight="1">
      <c r="A163" s="51" t="s">
        <v>208</v>
      </c>
      <c r="B163" s="49" t="s">
        <v>209</v>
      </c>
      <c r="C163" s="40" t="s">
        <v>210</v>
      </c>
      <c r="D163" s="41" t="s">
        <v>2</v>
      </c>
      <c r="E163" s="42" t="s">
        <v>36</v>
      </c>
      <c r="F163" s="43">
        <v>55</v>
      </c>
      <c r="G163" s="44"/>
      <c r="H163" s="45">
        <f>ROUND(G163,2)*F163</f>
        <v>0</v>
      </c>
      <c r="I163" s="75"/>
    </row>
    <row r="164" spans="1:9" s="48" customFormat="1" ht="30" customHeight="1">
      <c r="A164" s="51" t="s">
        <v>55</v>
      </c>
      <c r="B164" s="39" t="s">
        <v>264</v>
      </c>
      <c r="C164" s="40" t="s">
        <v>57</v>
      </c>
      <c r="D164" s="41" t="s">
        <v>58</v>
      </c>
      <c r="E164" s="42"/>
      <c r="F164" s="43"/>
      <c r="G164" s="92" t="s">
        <v>2</v>
      </c>
      <c r="H164" s="45"/>
      <c r="I164" s="75"/>
    </row>
    <row r="165" spans="1:9" s="48" customFormat="1" ht="30" customHeight="1">
      <c r="A165" s="51" t="s">
        <v>59</v>
      </c>
      <c r="B165" s="49" t="s">
        <v>41</v>
      </c>
      <c r="C165" s="40" t="s">
        <v>60</v>
      </c>
      <c r="D165" s="41" t="s">
        <v>2</v>
      </c>
      <c r="E165" s="42" t="s">
        <v>61</v>
      </c>
      <c r="F165" s="43">
        <v>300</v>
      </c>
      <c r="G165" s="44"/>
      <c r="H165" s="45">
        <f>ROUND(G165,2)*F165</f>
        <v>0</v>
      </c>
      <c r="I165" s="75"/>
    </row>
    <row r="166" spans="1:9" s="48" customFormat="1" ht="30" customHeight="1">
      <c r="A166" s="51" t="s">
        <v>62</v>
      </c>
      <c r="B166" s="39" t="s">
        <v>265</v>
      </c>
      <c r="C166" s="40" t="s">
        <v>64</v>
      </c>
      <c r="D166" s="41" t="s">
        <v>58</v>
      </c>
      <c r="E166" s="42"/>
      <c r="F166" s="43"/>
      <c r="G166" s="92" t="s">
        <v>2</v>
      </c>
      <c r="H166" s="45"/>
      <c r="I166" s="75"/>
    </row>
    <row r="167" spans="1:9" s="48" customFormat="1" ht="30" customHeight="1">
      <c r="A167" s="51" t="s">
        <v>65</v>
      </c>
      <c r="B167" s="49" t="s">
        <v>41</v>
      </c>
      <c r="C167" s="40" t="s">
        <v>66</v>
      </c>
      <c r="D167" s="41" t="s">
        <v>2</v>
      </c>
      <c r="E167" s="42" t="s">
        <v>61</v>
      </c>
      <c r="F167" s="43">
        <v>150</v>
      </c>
      <c r="G167" s="44"/>
      <c r="H167" s="45">
        <f>ROUND(G167,2)*F167</f>
        <v>0</v>
      </c>
      <c r="I167" s="75"/>
    </row>
    <row r="168" spans="1:9" s="46" customFormat="1" ht="30" customHeight="1">
      <c r="A168" s="51" t="s">
        <v>67</v>
      </c>
      <c r="B168" s="39" t="s">
        <v>266</v>
      </c>
      <c r="C168" s="40" t="s">
        <v>69</v>
      </c>
      <c r="D168" s="41" t="s">
        <v>70</v>
      </c>
      <c r="E168" s="42"/>
      <c r="F168" s="43"/>
      <c r="G168" s="92" t="s">
        <v>2</v>
      </c>
      <c r="H168" s="45"/>
      <c r="I168" s="75"/>
    </row>
    <row r="169" spans="1:9" s="48" customFormat="1" ht="30" customHeight="1">
      <c r="A169" s="51" t="s">
        <v>71</v>
      </c>
      <c r="B169" s="49" t="s">
        <v>94</v>
      </c>
      <c r="C169" s="40" t="s">
        <v>72</v>
      </c>
      <c r="D169" s="41" t="s">
        <v>73</v>
      </c>
      <c r="E169" s="42"/>
      <c r="F169" s="43"/>
      <c r="G169" s="92" t="s">
        <v>2</v>
      </c>
      <c r="H169" s="45"/>
      <c r="I169" s="75"/>
    </row>
    <row r="170" spans="1:9" s="48" customFormat="1" ht="30" customHeight="1">
      <c r="A170" s="51" t="s">
        <v>74</v>
      </c>
      <c r="B170" s="52"/>
      <c r="C170" s="40" t="s">
        <v>75</v>
      </c>
      <c r="D170" s="41"/>
      <c r="E170" s="42" t="s">
        <v>36</v>
      </c>
      <c r="F170" s="43">
        <v>5</v>
      </c>
      <c r="G170" s="44"/>
      <c r="H170" s="45">
        <f>ROUND(G170,2)*F170</f>
        <v>0</v>
      </c>
      <c r="I170" s="75"/>
    </row>
    <row r="171" spans="1:9" s="48" customFormat="1" ht="30" customHeight="1">
      <c r="A171" s="51" t="s">
        <v>100</v>
      </c>
      <c r="B171" s="52"/>
      <c r="C171" s="40" t="s">
        <v>101</v>
      </c>
      <c r="D171" s="41"/>
      <c r="E171" s="42" t="s">
        <v>36</v>
      </c>
      <c r="F171" s="43">
        <v>120</v>
      </c>
      <c r="G171" s="44"/>
      <c r="H171" s="45">
        <f>ROUND(G171,2)*F171</f>
        <v>0</v>
      </c>
      <c r="I171" s="75"/>
    </row>
    <row r="172" spans="1:9" s="48" customFormat="1" ht="30" customHeight="1">
      <c r="A172" s="51" t="s">
        <v>211</v>
      </c>
      <c r="B172" s="52"/>
      <c r="C172" s="40" t="s">
        <v>212</v>
      </c>
      <c r="D172" s="41" t="s">
        <v>2</v>
      </c>
      <c r="E172" s="42" t="s">
        <v>36</v>
      </c>
      <c r="F172" s="43">
        <v>100</v>
      </c>
      <c r="G172" s="44"/>
      <c r="H172" s="45">
        <f>ROUND(G172,2)*F172</f>
        <v>0</v>
      </c>
      <c r="I172" s="75"/>
    </row>
    <row r="173" spans="1:9" s="48" customFormat="1" ht="30" customHeight="1">
      <c r="A173" s="51" t="s">
        <v>213</v>
      </c>
      <c r="B173" s="49" t="s">
        <v>120</v>
      </c>
      <c r="C173" s="40" t="s">
        <v>214</v>
      </c>
      <c r="D173" s="41" t="s">
        <v>215</v>
      </c>
      <c r="E173" s="42" t="s">
        <v>36</v>
      </c>
      <c r="F173" s="43">
        <v>6</v>
      </c>
      <c r="G173" s="44"/>
      <c r="H173" s="45">
        <f>ROUND(G173,2)*F173</f>
        <v>0</v>
      </c>
      <c r="I173" s="75"/>
    </row>
    <row r="174" spans="1:9" s="46" customFormat="1" ht="30" customHeight="1">
      <c r="A174" s="51" t="s">
        <v>216</v>
      </c>
      <c r="B174" s="39" t="s">
        <v>267</v>
      </c>
      <c r="C174" s="40" t="s">
        <v>217</v>
      </c>
      <c r="D174" s="41" t="s">
        <v>105</v>
      </c>
      <c r="E174" s="42"/>
      <c r="F174" s="43"/>
      <c r="G174" s="92" t="s">
        <v>2</v>
      </c>
      <c r="H174" s="45"/>
      <c r="I174" s="75"/>
    </row>
    <row r="175" spans="1:9" s="48" customFormat="1" ht="30" customHeight="1">
      <c r="A175" s="51" t="s">
        <v>218</v>
      </c>
      <c r="B175" s="49" t="s">
        <v>41</v>
      </c>
      <c r="C175" s="40" t="s">
        <v>219</v>
      </c>
      <c r="D175" s="41" t="s">
        <v>2</v>
      </c>
      <c r="E175" s="42" t="s">
        <v>108</v>
      </c>
      <c r="F175" s="43">
        <v>500</v>
      </c>
      <c r="G175" s="44"/>
      <c r="H175" s="45">
        <f>ROUND(G175,2)*F175</f>
        <v>0</v>
      </c>
      <c r="I175" s="75"/>
    </row>
    <row r="176" spans="1:9" s="48" customFormat="1" ht="30" customHeight="1">
      <c r="A176" s="51" t="s">
        <v>102</v>
      </c>
      <c r="B176" s="39" t="s">
        <v>268</v>
      </c>
      <c r="C176" s="40" t="s">
        <v>104</v>
      </c>
      <c r="D176" s="41" t="s">
        <v>105</v>
      </c>
      <c r="E176" s="42"/>
      <c r="F176" s="43"/>
      <c r="G176" s="92" t="s">
        <v>2</v>
      </c>
      <c r="H176" s="45"/>
      <c r="I176" s="75"/>
    </row>
    <row r="177" spans="1:9" s="48" customFormat="1" ht="30" customHeight="1">
      <c r="A177" s="51" t="s">
        <v>106</v>
      </c>
      <c r="B177" s="49" t="s">
        <v>41</v>
      </c>
      <c r="C177" s="40" t="s">
        <v>222</v>
      </c>
      <c r="D177" s="41" t="s">
        <v>107</v>
      </c>
      <c r="E177" s="42" t="s">
        <v>108</v>
      </c>
      <c r="F177" s="43"/>
      <c r="G177" s="92" t="s">
        <v>2</v>
      </c>
      <c r="H177" s="45"/>
      <c r="I177" s="75"/>
    </row>
    <row r="178" spans="1:9" s="48" customFormat="1" ht="30" customHeight="1">
      <c r="A178" s="51" t="s">
        <v>223</v>
      </c>
      <c r="B178" s="52"/>
      <c r="C178" s="40" t="s">
        <v>224</v>
      </c>
      <c r="D178" s="41"/>
      <c r="E178" s="42" t="s">
        <v>108</v>
      </c>
      <c r="F178" s="43">
        <v>30</v>
      </c>
      <c r="G178" s="44"/>
      <c r="H178" s="45">
        <f>ROUND(G178,2)*F178</f>
        <v>0</v>
      </c>
      <c r="I178" s="75"/>
    </row>
    <row r="179" spans="1:9" s="48" customFormat="1" ht="30" customHeight="1">
      <c r="A179" s="51" t="s">
        <v>109</v>
      </c>
      <c r="B179" s="52"/>
      <c r="C179" s="40" t="s">
        <v>110</v>
      </c>
      <c r="D179" s="41"/>
      <c r="E179" s="42" t="s">
        <v>108</v>
      </c>
      <c r="F179" s="43">
        <v>50</v>
      </c>
      <c r="G179" s="44"/>
      <c r="H179" s="45">
        <f>ROUND(G179,2)*F179</f>
        <v>0</v>
      </c>
      <c r="I179" s="75"/>
    </row>
    <row r="180" spans="1:9" s="48" customFormat="1" ht="30" customHeight="1">
      <c r="A180" s="51" t="s">
        <v>320</v>
      </c>
      <c r="B180" s="52"/>
      <c r="C180" s="40" t="s">
        <v>321</v>
      </c>
      <c r="D180" s="41" t="s">
        <v>2</v>
      </c>
      <c r="E180" s="42" t="s">
        <v>108</v>
      </c>
      <c r="F180" s="43">
        <v>250</v>
      </c>
      <c r="G180" s="44"/>
      <c r="H180" s="45">
        <f>ROUND(G180,2)*F180</f>
        <v>0</v>
      </c>
      <c r="I180" s="75"/>
    </row>
    <row r="181" spans="1:9" s="48" customFormat="1" ht="30" customHeight="1">
      <c r="A181" s="51" t="s">
        <v>111</v>
      </c>
      <c r="B181" s="49" t="s">
        <v>120</v>
      </c>
      <c r="C181" s="40" t="s">
        <v>225</v>
      </c>
      <c r="D181" s="41" t="s">
        <v>226</v>
      </c>
      <c r="E181" s="42" t="s">
        <v>108</v>
      </c>
      <c r="F181" s="43">
        <v>50</v>
      </c>
      <c r="G181" s="44"/>
      <c r="H181" s="45">
        <f>ROUND(G181,2)*F181</f>
        <v>0</v>
      </c>
      <c r="I181" s="75"/>
    </row>
    <row r="182" spans="1:9" s="48" customFormat="1" ht="30" customHeight="1">
      <c r="A182" s="51" t="s">
        <v>227</v>
      </c>
      <c r="B182" s="39" t="s">
        <v>269</v>
      </c>
      <c r="C182" s="40" t="s">
        <v>228</v>
      </c>
      <c r="D182" s="41" t="s">
        <v>229</v>
      </c>
      <c r="E182" s="76"/>
      <c r="F182" s="43"/>
      <c r="G182" s="92" t="s">
        <v>2</v>
      </c>
      <c r="H182" s="45"/>
      <c r="I182" s="75"/>
    </row>
    <row r="183" spans="1:9" s="48" customFormat="1" ht="30" customHeight="1">
      <c r="A183" s="51" t="s">
        <v>230</v>
      </c>
      <c r="B183" s="49" t="s">
        <v>41</v>
      </c>
      <c r="C183" s="40" t="s">
        <v>231</v>
      </c>
      <c r="D183" s="41"/>
      <c r="E183" s="42"/>
      <c r="F183" s="43"/>
      <c r="G183" s="92" t="s">
        <v>2</v>
      </c>
      <c r="H183" s="45"/>
      <c r="I183" s="75"/>
    </row>
    <row r="184" spans="1:9" s="48" customFormat="1" ht="30" customHeight="1">
      <c r="A184" s="51" t="s">
        <v>232</v>
      </c>
      <c r="B184" s="52"/>
      <c r="C184" s="40" t="s">
        <v>233</v>
      </c>
      <c r="D184" s="41"/>
      <c r="E184" s="42" t="s">
        <v>42</v>
      </c>
      <c r="F184" s="43">
        <v>490</v>
      </c>
      <c r="G184" s="44"/>
      <c r="H184" s="45">
        <f>ROUND(G184,2)*F184</f>
        <v>0</v>
      </c>
      <c r="I184" s="75"/>
    </row>
    <row r="185" spans="1:9" s="48" customFormat="1" ht="30" customHeight="1">
      <c r="A185" s="51" t="s">
        <v>234</v>
      </c>
      <c r="B185" s="49" t="s">
        <v>120</v>
      </c>
      <c r="C185" s="40" t="s">
        <v>235</v>
      </c>
      <c r="D185" s="41"/>
      <c r="E185" s="42"/>
      <c r="F185" s="43"/>
      <c r="G185" s="92" t="s">
        <v>2</v>
      </c>
      <c r="H185" s="45"/>
      <c r="I185" s="75"/>
    </row>
    <row r="186" spans="1:9" s="48" customFormat="1" ht="30" customHeight="1">
      <c r="A186" s="51" t="s">
        <v>236</v>
      </c>
      <c r="B186" s="52"/>
      <c r="C186" s="40" t="s">
        <v>233</v>
      </c>
      <c r="D186" s="41"/>
      <c r="E186" s="42" t="s">
        <v>42</v>
      </c>
      <c r="F186" s="43">
        <v>25</v>
      </c>
      <c r="G186" s="44"/>
      <c r="H186" s="45">
        <f>ROUND(G186,2)*F186</f>
        <v>0</v>
      </c>
      <c r="I186" s="75"/>
    </row>
    <row r="187" spans="1:9" s="77" customFormat="1" ht="30" customHeight="1">
      <c r="A187" s="51" t="s">
        <v>312</v>
      </c>
      <c r="B187" s="39" t="s">
        <v>270</v>
      </c>
      <c r="C187" s="40" t="s">
        <v>313</v>
      </c>
      <c r="D187" s="41" t="s">
        <v>314</v>
      </c>
      <c r="E187" s="42"/>
      <c r="F187" s="43"/>
      <c r="G187" s="92" t="s">
        <v>2</v>
      </c>
      <c r="H187" s="45"/>
      <c r="I187" s="75"/>
    </row>
    <row r="188" spans="1:9" s="60" customFormat="1" ht="30" customHeight="1">
      <c r="A188" s="51" t="s">
        <v>315</v>
      </c>
      <c r="B188" s="49" t="s">
        <v>41</v>
      </c>
      <c r="C188" s="40" t="s">
        <v>316</v>
      </c>
      <c r="D188" s="41" t="s">
        <v>2</v>
      </c>
      <c r="E188" s="42" t="s">
        <v>36</v>
      </c>
      <c r="F188" s="43">
        <v>50</v>
      </c>
      <c r="G188" s="44"/>
      <c r="H188" s="45">
        <f>ROUND(G188,2)*F188</f>
        <v>0</v>
      </c>
      <c r="I188" s="75"/>
    </row>
    <row r="189" spans="1:9" s="60" customFormat="1" ht="30" customHeight="1">
      <c r="A189" s="51" t="s">
        <v>317</v>
      </c>
      <c r="B189" s="49" t="s">
        <v>120</v>
      </c>
      <c r="C189" s="40" t="s">
        <v>318</v>
      </c>
      <c r="D189" s="41" t="s">
        <v>2</v>
      </c>
      <c r="E189" s="42" t="s">
        <v>36</v>
      </c>
      <c r="F189" s="43">
        <v>2500</v>
      </c>
      <c r="G189" s="44"/>
      <c r="H189" s="45">
        <f>ROUND(G189,2)*F189</f>
        <v>0</v>
      </c>
      <c r="I189" s="75"/>
    </row>
    <row r="190" spans="1:9" s="77" customFormat="1" ht="30" customHeight="1">
      <c r="A190" s="51" t="s">
        <v>237</v>
      </c>
      <c r="B190" s="39" t="s">
        <v>271</v>
      </c>
      <c r="C190" s="40" t="s">
        <v>238</v>
      </c>
      <c r="D190" s="41" t="s">
        <v>186</v>
      </c>
      <c r="E190" s="42" t="s">
        <v>36</v>
      </c>
      <c r="F190" s="53">
        <v>90</v>
      </c>
      <c r="G190" s="44"/>
      <c r="H190" s="45">
        <f>ROUND(G190,2)*F190</f>
        <v>0</v>
      </c>
      <c r="I190" s="75"/>
    </row>
    <row r="191" spans="1:9" s="46" customFormat="1" ht="39.75" customHeight="1">
      <c r="A191" s="78"/>
      <c r="B191" s="79"/>
      <c r="C191" s="80" t="s">
        <v>19</v>
      </c>
      <c r="D191" s="81"/>
      <c r="E191" s="81"/>
      <c r="F191" s="81"/>
      <c r="G191" s="92" t="s">
        <v>2</v>
      </c>
      <c r="H191" s="82"/>
      <c r="I191" s="75"/>
    </row>
    <row r="192" spans="1:9" s="46" customFormat="1" ht="30" customHeight="1">
      <c r="A192" s="38" t="s">
        <v>239</v>
      </c>
      <c r="B192" s="39" t="s">
        <v>272</v>
      </c>
      <c r="C192" s="40" t="s">
        <v>240</v>
      </c>
      <c r="D192" s="41" t="s">
        <v>241</v>
      </c>
      <c r="E192" s="42" t="s">
        <v>36</v>
      </c>
      <c r="F192" s="53">
        <v>75</v>
      </c>
      <c r="G192" s="44"/>
      <c r="H192" s="55">
        <f>ROUND(G192,2)*F192</f>
        <v>0</v>
      </c>
      <c r="I192" s="75"/>
    </row>
    <row r="193" spans="1:9" ht="39.75" customHeight="1">
      <c r="A193" s="33"/>
      <c r="B193" s="54"/>
      <c r="C193" s="2" t="s">
        <v>242</v>
      </c>
      <c r="D193" s="35"/>
      <c r="E193" s="57"/>
      <c r="F193" s="36"/>
      <c r="G193" s="92" t="s">
        <v>2</v>
      </c>
      <c r="H193" s="37"/>
      <c r="I193" s="75"/>
    </row>
    <row r="194" spans="1:9" s="46" customFormat="1" ht="30" customHeight="1">
      <c r="A194" s="38" t="s">
        <v>243</v>
      </c>
      <c r="B194" s="39" t="s">
        <v>273</v>
      </c>
      <c r="C194" s="40" t="s">
        <v>244</v>
      </c>
      <c r="D194" s="41" t="s">
        <v>245</v>
      </c>
      <c r="E194" s="42" t="s">
        <v>108</v>
      </c>
      <c r="F194" s="53">
        <v>500</v>
      </c>
      <c r="G194" s="44"/>
      <c r="H194" s="55">
        <f>ROUND(G194,2)*F194</f>
        <v>0</v>
      </c>
      <c r="I194" s="75"/>
    </row>
    <row r="195" spans="1:9" ht="39.75" customHeight="1">
      <c r="A195" s="33"/>
      <c r="B195" s="63"/>
      <c r="C195" s="2" t="s">
        <v>21</v>
      </c>
      <c r="D195" s="35"/>
      <c r="E195" s="57"/>
      <c r="F195" s="36"/>
      <c r="G195" s="92" t="s">
        <v>2</v>
      </c>
      <c r="H195" s="37"/>
      <c r="I195" s="75"/>
    </row>
    <row r="196" spans="1:9" s="48" customFormat="1" ht="39.75" customHeight="1">
      <c r="A196" s="38" t="s">
        <v>131</v>
      </c>
      <c r="B196" s="39" t="s">
        <v>274</v>
      </c>
      <c r="C196" s="40" t="s">
        <v>132</v>
      </c>
      <c r="D196" s="41" t="s">
        <v>133</v>
      </c>
      <c r="E196" s="42" t="s">
        <v>61</v>
      </c>
      <c r="F196" s="53">
        <v>6</v>
      </c>
      <c r="G196" s="44"/>
      <c r="H196" s="55">
        <f>ROUND(G196,2)*F196</f>
        <v>0</v>
      </c>
      <c r="I196" s="75"/>
    </row>
    <row r="197" spans="1:9" s="46" customFormat="1" ht="30" customHeight="1">
      <c r="A197" s="38" t="s">
        <v>246</v>
      </c>
      <c r="B197" s="39" t="s">
        <v>275</v>
      </c>
      <c r="C197" s="40" t="s">
        <v>247</v>
      </c>
      <c r="D197" s="41" t="s">
        <v>133</v>
      </c>
      <c r="E197" s="42" t="s">
        <v>61</v>
      </c>
      <c r="F197" s="53">
        <v>1</v>
      </c>
      <c r="G197" s="44"/>
      <c r="H197" s="55">
        <f>ROUND(G197,2)*F197</f>
        <v>0</v>
      </c>
      <c r="I197" s="75"/>
    </row>
    <row r="198" spans="1:9" s="46" customFormat="1" ht="30" customHeight="1">
      <c r="A198" s="38" t="s">
        <v>248</v>
      </c>
      <c r="B198" s="39" t="s">
        <v>276</v>
      </c>
      <c r="C198" s="40" t="s">
        <v>249</v>
      </c>
      <c r="D198" s="41" t="s">
        <v>133</v>
      </c>
      <c r="E198" s="42" t="s">
        <v>61</v>
      </c>
      <c r="F198" s="53">
        <v>1</v>
      </c>
      <c r="G198" s="44"/>
      <c r="H198" s="55">
        <f>ROUND(G198,2)*F198</f>
        <v>0</v>
      </c>
      <c r="I198" s="75"/>
    </row>
    <row r="199" spans="1:9" s="48" customFormat="1" ht="30" customHeight="1">
      <c r="A199" s="38" t="s">
        <v>250</v>
      </c>
      <c r="B199" s="39" t="s">
        <v>277</v>
      </c>
      <c r="C199" s="40" t="s">
        <v>251</v>
      </c>
      <c r="D199" s="41" t="s">
        <v>133</v>
      </c>
      <c r="E199" s="42" t="s">
        <v>61</v>
      </c>
      <c r="F199" s="53">
        <v>1</v>
      </c>
      <c r="G199" s="44"/>
      <c r="H199" s="55">
        <f>ROUND(G199,2)*F199</f>
        <v>0</v>
      </c>
      <c r="I199" s="75"/>
    </row>
    <row r="200" spans="1:9" s="48" customFormat="1" ht="30" customHeight="1">
      <c r="A200" s="38" t="s">
        <v>252</v>
      </c>
      <c r="B200" s="39" t="s">
        <v>278</v>
      </c>
      <c r="C200" s="40" t="s">
        <v>253</v>
      </c>
      <c r="D200" s="41" t="s">
        <v>133</v>
      </c>
      <c r="E200" s="42" t="s">
        <v>61</v>
      </c>
      <c r="F200" s="53">
        <v>1</v>
      </c>
      <c r="G200" s="44"/>
      <c r="H200" s="55">
        <f>ROUND(G200,2)*F200</f>
        <v>0</v>
      </c>
      <c r="I200" s="75"/>
    </row>
    <row r="201" spans="1:9" ht="39.75" customHeight="1">
      <c r="A201" s="33"/>
      <c r="B201" s="34"/>
      <c r="C201" s="2" t="s">
        <v>22</v>
      </c>
      <c r="D201" s="35"/>
      <c r="E201" s="50"/>
      <c r="F201" s="35"/>
      <c r="G201" s="92" t="s">
        <v>2</v>
      </c>
      <c r="H201" s="37"/>
      <c r="I201" s="75"/>
    </row>
    <row r="202" spans="1:9" s="46" customFormat="1" ht="30" customHeight="1">
      <c r="A202" s="51" t="s">
        <v>134</v>
      </c>
      <c r="B202" s="39" t="s">
        <v>319</v>
      </c>
      <c r="C202" s="40" t="s">
        <v>135</v>
      </c>
      <c r="D202" s="41" t="s">
        <v>136</v>
      </c>
      <c r="E202" s="42"/>
      <c r="F202" s="43"/>
      <c r="G202" s="92" t="s">
        <v>2</v>
      </c>
      <c r="H202" s="45"/>
      <c r="I202" s="75"/>
    </row>
    <row r="203" spans="1:9" s="48" customFormat="1" ht="30" customHeight="1">
      <c r="A203" s="51" t="s">
        <v>137</v>
      </c>
      <c r="B203" s="49" t="s">
        <v>41</v>
      </c>
      <c r="C203" s="40" t="s">
        <v>138</v>
      </c>
      <c r="D203" s="41"/>
      <c r="E203" s="42" t="s">
        <v>36</v>
      </c>
      <c r="F203" s="43">
        <v>300</v>
      </c>
      <c r="G203" s="44"/>
      <c r="H203" s="45">
        <f>ROUND(G203,2)*F203</f>
        <v>0</v>
      </c>
      <c r="I203" s="75"/>
    </row>
    <row r="204" spans="1:9" ht="30" customHeight="1" thickBot="1">
      <c r="A204" s="58"/>
      <c r="B204" s="59" t="str">
        <f>B146</f>
        <v>D</v>
      </c>
      <c r="C204" s="147" t="str">
        <f>C146</f>
        <v>Corydon Avenue Eastbound from Montrose Street to Cambridge Street</v>
      </c>
      <c r="D204" s="148"/>
      <c r="E204" s="148"/>
      <c r="F204" s="149"/>
      <c r="G204" s="93" t="s">
        <v>15</v>
      </c>
      <c r="H204" s="58">
        <f>SUM(H148:H203)</f>
        <v>0</v>
      </c>
      <c r="I204" s="75"/>
    </row>
    <row r="205" spans="1:9" ht="36" customHeight="1" thickTop="1">
      <c r="A205" s="97"/>
      <c r="B205" s="98"/>
      <c r="C205" s="99" t="s">
        <v>16</v>
      </c>
      <c r="D205" s="100"/>
      <c r="E205" s="100"/>
      <c r="F205" s="100"/>
      <c r="G205" s="100"/>
      <c r="H205" s="101"/>
      <c r="I205" s="75"/>
    </row>
    <row r="206" spans="1:9" s="32" customFormat="1" ht="31.5" customHeight="1">
      <c r="A206" s="102"/>
      <c r="B206" s="137" t="str">
        <f>B6</f>
        <v>PART 1</v>
      </c>
      <c r="C206" s="138"/>
      <c r="D206" s="138"/>
      <c r="E206" s="138"/>
      <c r="F206" s="138"/>
      <c r="G206" s="103"/>
      <c r="H206" s="104"/>
      <c r="I206" s="75"/>
    </row>
    <row r="207" spans="1:9" ht="39.75" customHeight="1">
      <c r="A207" s="105"/>
      <c r="B207" s="106" t="s">
        <v>12</v>
      </c>
      <c r="C207" s="139" t="str">
        <f>C7</f>
        <v>Kennedy / Edmonton Alley from 60m north of Assiniboine Avenue to Broadway South Alley - Pavement Reconstruction</v>
      </c>
      <c r="D207" s="140"/>
      <c r="E207" s="140"/>
      <c r="F207" s="141"/>
      <c r="G207" s="105" t="s">
        <v>15</v>
      </c>
      <c r="H207" s="105">
        <f>H40</f>
        <v>0</v>
      </c>
      <c r="I207" s="75"/>
    </row>
    <row r="208" spans="1:9" ht="39.75" customHeight="1">
      <c r="A208" s="105"/>
      <c r="B208" s="106" t="s">
        <v>13</v>
      </c>
      <c r="C208" s="139" t="str">
        <f>C41</f>
        <v>Queenston / Niagara Alley from Grosvenor Avenue to Kingsway - Pavement Reconstruction</v>
      </c>
      <c r="D208" s="140"/>
      <c r="E208" s="140"/>
      <c r="F208" s="141"/>
      <c r="G208" s="105" t="s">
        <v>15</v>
      </c>
      <c r="H208" s="105">
        <f>H93</f>
        <v>0</v>
      </c>
      <c r="I208" s="75"/>
    </row>
    <row r="209" spans="1:9" ht="39.75" customHeight="1">
      <c r="A209" s="105"/>
      <c r="B209" s="106" t="s">
        <v>14</v>
      </c>
      <c r="C209" s="139" t="str">
        <f>C94</f>
        <v>Victor / Agnes Alley from Sargent Avenue to Wellington Avenue - Pavement Reconstruction</v>
      </c>
      <c r="D209" s="140"/>
      <c r="E209" s="140"/>
      <c r="F209" s="141"/>
      <c r="G209" s="105" t="s">
        <v>15</v>
      </c>
      <c r="H209" s="105">
        <f>H144</f>
        <v>0</v>
      </c>
      <c r="I209" s="75"/>
    </row>
    <row r="210" spans="1:9" ht="28.5" customHeight="1">
      <c r="A210" s="37"/>
      <c r="B210" s="107"/>
      <c r="C210" s="108"/>
      <c r="D210" s="109"/>
      <c r="E210" s="110"/>
      <c r="F210" s="110"/>
      <c r="G210" s="111" t="s">
        <v>279</v>
      </c>
      <c r="H210" s="37">
        <f>SUM(H207:H209)</f>
        <v>0</v>
      </c>
      <c r="I210" s="75"/>
    </row>
    <row r="211" spans="1:9" s="32" customFormat="1" ht="31.5" customHeight="1">
      <c r="A211" s="112"/>
      <c r="B211" s="142" t="str">
        <f>B145</f>
        <v>PART 2</v>
      </c>
      <c r="C211" s="143"/>
      <c r="D211" s="143"/>
      <c r="E211" s="143"/>
      <c r="F211" s="143"/>
      <c r="G211" s="113"/>
      <c r="H211" s="114"/>
      <c r="I211" s="75"/>
    </row>
    <row r="212" spans="1:9" ht="39.75" customHeight="1">
      <c r="A212" s="105"/>
      <c r="B212" s="106" t="s">
        <v>254</v>
      </c>
      <c r="C212" s="139" t="str">
        <f>C146</f>
        <v>Corydon Avenue Eastbound from Montrose Street to Cambridge Street</v>
      </c>
      <c r="D212" s="140"/>
      <c r="E212" s="140"/>
      <c r="F212" s="141"/>
      <c r="G212" s="105" t="s">
        <v>15</v>
      </c>
      <c r="H212" s="105">
        <f>H204</f>
        <v>0</v>
      </c>
      <c r="I212" s="75"/>
    </row>
    <row r="213" spans="1:9" ht="28.5" customHeight="1">
      <c r="A213" s="105"/>
      <c r="B213" s="115"/>
      <c r="C213" s="116"/>
      <c r="D213" s="117"/>
      <c r="E213" s="118"/>
      <c r="F213" s="118"/>
      <c r="G213" s="119" t="s">
        <v>280</v>
      </c>
      <c r="H213" s="105">
        <f>SUM(H212:H212)</f>
        <v>0</v>
      </c>
      <c r="I213" s="75"/>
    </row>
    <row r="214" spans="1:9" s="12" customFormat="1" ht="37.5" customHeight="1">
      <c r="A214" s="33"/>
      <c r="B214" s="135" t="s">
        <v>27</v>
      </c>
      <c r="C214" s="130"/>
      <c r="D214" s="130"/>
      <c r="E214" s="130"/>
      <c r="F214" s="130"/>
      <c r="G214" s="152">
        <f>H210+H213</f>
        <v>0</v>
      </c>
      <c r="H214" s="153"/>
      <c r="I214" s="75"/>
    </row>
    <row r="215" spans="1:9" ht="37.5" customHeight="1">
      <c r="A215" s="33"/>
      <c r="B215" s="135" t="s">
        <v>25</v>
      </c>
      <c r="C215" s="130"/>
      <c r="D215" s="130"/>
      <c r="E215" s="130"/>
      <c r="F215" s="130"/>
      <c r="G215" s="130"/>
      <c r="H215" s="136"/>
      <c r="I215" s="75"/>
    </row>
    <row r="216" spans="1:9" ht="37.5" customHeight="1">
      <c r="A216" s="33"/>
      <c r="B216" s="144" t="s">
        <v>26</v>
      </c>
      <c r="C216" s="145"/>
      <c r="D216" s="145"/>
      <c r="E216" s="145"/>
      <c r="F216" s="145"/>
      <c r="G216" s="145"/>
      <c r="H216" s="146"/>
      <c r="I216" s="75"/>
    </row>
    <row r="217" spans="1:9" ht="15.75" customHeight="1">
      <c r="A217" s="66"/>
      <c r="B217" s="67"/>
      <c r="C217" s="68"/>
      <c r="D217" s="69"/>
      <c r="E217" s="68"/>
      <c r="F217" s="68"/>
      <c r="G217" s="70"/>
      <c r="H217" s="71"/>
      <c r="I217" s="75"/>
    </row>
    <row r="218" ht="15">
      <c r="I218" s="75"/>
    </row>
    <row r="219" ht="15">
      <c r="I219" s="75"/>
    </row>
    <row r="220" ht="15">
      <c r="I220" s="75"/>
    </row>
    <row r="221" ht="15">
      <c r="I221" s="75"/>
    </row>
    <row r="222" ht="15">
      <c r="I222" s="75"/>
    </row>
    <row r="223" ht="15">
      <c r="I223" s="75"/>
    </row>
    <row r="224" ht="15">
      <c r="I224" s="75"/>
    </row>
    <row r="225" ht="15">
      <c r="I225" s="75"/>
    </row>
    <row r="226" ht="15">
      <c r="I226" s="75"/>
    </row>
    <row r="227" ht="15">
      <c r="I227" s="75"/>
    </row>
    <row r="228" ht="15">
      <c r="I228" s="75"/>
    </row>
    <row r="229" ht="15">
      <c r="I229" s="75"/>
    </row>
    <row r="230" ht="15">
      <c r="I230" s="75"/>
    </row>
    <row r="231" ht="15">
      <c r="I231" s="75"/>
    </row>
    <row r="232" ht="15">
      <c r="I232" s="75"/>
    </row>
    <row r="233" ht="15">
      <c r="I233" s="75"/>
    </row>
    <row r="234" ht="15">
      <c r="I234" s="75"/>
    </row>
    <row r="235" ht="15">
      <c r="I235" s="75"/>
    </row>
    <row r="236" ht="15">
      <c r="I236" s="75"/>
    </row>
    <row r="237" ht="15">
      <c r="I237" s="75"/>
    </row>
    <row r="238" ht="15">
      <c r="I238" s="75"/>
    </row>
    <row r="239" ht="15">
      <c r="I239" s="75"/>
    </row>
    <row r="240" ht="15">
      <c r="I240" s="75"/>
    </row>
    <row r="241" ht="15">
      <c r="I241" s="75"/>
    </row>
    <row r="242" ht="15">
      <c r="I242" s="75"/>
    </row>
    <row r="243" ht="15">
      <c r="I243" s="75"/>
    </row>
    <row r="244" ht="15">
      <c r="I244" s="75"/>
    </row>
    <row r="245" ht="15">
      <c r="I245" s="75"/>
    </row>
    <row r="246" ht="15">
      <c r="I246" s="75"/>
    </row>
    <row r="247" ht="15">
      <c r="I247" s="75"/>
    </row>
    <row r="248" ht="15">
      <c r="I248" s="75"/>
    </row>
    <row r="249" ht="15">
      <c r="I249" s="75"/>
    </row>
    <row r="250" ht="15">
      <c r="I250" s="75"/>
    </row>
    <row r="251" ht="15">
      <c r="I251" s="75"/>
    </row>
    <row r="252" ht="15">
      <c r="I252" s="75"/>
    </row>
    <row r="253" ht="15">
      <c r="I253" s="75"/>
    </row>
    <row r="254" ht="15">
      <c r="I254" s="75"/>
    </row>
    <row r="255" ht="15">
      <c r="I255" s="75"/>
    </row>
    <row r="256" ht="15">
      <c r="I256" s="75"/>
    </row>
    <row r="257" ht="15">
      <c r="I257" s="75"/>
    </row>
    <row r="258" ht="15">
      <c r="I258" s="75"/>
    </row>
    <row r="259" ht="15">
      <c r="I259" s="75"/>
    </row>
    <row r="260" ht="15">
      <c r="I260" s="75"/>
    </row>
    <row r="261" ht="15">
      <c r="I261" s="75"/>
    </row>
    <row r="262" ht="15">
      <c r="I262" s="75"/>
    </row>
    <row r="263" ht="15">
      <c r="I263" s="75"/>
    </row>
    <row r="264" ht="15">
      <c r="I264" s="75"/>
    </row>
    <row r="265" ht="15">
      <c r="I265" s="75"/>
    </row>
    <row r="266" ht="15">
      <c r="I266" s="75"/>
    </row>
    <row r="267" ht="15">
      <c r="I267" s="75"/>
    </row>
    <row r="268" ht="15">
      <c r="I268" s="75"/>
    </row>
    <row r="269" ht="15">
      <c r="I269" s="75"/>
    </row>
    <row r="270" ht="15">
      <c r="I270" s="75"/>
    </row>
    <row r="271" ht="15">
      <c r="I271" s="75"/>
    </row>
    <row r="272" ht="15">
      <c r="I272" s="75"/>
    </row>
    <row r="273" ht="15">
      <c r="I273" s="75"/>
    </row>
    <row r="274" ht="15">
      <c r="I274" s="75"/>
    </row>
    <row r="275" ht="15">
      <c r="I275" s="75"/>
    </row>
    <row r="276" ht="15">
      <c r="I276" s="75"/>
    </row>
    <row r="277" ht="15">
      <c r="I277" s="75"/>
    </row>
    <row r="278" ht="15">
      <c r="I278" s="75"/>
    </row>
    <row r="279" ht="15">
      <c r="I279" s="75"/>
    </row>
    <row r="280" ht="15">
      <c r="I280" s="75"/>
    </row>
    <row r="281" ht="15">
      <c r="I281" s="75"/>
    </row>
    <row r="282" ht="15">
      <c r="I282" s="75"/>
    </row>
    <row r="283" ht="15">
      <c r="I283" s="75"/>
    </row>
    <row r="284" ht="15">
      <c r="I284" s="75"/>
    </row>
    <row r="285" ht="15">
      <c r="I285" s="75"/>
    </row>
    <row r="286" ht="15">
      <c r="I286" s="75"/>
    </row>
    <row r="287" ht="15">
      <c r="I287" s="75"/>
    </row>
    <row r="288" ht="15">
      <c r="I288" s="75"/>
    </row>
    <row r="289" ht="15">
      <c r="I289" s="75"/>
    </row>
    <row r="290" ht="15">
      <c r="I290" s="75"/>
    </row>
    <row r="291" ht="15">
      <c r="I291" s="75"/>
    </row>
    <row r="292" ht="15">
      <c r="I292" s="75"/>
    </row>
    <row r="293" ht="15">
      <c r="I293" s="75"/>
    </row>
    <row r="294" ht="15">
      <c r="I294" s="75"/>
    </row>
    <row r="295" ht="15">
      <c r="I295" s="75"/>
    </row>
    <row r="296" ht="15">
      <c r="I296" s="75"/>
    </row>
    <row r="297" ht="15">
      <c r="I297" s="75"/>
    </row>
    <row r="298" ht="15">
      <c r="I298" s="75"/>
    </row>
    <row r="299" ht="15">
      <c r="I299" s="75"/>
    </row>
    <row r="300" ht="15">
      <c r="I300" s="75"/>
    </row>
    <row r="301" ht="15">
      <c r="I301" s="75"/>
    </row>
    <row r="302" ht="15">
      <c r="I302" s="75"/>
    </row>
    <row r="303" ht="15">
      <c r="I303" s="75"/>
    </row>
    <row r="304" ht="15">
      <c r="I304" s="75"/>
    </row>
    <row r="305" ht="15">
      <c r="I305" s="75"/>
    </row>
    <row r="306" ht="15">
      <c r="I306" s="75"/>
    </row>
    <row r="307" ht="15">
      <c r="I307" s="75"/>
    </row>
    <row r="308" ht="15">
      <c r="I308" s="75"/>
    </row>
    <row r="309" ht="15">
      <c r="I309" s="75"/>
    </row>
    <row r="310" ht="15">
      <c r="I310" s="75"/>
    </row>
    <row r="311" ht="15">
      <c r="I311" s="75"/>
    </row>
    <row r="312" ht="15">
      <c r="I312" s="75"/>
    </row>
    <row r="313" ht="15">
      <c r="I313" s="75"/>
    </row>
    <row r="314" ht="15">
      <c r="I314" s="75"/>
    </row>
    <row r="315" ht="15">
      <c r="I315" s="75"/>
    </row>
    <row r="316" ht="15">
      <c r="I316" s="75"/>
    </row>
    <row r="317" ht="15">
      <c r="I317" s="75"/>
    </row>
    <row r="318" ht="15">
      <c r="I318" s="75"/>
    </row>
    <row r="319" ht="15">
      <c r="I319" s="75"/>
    </row>
    <row r="320" ht="15">
      <c r="I320" s="75"/>
    </row>
    <row r="321" ht="15">
      <c r="I321" s="75"/>
    </row>
    <row r="322" ht="15">
      <c r="I322" s="75"/>
    </row>
    <row r="323" ht="15">
      <c r="I323" s="75"/>
    </row>
    <row r="324" ht="15">
      <c r="I324" s="75"/>
    </row>
    <row r="325" ht="15">
      <c r="I325" s="75"/>
    </row>
    <row r="326" ht="15">
      <c r="I326" s="75"/>
    </row>
    <row r="327" ht="15">
      <c r="I327" s="75"/>
    </row>
    <row r="328" ht="15">
      <c r="I328" s="75"/>
    </row>
    <row r="329" ht="15">
      <c r="I329" s="75"/>
    </row>
    <row r="330" ht="15">
      <c r="I330" s="75"/>
    </row>
    <row r="331" ht="15">
      <c r="I331" s="75"/>
    </row>
    <row r="332" ht="15">
      <c r="I332" s="75"/>
    </row>
    <row r="333" ht="15">
      <c r="I333" s="122"/>
    </row>
    <row r="334" ht="15">
      <c r="I334" s="123"/>
    </row>
    <row r="335" ht="15">
      <c r="I335" s="123"/>
    </row>
    <row r="336" ht="15">
      <c r="I336" s="123"/>
    </row>
    <row r="337" ht="15">
      <c r="I337" s="75"/>
    </row>
    <row r="338" ht="15">
      <c r="I338" s="75"/>
    </row>
    <row r="339" ht="15">
      <c r="I339" s="75"/>
    </row>
    <row r="340" ht="15">
      <c r="I340" s="75"/>
    </row>
    <row r="341" ht="15">
      <c r="I341" s="75"/>
    </row>
    <row r="342" ht="15">
      <c r="I342" s="75"/>
    </row>
    <row r="343" ht="15">
      <c r="I343" s="75"/>
    </row>
    <row r="344" ht="15">
      <c r="I344" s="75"/>
    </row>
    <row r="345" ht="15">
      <c r="I345" s="75"/>
    </row>
    <row r="346" ht="15">
      <c r="I346" s="75"/>
    </row>
    <row r="347" ht="15">
      <c r="I347" s="75"/>
    </row>
    <row r="348" ht="15">
      <c r="I348" s="75"/>
    </row>
    <row r="349" ht="15">
      <c r="I349" s="75"/>
    </row>
    <row r="350" ht="15">
      <c r="I350" s="75"/>
    </row>
    <row r="351" ht="15">
      <c r="I351" s="75"/>
    </row>
    <row r="352" ht="15">
      <c r="I352" s="75"/>
    </row>
    <row r="353" ht="15">
      <c r="I353" s="75"/>
    </row>
    <row r="354" ht="15">
      <c r="I354" s="75"/>
    </row>
    <row r="355" ht="15">
      <c r="I355" s="75"/>
    </row>
    <row r="356" ht="15">
      <c r="I356" s="75"/>
    </row>
    <row r="357" ht="15">
      <c r="I357" s="75"/>
    </row>
    <row r="358" ht="15">
      <c r="I358" s="75"/>
    </row>
    <row r="359" ht="15">
      <c r="I359" s="75"/>
    </row>
    <row r="360" ht="15">
      <c r="I360" s="75"/>
    </row>
    <row r="361" ht="15">
      <c r="I361" s="75"/>
    </row>
    <row r="362" ht="15">
      <c r="I362" s="75"/>
    </row>
    <row r="363" ht="15">
      <c r="I363" s="75"/>
    </row>
    <row r="364" ht="15">
      <c r="I364" s="75"/>
    </row>
    <row r="365" ht="15">
      <c r="I365" s="75"/>
    </row>
    <row r="366" ht="15">
      <c r="I366" s="124"/>
    </row>
    <row r="367" ht="15">
      <c r="I367" s="124"/>
    </row>
    <row r="368" ht="15">
      <c r="I368" s="124"/>
    </row>
    <row r="369" ht="15">
      <c r="I369" s="124"/>
    </row>
    <row r="370" ht="15">
      <c r="I370" s="75"/>
    </row>
    <row r="371" ht="15">
      <c r="I371" s="75"/>
    </row>
    <row r="372" ht="15">
      <c r="I372" s="75"/>
    </row>
    <row r="373" ht="15">
      <c r="I373" s="75"/>
    </row>
    <row r="374" ht="15">
      <c r="I374" s="75"/>
    </row>
    <row r="375" ht="15">
      <c r="I375" s="75"/>
    </row>
    <row r="376" ht="15">
      <c r="I376" s="75"/>
    </row>
    <row r="377" ht="15">
      <c r="I377" s="75"/>
    </row>
    <row r="378" ht="15">
      <c r="I378" s="75"/>
    </row>
    <row r="379" ht="15">
      <c r="I379" s="75"/>
    </row>
    <row r="380" ht="15">
      <c r="I380" s="75"/>
    </row>
    <row r="381" ht="15">
      <c r="I381" s="75"/>
    </row>
    <row r="382" ht="15">
      <c r="I382" s="75"/>
    </row>
    <row r="383" ht="15">
      <c r="I383" s="75"/>
    </row>
    <row r="384" ht="15">
      <c r="I384" s="75"/>
    </row>
    <row r="385" ht="15">
      <c r="I385" s="75"/>
    </row>
    <row r="386" ht="15">
      <c r="I386" s="75"/>
    </row>
    <row r="387" ht="15">
      <c r="I387" s="75"/>
    </row>
    <row r="388" ht="15">
      <c r="I388" s="75"/>
    </row>
    <row r="389" ht="15">
      <c r="I389" s="75"/>
    </row>
    <row r="390" ht="15">
      <c r="I390" s="75"/>
    </row>
    <row r="391" ht="15">
      <c r="I391" s="75"/>
    </row>
    <row r="392" ht="15">
      <c r="I392" s="75"/>
    </row>
    <row r="393" ht="15">
      <c r="I393" s="75"/>
    </row>
    <row r="394" ht="15">
      <c r="I394" s="75"/>
    </row>
    <row r="395" ht="15">
      <c r="I395" s="75"/>
    </row>
    <row r="396" ht="15">
      <c r="I396" s="75"/>
    </row>
    <row r="397" ht="15">
      <c r="I397" s="75"/>
    </row>
    <row r="398" ht="15">
      <c r="I398" s="75"/>
    </row>
    <row r="399" ht="15">
      <c r="I399" s="75"/>
    </row>
    <row r="400" ht="15">
      <c r="I400" s="75"/>
    </row>
    <row r="401" ht="15">
      <c r="I401" s="75"/>
    </row>
    <row r="402" ht="15">
      <c r="I402" s="75"/>
    </row>
    <row r="403" ht="15">
      <c r="I403" s="75"/>
    </row>
    <row r="404" ht="15">
      <c r="I404" s="75"/>
    </row>
    <row r="405" ht="15">
      <c r="I405" s="75"/>
    </row>
    <row r="406" ht="15">
      <c r="I406" s="75"/>
    </row>
    <row r="407" ht="15">
      <c r="I407" s="75"/>
    </row>
    <row r="408" ht="15">
      <c r="I408" s="75"/>
    </row>
    <row r="409" ht="15">
      <c r="I409" s="75"/>
    </row>
    <row r="410" ht="15">
      <c r="I410" s="75"/>
    </row>
    <row r="411" ht="15">
      <c r="I411" s="75"/>
    </row>
    <row r="412" ht="15">
      <c r="I412" s="75"/>
    </row>
    <row r="413" ht="15">
      <c r="I413" s="75"/>
    </row>
    <row r="414" ht="15">
      <c r="I414" s="75"/>
    </row>
    <row r="415" ht="15">
      <c r="I415" s="75"/>
    </row>
    <row r="416" ht="15">
      <c r="I416" s="75"/>
    </row>
    <row r="417" ht="15">
      <c r="I417" s="75"/>
    </row>
    <row r="418" ht="15">
      <c r="I418" s="75"/>
    </row>
    <row r="419" ht="15">
      <c r="I419" s="75"/>
    </row>
    <row r="420" ht="15">
      <c r="I420" s="75"/>
    </row>
    <row r="421" ht="15">
      <c r="I421" s="75"/>
    </row>
    <row r="422" ht="15">
      <c r="I422" s="75"/>
    </row>
    <row r="423" ht="15">
      <c r="I423" s="75"/>
    </row>
    <row r="424" ht="15" customHeight="1">
      <c r="I424" s="75"/>
    </row>
    <row r="425" ht="15" customHeight="1">
      <c r="I425" s="75"/>
    </row>
    <row r="426" ht="15" customHeight="1">
      <c r="I426" s="75"/>
    </row>
    <row r="427" ht="15" customHeight="1">
      <c r="I427" s="75"/>
    </row>
    <row r="428" ht="15" customHeight="1">
      <c r="I428" s="75"/>
    </row>
    <row r="429" ht="15" customHeight="1">
      <c r="I429" s="75"/>
    </row>
    <row r="430" ht="15">
      <c r="I430" s="75"/>
    </row>
    <row r="431" ht="15">
      <c r="I431" s="75"/>
    </row>
    <row r="432" ht="15">
      <c r="I432" s="75"/>
    </row>
    <row r="433" ht="15">
      <c r="I433" s="75"/>
    </row>
    <row r="434" ht="15">
      <c r="I434" s="75"/>
    </row>
    <row r="435" ht="15">
      <c r="I435" s="75"/>
    </row>
    <row r="436" ht="15">
      <c r="I436" s="75"/>
    </row>
    <row r="437" ht="15">
      <c r="I437" s="75"/>
    </row>
    <row r="438" ht="15">
      <c r="I438" s="75"/>
    </row>
    <row r="439" ht="15">
      <c r="I439" s="75"/>
    </row>
    <row r="440" ht="15">
      <c r="I440" s="75"/>
    </row>
    <row r="441" ht="15">
      <c r="I441" s="75"/>
    </row>
    <row r="442" ht="15">
      <c r="I442" s="75"/>
    </row>
    <row r="443" ht="15">
      <c r="I443" s="75"/>
    </row>
    <row r="444" ht="15">
      <c r="I444" s="75"/>
    </row>
    <row r="445" ht="15">
      <c r="I445" s="75"/>
    </row>
    <row r="446" ht="15">
      <c r="I446" s="75"/>
    </row>
    <row r="447" ht="15">
      <c r="I447" s="75"/>
    </row>
    <row r="448" ht="15">
      <c r="I448" s="75"/>
    </row>
    <row r="449" ht="15">
      <c r="I449" s="75"/>
    </row>
    <row r="450" ht="15">
      <c r="I450" s="75"/>
    </row>
    <row r="451" ht="15">
      <c r="I451" s="75"/>
    </row>
    <row r="452" ht="15">
      <c r="I452" s="75"/>
    </row>
    <row r="453" ht="15">
      <c r="I453" s="75"/>
    </row>
    <row r="454" ht="15">
      <c r="I454" s="75"/>
    </row>
    <row r="455" ht="15">
      <c r="I455" s="75"/>
    </row>
    <row r="456" ht="15">
      <c r="I456" s="75"/>
    </row>
    <row r="457" ht="15">
      <c r="I457" s="75"/>
    </row>
    <row r="458" ht="15">
      <c r="I458" s="75"/>
    </row>
    <row r="459" ht="15">
      <c r="I459" s="75"/>
    </row>
    <row r="460" ht="15">
      <c r="I460" s="75"/>
    </row>
    <row r="461" ht="15">
      <c r="I461" s="75"/>
    </row>
  </sheetData>
  <sheetProtection password="CC3D" sheet="1" objects="1" scenarios="1"/>
  <mergeCells count="20">
    <mergeCell ref="B216:H216"/>
    <mergeCell ref="C7:F7"/>
    <mergeCell ref="B214:F214"/>
    <mergeCell ref="C41:F41"/>
    <mergeCell ref="C40:F40"/>
    <mergeCell ref="C93:F93"/>
    <mergeCell ref="C204:F204"/>
    <mergeCell ref="C94:F94"/>
    <mergeCell ref="C144:F144"/>
    <mergeCell ref="G214:H214"/>
    <mergeCell ref="B6:F6"/>
    <mergeCell ref="B145:F145"/>
    <mergeCell ref="C146:F146"/>
    <mergeCell ref="B215:H215"/>
    <mergeCell ref="B206:F206"/>
    <mergeCell ref="C207:F207"/>
    <mergeCell ref="C208:F208"/>
    <mergeCell ref="C209:F209"/>
    <mergeCell ref="B211:F211"/>
    <mergeCell ref="C212:F212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43 G92 G39 G9:G10 G12:G14 G16 G19 G21 G23 G26:G27 G29 G32 G34 G37 G43:G44 G46:G50 G52 G55 G57 G59 G62:G64 G67:G69 G72 G75 G78 G81 G83:G84 G86 G89:G90 G96:G97 G99:G103 G105 G108 G110 G112 G115 G118:G120 G123 G126 G129 G132 G134:G135 G137 G140:G141 G148:G149 G151:G155 G158 G160:G163 G165 G167 G170:G173 G175 G178:G181 G184 G186 G188:G190 G192 G194 G196:G200 G203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200-2005&amp;R&amp;10Bid Submission
Page &amp;P+3 of 19</oddHeader>
    <oddFooter xml:space="preserve">&amp;R__________________
Name of Bidder                    </oddFooter>
  </headerFooter>
  <rowBreaks count="4" manualBreakCount="4">
    <brk id="40" min="1" max="7" man="1"/>
    <brk id="93" min="1" max="7" man="1"/>
    <brk id="144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Roy Houston</Manager>
  <Company>KGS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</dc:title>
  <dc:subject>2005 Alley Renewal Program, 2005 Regional Street</dc:subject>
  <dc:creator>Craig Rowbotham</dc:creator>
  <cp:keywords>CR</cp:keywords>
  <dc:description>Rev 1.0 checked by S Payne April 4, 2005</dc:description>
  <cp:lastModifiedBy>Craig Rowbotham</cp:lastModifiedBy>
  <cp:lastPrinted>2005-04-08T19:02:50Z</cp:lastPrinted>
  <dcterms:created xsi:type="dcterms:W3CDTF">1999-03-31T15:44:33Z</dcterms:created>
  <dcterms:modified xsi:type="dcterms:W3CDTF">2005-04-05T13:10:19Z</dcterms:modified>
  <cp:category>Municipal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  <property fmtid="{D5CDD505-2E9C-101B-9397-08002B2CF9AE}" pid="3" name="Checked by">
    <vt:lpwstr>S Payne</vt:lpwstr>
  </property>
  <property fmtid="{D5CDD505-2E9C-101B-9397-08002B2CF9AE}" pid="4" name="Date completed">
    <vt:lpwstr>April 4, 2005</vt:lpwstr>
  </property>
</Properties>
</file>