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PRICES'!$B$1:$H$364</definedName>
    <definedName name="_xlnm.Print_Titles" localSheetId="0">'FORM B - PRICES'!$1:$5</definedName>
    <definedName name="_xlnm.Print_Titles">'FORM B - PRICES'!$4:$4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PRICES'!$1:$12</definedName>
    <definedName name="XITEMS">'FORM B - PRICES'!$6:$12</definedName>
  </definedNames>
  <calcPr fullCalcOnLoad="1"/>
</workbook>
</file>

<file path=xl/sharedStrings.xml><?xml version="1.0" encoding="utf-8"?>
<sst xmlns="http://schemas.openxmlformats.org/spreadsheetml/2006/main" count="1409" uniqueCount="340">
  <si>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</si>
  <si>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</si>
  <si>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</si>
  <si>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</si>
  <si>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</si>
  <si>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</si>
  <si>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</si>
  <si>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</si>
  <si>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</si>
  <si>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</si>
  <si>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</si>
  <si>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</si>
  <si>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SUMMARY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</si>
  <si>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</si>
  <si>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</si>
  <si>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</si>
  <si>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CW 3110-R7</t>
  </si>
  <si>
    <t>m³</t>
  </si>
  <si>
    <t>Excavation</t>
  </si>
  <si>
    <t>Sub-Grade Compaction</t>
  </si>
  <si>
    <t>m²</t>
  </si>
  <si>
    <t>Crushed Sub-base Material</t>
  </si>
  <si>
    <t>i)</t>
  </si>
  <si>
    <t>tonne</t>
  </si>
  <si>
    <t>ii)</t>
  </si>
  <si>
    <t>Supplying and Placing Base Course Material</t>
  </si>
  <si>
    <t xml:space="preserve">CW 3110-R7 </t>
  </si>
  <si>
    <t>Grading of Boulevards</t>
  </si>
  <si>
    <t>each</t>
  </si>
  <si>
    <t>Separation/Reinforcement Geotextile Fabric</t>
  </si>
  <si>
    <t>CW 3130-R1</t>
  </si>
  <si>
    <t>iii)</t>
  </si>
  <si>
    <t>Pavement Removal</t>
  </si>
  <si>
    <t>Concrete Pavement</t>
  </si>
  <si>
    <t>Asphalt Pavement</t>
  </si>
  <si>
    <t>iv)</t>
  </si>
  <si>
    <t xml:space="preserve">CW 3235-R5  </t>
  </si>
  <si>
    <t>Sidewalk</t>
  </si>
  <si>
    <t>SD-228A</t>
  </si>
  <si>
    <t xml:space="preserve">Miscellaneous Concrete Slab Renewal </t>
  </si>
  <si>
    <t xml:space="preserve"> iv)</t>
  </si>
  <si>
    <t xml:space="preserve">CW 3240-R5 </t>
  </si>
  <si>
    <t>m</t>
  </si>
  <si>
    <t>Concrete Curb Installation</t>
  </si>
  <si>
    <t>SD-203B</t>
  </si>
  <si>
    <t>SD-202A</t>
  </si>
  <si>
    <t>SD-229A,B,C</t>
  </si>
  <si>
    <t>Concrete Curb Renewal</t>
  </si>
  <si>
    <t>SD-205,
SD206A</t>
  </si>
  <si>
    <t>a) Less than 3 m</t>
  </si>
  <si>
    <t>SD-229 E</t>
  </si>
  <si>
    <t>CW 3310-R9</t>
  </si>
  <si>
    <t>Regrading Existing Interlocking Paving Stones</t>
  </si>
  <si>
    <t>CW 3330-R3</t>
  </si>
  <si>
    <t xml:space="preserve">Construction of Asphaltic Concrete Overlay </t>
  </si>
  <si>
    <t xml:space="preserve">CW 3410-R6 </t>
  </si>
  <si>
    <t>Main Line Paving</t>
  </si>
  <si>
    <t>Tie-ins and Approaches</t>
  </si>
  <si>
    <t>a) Type IA</t>
  </si>
  <si>
    <t>Construction of Asphalt Patches</t>
  </si>
  <si>
    <t>Planing of Pavement</t>
  </si>
  <si>
    <t xml:space="preserve">CW 3450-R3 </t>
  </si>
  <si>
    <t>50 - 100 mm Depth (Asphalt)</t>
  </si>
  <si>
    <t>Pavement Repair Fabric</t>
  </si>
  <si>
    <t>E12</t>
  </si>
  <si>
    <t>Concrete Pavements, Median Slabs, Bull-noses, and Safety Medians</t>
  </si>
  <si>
    <t>Construction of 150 mm Concrete Pavement (Reinforced)</t>
  </si>
  <si>
    <t>Concrete Pavements for Early Opening</t>
  </si>
  <si>
    <t>100 mm Concrete Sidewalk</t>
  </si>
  <si>
    <t xml:space="preserve">CW 3325-R2  </t>
  </si>
  <si>
    <t>Interlocking Paving Stones</t>
  </si>
  <si>
    <t>CW 3250-R6</t>
  </si>
  <si>
    <t xml:space="preserve">Reflective Crack Maintenance </t>
  </si>
  <si>
    <t xml:space="preserve">Catch Basin  </t>
  </si>
  <si>
    <t>CW 2130-R9</t>
  </si>
  <si>
    <t>SD-024</t>
  </si>
  <si>
    <t xml:space="preserve">Catch Pit </t>
  </si>
  <si>
    <t>SD-023</t>
  </si>
  <si>
    <t>Sewer Service</t>
  </si>
  <si>
    <t>Drainage Connection Pipe</t>
  </si>
  <si>
    <t>Replacing Standard Frames &amp; Covers</t>
  </si>
  <si>
    <t>AP-004 - Standard Frame for Manhole and Catch Basin</t>
  </si>
  <si>
    <t>AP-005 - Standard Solid Cover for Standard Frame</t>
  </si>
  <si>
    <t>AP-008 - Barrier Curb and Gutter Inlet Frame and Box</t>
  </si>
  <si>
    <t xml:space="preserve">AP-009 - Barrier Curb and Gutter Inlet Cover </t>
  </si>
  <si>
    <t>Connecting to Existing Catch Basin</t>
  </si>
  <si>
    <t>Connecting new Sewer Service to Existing Sewer Service</t>
  </si>
  <si>
    <t>Abandonment of Existing Drainage Inlets</t>
  </si>
  <si>
    <t>Installation of Subdrains</t>
  </si>
  <si>
    <t>CW 3120-R1</t>
  </si>
  <si>
    <t>Adjustment of Catch Basins / Manholes Frames</t>
  </si>
  <si>
    <t>CW 3210-R6</t>
  </si>
  <si>
    <t>Replacing Existing Risers</t>
  </si>
  <si>
    <t>vert. m</t>
  </si>
  <si>
    <t>Lifter Rings</t>
  </si>
  <si>
    <t>51mm</t>
  </si>
  <si>
    <t>Adjustment of Valve Boxes</t>
  </si>
  <si>
    <t>Valve Box Extensions</t>
  </si>
  <si>
    <t>Adjustment of Curb Stop Boxes</t>
  </si>
  <si>
    <t>Curb Stop Extensions</t>
  </si>
  <si>
    <t>Sodding</t>
  </si>
  <si>
    <t>CW 3510-R8</t>
  </si>
  <si>
    <t xml:space="preserve"> width &lt; 600mm</t>
  </si>
  <si>
    <t xml:space="preserve"> width &gt; or = 600mm</t>
  </si>
  <si>
    <t>CLIFTON STREET - ELLICE AVENUE TO SARGENT AVENUE</t>
  </si>
  <si>
    <t>High Strength Geotextile Fabric</t>
  </si>
  <si>
    <t>Ramp Curb (15 mm ht, Integral)</t>
  </si>
  <si>
    <t>a) in a Trench, Class B Sand Bedding, Class 3 Backfill</t>
  </si>
  <si>
    <t>250 mm Drainage Connection Pipe</t>
  </si>
  <si>
    <t>250 mm</t>
  </si>
  <si>
    <t>HARRIS BOULEVARD - PORTAGE AVENUE TO EMO AVENUE</t>
  </si>
  <si>
    <t>Construction of 150 mm Concrete Pavement for Early Opening 72 hr. (Reinforced)</t>
  </si>
  <si>
    <t>CLIFTON STREET BAYS - ELLICE AVENUE TO SARGENT AVENUE</t>
  </si>
  <si>
    <t>Slab Replacement</t>
  </si>
  <si>
    <t xml:space="preserve">CW 3230-R4
</t>
  </si>
  <si>
    <t>150 mm Concrete Pavement (Reinforced)</t>
  </si>
  <si>
    <t>Partial Slab Patches</t>
  </si>
  <si>
    <t>150 mm Concrete Pavement (Type A)</t>
  </si>
  <si>
    <t>150 mm Concrete Pavement (Type B)</t>
  </si>
  <si>
    <t>150 mm Concrete Pavement (Type C)</t>
  </si>
  <si>
    <t>150 mm Concrete Pavement (Type D)</t>
  </si>
  <si>
    <t>Slab Replacement - Early Opening (72 hour)</t>
  </si>
  <si>
    <t>Partial Slab Patches 
- Early Opening (72 hour)</t>
  </si>
  <si>
    <t>Drilled Dowels</t>
  </si>
  <si>
    <t>CW 3230-R4</t>
  </si>
  <si>
    <t>19.1 mm Diameter</t>
  </si>
  <si>
    <t>Drilled Tie Bars</t>
  </si>
  <si>
    <t>20 M Deformed Tie Bar</t>
  </si>
  <si>
    <t>Concrete Curb Removal</t>
  </si>
  <si>
    <t>INGLEWOOD STREET - PORTAGE AVENUE TO BRUCE AVENUE</t>
  </si>
  <si>
    <t>Barrier (Integral)</t>
  </si>
  <si>
    <t>Modified Barrier (150 mm ht, Dowelled)</t>
  </si>
  <si>
    <t>Barrier (150 mm ht, Dowelled)</t>
  </si>
  <si>
    <t>AGNES STREET - ELLICE AVENUE TO ST. MATTHEWS AVENUE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</si>
  <si>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</si>
  <si>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</si>
  <si>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RIVER ROAD</t>
  </si>
  <si>
    <t>a) 3 m to 30 m</t>
  </si>
  <si>
    <t>b) Greater than 30 m</t>
  </si>
  <si>
    <t>Sub-Total:</t>
  </si>
  <si>
    <t xml:space="preserve"> (total price) PART 1</t>
  </si>
  <si>
    <t xml:space="preserve"> (total price) PART 2</t>
  </si>
  <si>
    <t xml:space="preserve"> (total price) PART 3</t>
  </si>
  <si>
    <t xml:space="preserve"> (total price) PART 4</t>
  </si>
  <si>
    <t>50 mm - Limestone</t>
  </si>
  <si>
    <t>Concrete Curbs, Curb and Gutter, and Splash Strips</t>
  </si>
  <si>
    <t>SD-205</t>
  </si>
  <si>
    <t>SD-229E</t>
  </si>
  <si>
    <t>Construction of  Barrier (150 mm ht, Dowelled, Slip Form Paving)</t>
  </si>
  <si>
    <t>Construction of  Ramp Curb (15 mm ht, Integral)</t>
  </si>
  <si>
    <t>Construction of  Modified Barrier  (150 mm ht, Integral)</t>
  </si>
  <si>
    <t>Replacing Existing Catch Basin Hoods, Pins or Wall Hooks</t>
  </si>
  <si>
    <t>Barrier (150 mm ht, Dowelled, Slip Form Paving)</t>
  </si>
  <si>
    <t>a) Greater than 30 m</t>
  </si>
  <si>
    <t>Removal of Existing Catch Pit</t>
  </si>
  <si>
    <t xml:space="preserve">Connecting to Existing Sewer </t>
  </si>
  <si>
    <t>250 mm PVC SDR-35 connecting pipe to 300 mm Combined Sewer</t>
  </si>
  <si>
    <t>a) Connecting to 300 mm  Combined Sewer</t>
  </si>
  <si>
    <t>Barrier (Separate)</t>
  </si>
  <si>
    <t>AGNES STREET</t>
  </si>
  <si>
    <t>Sewer Repair – Up to 3.0 Metres Long</t>
  </si>
  <si>
    <t>Sewer Repair – In Addition to First 3.0 metres</t>
  </si>
  <si>
    <t>Sewer Inspection</t>
  </si>
  <si>
    <t>CW 2145-R2</t>
  </si>
  <si>
    <t>a) Class 3 Backfill</t>
  </si>
  <si>
    <t>51 mm</t>
  </si>
  <si>
    <t xml:space="preserve"> width &lt; 600 mm</t>
  </si>
  <si>
    <t xml:space="preserve"> width &gt; or = 600 mm</t>
  </si>
  <si>
    <t>HARRIS BOULEVARD</t>
  </si>
  <si>
    <t>INGLEWOOD STREET</t>
  </si>
  <si>
    <t>AGNES STREET, HARRIS BOULEVARD, AND INGLEWOOD STREET</t>
  </si>
  <si>
    <t>375 mm</t>
  </si>
  <si>
    <t>Removal and Replacement of Existing Manhole</t>
  </si>
  <si>
    <t>a) Less than 5 sq. m.</t>
  </si>
  <si>
    <t>b) 5 sq. m. to 20 sq. m.</t>
  </si>
  <si>
    <t>c) Greater than 20 sq. m.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</si>
  <si>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</si>
  <si>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</si>
  <si>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</si>
  <si>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</si>
  <si>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</si>
  <si>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</si>
  <si>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</si>
  <si>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</si>
  <si>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</si>
  <si>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</si>
  <si>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</si>
  <si>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</si>
  <si>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</si>
  <si>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</si>
  <si>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</si>
  <si>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</si>
  <si>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</si>
  <si>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</si>
  <si>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</si>
  <si>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</si>
  <si>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</si>
  <si>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</si>
  <si>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</si>
  <si>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</si>
  <si>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</si>
  <si>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</si>
  <si>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</si>
  <si>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4.</t>
  </si>
  <si>
    <t>5.</t>
  </si>
  <si>
    <t>6.</t>
  </si>
  <si>
    <t>7.</t>
  </si>
  <si>
    <t>8.</t>
  </si>
  <si>
    <t>9.</t>
  </si>
  <si>
    <t>10.</t>
  </si>
  <si>
    <t>Partial Slab Patches - Early Opening (72 hour)</t>
  </si>
  <si>
    <t>(SEE B8)</t>
  </si>
  <si>
    <t>E11</t>
  </si>
  <si>
    <t>Pre-cast Concrete Risers</t>
  </si>
  <si>
    <t>Re-bench Existing Manhole</t>
  </si>
  <si>
    <t>CW 3110-R7, E13</t>
  </si>
  <si>
    <t>E14</t>
  </si>
  <si>
    <t>Removal of Existing Catch Basins</t>
  </si>
  <si>
    <t>CODE</t>
  </si>
  <si>
    <t>A003</t>
  </si>
  <si>
    <t>A004</t>
  </si>
  <si>
    <t>A007</t>
  </si>
  <si>
    <t>A008</t>
  </si>
  <si>
    <t>A010</t>
  </si>
  <si>
    <t>A012</t>
  </si>
  <si>
    <t>A022</t>
  </si>
  <si>
    <t>B001</t>
  </si>
  <si>
    <t>B002</t>
  </si>
  <si>
    <t>B003</t>
  </si>
  <si>
    <t>B114</t>
  </si>
  <si>
    <t>B118</t>
  </si>
  <si>
    <t>B119</t>
  </si>
  <si>
    <t>B120</t>
  </si>
  <si>
    <t>B121</t>
  </si>
  <si>
    <t>C032</t>
  </si>
  <si>
    <t>C033</t>
  </si>
  <si>
    <t>C037</t>
  </si>
  <si>
    <t>C046</t>
  </si>
  <si>
    <t>B190</t>
  </si>
  <si>
    <t>B194</t>
  </si>
  <si>
    <t>B195</t>
  </si>
  <si>
    <t>C001</t>
  </si>
  <si>
    <t>C011</t>
  </si>
  <si>
    <t>C051</t>
  </si>
  <si>
    <t>E003</t>
  </si>
  <si>
    <t>E004</t>
  </si>
  <si>
    <t>E006</t>
  </si>
  <si>
    <t>E007</t>
  </si>
  <si>
    <t>E008</t>
  </si>
  <si>
    <t>E009</t>
  </si>
  <si>
    <t>E010</t>
  </si>
  <si>
    <t>E012</t>
  </si>
  <si>
    <t>E023</t>
  </si>
  <si>
    <t>E024</t>
  </si>
  <si>
    <t>E025</t>
  </si>
  <si>
    <t>E034</t>
  </si>
  <si>
    <t>E035</t>
  </si>
  <si>
    <t>E042</t>
  </si>
  <si>
    <t>E043</t>
  </si>
  <si>
    <t>E046</t>
  </si>
  <si>
    <t>E050</t>
  </si>
  <si>
    <t>E051</t>
  </si>
  <si>
    <t>F001</t>
  </si>
  <si>
    <t>F002</t>
  </si>
  <si>
    <t>F002A</t>
  </si>
  <si>
    <t>F003</t>
  </si>
  <si>
    <t>F005</t>
  </si>
  <si>
    <t>F009</t>
  </si>
  <si>
    <t>F010</t>
  </si>
  <si>
    <t>F011</t>
  </si>
  <si>
    <t>F018</t>
  </si>
  <si>
    <t>G001</t>
  </si>
  <si>
    <t>G002</t>
  </si>
  <si>
    <t>G003</t>
  </si>
  <si>
    <t>C044</t>
  </si>
  <si>
    <t>B189</t>
  </si>
  <si>
    <t>B200</t>
  </si>
  <si>
    <t>B202</t>
  </si>
  <si>
    <t>B206</t>
  </si>
  <si>
    <t>C019</t>
  </si>
  <si>
    <t>C029</t>
  </si>
  <si>
    <t>C052</t>
  </si>
  <si>
    <t>B154</t>
  </si>
  <si>
    <t>B155</t>
  </si>
  <si>
    <t>B158</t>
  </si>
  <si>
    <t>B191</t>
  </si>
  <si>
    <t>B193</t>
  </si>
  <si>
    <t>B199</t>
  </si>
  <si>
    <t>D006</t>
  </si>
  <si>
    <t>B004</t>
  </si>
  <si>
    <t>B014</t>
  </si>
  <si>
    <t>B017</t>
  </si>
  <si>
    <t>B030</t>
  </si>
  <si>
    <t>B031</t>
  </si>
  <si>
    <t>B032</t>
  </si>
  <si>
    <t>B033</t>
  </si>
  <si>
    <t>B064</t>
  </si>
  <si>
    <t>B074</t>
  </si>
  <si>
    <t>B077</t>
  </si>
  <si>
    <t>B090</t>
  </si>
  <si>
    <t>B091</t>
  </si>
  <si>
    <t>B092</t>
  </si>
  <si>
    <t>B093</t>
  </si>
  <si>
    <t>B094</t>
  </si>
  <si>
    <t>B095</t>
  </si>
  <si>
    <t>B097</t>
  </si>
  <si>
    <t>B098</t>
  </si>
  <si>
    <t>B126</t>
  </si>
  <si>
    <t>B127</t>
  </si>
  <si>
    <t>B135</t>
  </si>
  <si>
    <t>B139</t>
  </si>
  <si>
    <t>B150</t>
  </si>
  <si>
    <t>B157</t>
  </si>
  <si>
    <t>E028</t>
  </si>
  <si>
    <t>E029</t>
  </si>
  <si>
    <t>E047</t>
  </si>
  <si>
    <t>E036</t>
  </si>
  <si>
    <t>E037</t>
  </si>
  <si>
    <t>E038</t>
  </si>
  <si>
    <t>B156</t>
  </si>
  <si>
    <t>B184</t>
  </si>
  <si>
    <t>E017</t>
  </si>
  <si>
    <t>E018</t>
  </si>
  <si>
    <t>E019</t>
  </si>
  <si>
    <t>E020</t>
  </si>
  <si>
    <t>E021</t>
  </si>
  <si>
    <t>E022</t>
  </si>
  <si>
    <t>MAKE SURE THAT YOU ADJUST FORMULAS FOR ITEMS ADDED</t>
  </si>
  <si>
    <t>Construction of   Lip Curb (40 mm ht, Integral)</t>
  </si>
  <si>
    <t>E039</t>
  </si>
  <si>
    <t>250 mm PVC SDR-35 of Connecting Pipe to:</t>
  </si>
  <si>
    <t>a) Connecting to 450 mm Combined Sewer</t>
  </si>
  <si>
    <t>b) Connecting to 600 mm Combined Sewer</t>
  </si>
  <si>
    <t>Removal of Existing Catchbasins</t>
  </si>
  <si>
    <t>Plugging Existing Sewers and Sewer Services Smaller Than 300 mm</t>
  </si>
  <si>
    <r>
      <t xml:space="preserve">PART 3     </t>
    </r>
    <r>
      <rPr>
        <b/>
        <i/>
        <sz val="16"/>
        <rFont val="Arial"/>
        <family val="2"/>
      </rPr>
      <t xml:space="preserve"> RIVER ROAD</t>
    </r>
  </si>
  <si>
    <r>
      <t xml:space="preserve">PART 4     </t>
    </r>
    <r>
      <rPr>
        <b/>
        <i/>
        <sz val="16"/>
        <rFont val="Arial"/>
        <family val="2"/>
      </rPr>
      <t xml:space="preserve"> SEWER REPAIRS</t>
    </r>
  </si>
  <si>
    <r>
      <t xml:space="preserve">PART 2     </t>
    </r>
    <r>
      <rPr>
        <b/>
        <i/>
        <sz val="16"/>
        <rFont val="Arial"/>
        <family val="2"/>
      </rPr>
      <t xml:space="preserve"> </t>
    </r>
    <r>
      <rPr>
        <b/>
        <sz val="16"/>
        <rFont val="Arial"/>
        <family val="2"/>
      </rPr>
      <t>PROVINCIALLY FUNDED WORK (See D2)</t>
    </r>
  </si>
  <si>
    <r>
      <t xml:space="preserve">PART 3     </t>
    </r>
    <r>
      <rPr>
        <b/>
        <i/>
        <sz val="16"/>
        <rFont val="Arial"/>
        <family val="2"/>
      </rPr>
      <t xml:space="preserve"> </t>
    </r>
    <r>
      <rPr>
        <b/>
        <sz val="16"/>
        <rFont val="Arial"/>
        <family val="2"/>
      </rPr>
      <t>RIVER ROAD</t>
    </r>
  </si>
  <si>
    <r>
      <t xml:space="preserve">PART 4     </t>
    </r>
    <r>
      <rPr>
        <b/>
        <i/>
        <sz val="16"/>
        <rFont val="Arial"/>
        <family val="2"/>
      </rPr>
      <t xml:space="preserve"> </t>
    </r>
    <r>
      <rPr>
        <b/>
        <sz val="16"/>
        <rFont val="Arial"/>
        <family val="2"/>
      </rPr>
      <t>SEWER REPAIRS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</si>
</sst>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0.000"/>
    <numFmt numFmtId="179" formatCode="0.0"/>
    <numFmt numFmtId="180" formatCode="0.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13"/>
      <name val="Arial"/>
      <family val="2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12"/>
      <name val="MS Sans Serif"/>
      <family val="2"/>
    </font>
    <font>
      <u val="single"/>
      <sz val="12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1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>
      <alignment/>
      <protection/>
    </xf>
  </cellStyleXfs>
  <cellXfs count="258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 quotePrefix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1"/>
      <protection/>
    </xf>
    <xf numFmtId="172" fontId="10" fillId="0" borderId="3" xfId="0" applyNumberFormat="1" applyFont="1" applyFill="1" applyBorder="1" applyAlignment="1" applyProtection="1">
      <alignment vertical="top" wrapText="1"/>
      <protection/>
    </xf>
    <xf numFmtId="179" fontId="0" fillId="0" borderId="4" xfId="0" applyNumberFormat="1" applyFont="1" applyFill="1" applyBorder="1" applyAlignment="1" applyProtection="1">
      <alignment vertical="top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 quotePrefix="1">
      <alignment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172" fontId="1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7" fontId="0" fillId="0" borderId="6" xfId="0" applyNumberFormat="1" applyFill="1" applyBorder="1" applyAlignment="1" applyProtection="1">
      <alignment horizontal="right" vertical="center"/>
      <protection/>
    </xf>
    <xf numFmtId="7" fontId="0" fillId="0" borderId="7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7" fontId="0" fillId="0" borderId="9" xfId="0" applyNumberFormat="1" applyFill="1" applyBorder="1" applyAlignment="1" applyProtection="1">
      <alignment horizontal="right" vertical="center"/>
      <protection/>
    </xf>
    <xf numFmtId="7" fontId="0" fillId="0" borderId="10" xfId="0" applyNumberFormat="1" applyFill="1" applyBorder="1" applyAlignment="1" applyProtection="1">
      <alignment horizontal="right" vertical="center"/>
      <protection/>
    </xf>
    <xf numFmtId="7" fontId="0" fillId="0" borderId="11" xfId="0" applyNumberFormat="1" applyFill="1" applyBorder="1" applyAlignment="1" applyProtection="1">
      <alignment horizontal="right"/>
      <protection/>
    </xf>
    <xf numFmtId="0" fontId="0" fillId="0" borderId="12" xfId="0" applyNumberForma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vertical="top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7" fontId="0" fillId="0" borderId="16" xfId="0" applyNumberFormat="1" applyFill="1" applyBorder="1" applyAlignment="1" applyProtection="1">
      <alignment horizontal="right"/>
      <protection/>
    </xf>
    <xf numFmtId="0" fontId="0" fillId="0" borderId="17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7" fontId="0" fillId="0" borderId="0" xfId="0" applyNumberForma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center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 quotePrefix="1">
      <alignment horizontal="center" vertical="top" wrapText="1"/>
      <protection/>
    </xf>
    <xf numFmtId="18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7" fillId="0" borderId="0" xfId="0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7" fontId="0" fillId="0" borderId="20" xfId="0" applyNumberFormat="1" applyFill="1" applyBorder="1" applyAlignment="1" applyProtection="1">
      <alignment horizontal="right"/>
      <protection/>
    </xf>
    <xf numFmtId="173" fontId="0" fillId="0" borderId="1" xfId="0" applyNumberFormat="1" applyFont="1" applyFill="1" applyBorder="1" applyAlignment="1" applyProtection="1" quotePrefix="1">
      <alignment horizontal="center" vertical="top"/>
      <protection/>
    </xf>
    <xf numFmtId="7" fontId="0" fillId="0" borderId="4" xfId="0" applyNumberFormat="1" applyFill="1" applyBorder="1" applyAlignment="1" applyProtection="1">
      <alignment vertical="top"/>
      <protection/>
    </xf>
    <xf numFmtId="7" fontId="0" fillId="0" borderId="20" xfId="0" applyNumberFormat="1" applyFill="1" applyBorder="1" applyAlignment="1" applyProtection="1">
      <alignment vertical="top"/>
      <protection/>
    </xf>
    <xf numFmtId="1" fontId="0" fillId="0" borderId="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173" fontId="0" fillId="0" borderId="21" xfId="0" applyNumberFormat="1" applyFont="1" applyFill="1" applyBorder="1" applyAlignment="1" applyProtection="1" quotePrefix="1">
      <alignment horizontal="center" vertical="top" wrapText="1"/>
      <protection/>
    </xf>
    <xf numFmtId="0" fontId="10" fillId="0" borderId="21" xfId="0" applyNumberFormat="1" applyFont="1" applyFill="1" applyBorder="1" applyAlignment="1" applyProtection="1" quotePrefix="1">
      <alignment horizontal="center" vertical="top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10" fillId="0" borderId="20" xfId="0" applyNumberFormat="1" applyFont="1" applyFill="1" applyBorder="1" applyAlignment="1" applyProtection="1" quotePrefix="1">
      <alignment horizontal="center" vertical="top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7" fontId="4" fillId="0" borderId="20" xfId="0" applyNumberFormat="1" applyFont="1" applyFill="1" applyBorder="1" applyAlignment="1" applyProtection="1">
      <alignment horizontal="right"/>
      <protection/>
    </xf>
    <xf numFmtId="174" fontId="0" fillId="0" borderId="2" xfId="0" applyNumberFormat="1" applyFont="1" applyFill="1" applyBorder="1" applyAlignment="1" applyProtection="1">
      <alignment vertical="top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7" fontId="0" fillId="0" borderId="23" xfId="0" applyNumberFormat="1" applyFill="1" applyBorder="1" applyAlignment="1" applyProtection="1">
      <alignment horizontal="right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7" fontId="0" fillId="0" borderId="23" xfId="0" applyNumberFormat="1" applyFill="1" applyBorder="1" applyAlignment="1" applyProtection="1">
      <alignment horizontal="right" vertical="center"/>
      <protection/>
    </xf>
    <xf numFmtId="0" fontId="0" fillId="0" borderId="25" xfId="0" applyNumberFormat="1" applyFill="1" applyBorder="1" applyAlignment="1" applyProtection="1">
      <alignment horizontal="right"/>
      <protection/>
    </xf>
    <xf numFmtId="1" fontId="0" fillId="0" borderId="26" xfId="0" applyNumberForma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7" fontId="12" fillId="0" borderId="28" xfId="0" applyNumberFormat="1" applyFont="1" applyFill="1" applyBorder="1" applyAlignment="1" applyProtection="1">
      <alignment horizontal="right" vertical="center"/>
      <protection/>
    </xf>
    <xf numFmtId="7" fontId="12" fillId="0" borderId="29" xfId="0" applyNumberFormat="1" applyFont="1" applyFill="1" applyBorder="1" applyAlignment="1" applyProtection="1">
      <alignment horizontal="right" vertical="center"/>
      <protection/>
    </xf>
    <xf numFmtId="7" fontId="0" fillId="0" borderId="28" xfId="0" applyNumberFormat="1" applyFill="1" applyBorder="1" applyAlignment="1" applyProtection="1">
      <alignment horizontal="right" vertical="center"/>
      <protection/>
    </xf>
    <xf numFmtId="7" fontId="0" fillId="0" borderId="29" xfId="0" applyNumberFormat="1" applyFill="1" applyBorder="1" applyAlignment="1" applyProtection="1">
      <alignment horizontal="right" vertical="center"/>
      <protection/>
    </xf>
    <xf numFmtId="2" fontId="0" fillId="0" borderId="30" xfId="0" applyNumberFormat="1" applyFill="1" applyBorder="1" applyAlignment="1" applyProtection="1">
      <alignment horizontal="right" vertical="center"/>
      <protection/>
    </xf>
    <xf numFmtId="173" fontId="0" fillId="0" borderId="2" xfId="0" applyNumberFormat="1" applyFont="1" applyFill="1" applyBorder="1" applyAlignment="1" applyProtection="1" quotePrefix="1">
      <alignment horizontal="center" vertical="top" wrapText="1"/>
      <protection/>
    </xf>
    <xf numFmtId="7" fontId="0" fillId="0" borderId="18" xfId="0" applyNumberFormat="1" applyFill="1" applyBorder="1" applyAlignment="1" applyProtection="1">
      <alignment horizontal="right" vertical="center"/>
      <protection/>
    </xf>
    <xf numFmtId="7" fontId="0" fillId="0" borderId="25" xfId="0" applyNumberFormat="1" applyFill="1" applyBorder="1" applyAlignment="1" applyProtection="1">
      <alignment horizontal="right" vertical="center"/>
      <protection/>
    </xf>
    <xf numFmtId="7" fontId="0" fillId="0" borderId="26" xfId="0" applyNumberFormat="1" applyFill="1" applyBorder="1" applyAlignment="1" applyProtection="1">
      <alignment horizontal="right" vertical="center"/>
      <protection/>
    </xf>
    <xf numFmtId="7" fontId="0" fillId="0" borderId="30" xfId="0" applyNumberFormat="1" applyFill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7" fontId="0" fillId="0" borderId="32" xfId="0" applyNumberFormat="1" applyFill="1" applyBorder="1" applyAlignment="1" applyProtection="1">
      <alignment horizontal="right" vertical="center"/>
      <protection/>
    </xf>
    <xf numFmtId="0" fontId="10" fillId="0" borderId="33" xfId="0" applyNumberFormat="1" applyFont="1" applyFill="1" applyBorder="1" applyAlignment="1" applyProtection="1" quotePrefix="1">
      <alignment horizontal="center" vertical="top"/>
      <protection/>
    </xf>
    <xf numFmtId="172" fontId="10" fillId="0" borderId="17" xfId="0" applyNumberFormat="1" applyFont="1" applyFill="1" applyBorder="1" applyAlignment="1" applyProtection="1">
      <alignment vertical="top" wrapText="1"/>
      <protection/>
    </xf>
    <xf numFmtId="172" fontId="10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7" fontId="0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1" fontId="3" fillId="0" borderId="32" xfId="0" applyNumberFormat="1" applyFont="1" applyFill="1" applyBorder="1" applyAlignment="1" applyProtection="1">
      <alignment horizontal="left"/>
      <protection/>
    </xf>
    <xf numFmtId="1" fontId="0" fillId="0" borderId="32" xfId="0" applyNumberFormat="1" applyFill="1" applyBorder="1" applyAlignment="1" applyProtection="1">
      <alignment horizontal="center"/>
      <protection/>
    </xf>
    <xf numFmtId="1" fontId="0" fillId="0" borderId="32" xfId="0" applyNumberFormat="1" applyFill="1" applyBorder="1" applyAlignment="1" applyProtection="1">
      <alignment/>
      <protection/>
    </xf>
    <xf numFmtId="7" fontId="4" fillId="0" borderId="35" xfId="0" applyNumberFormat="1" applyFont="1" applyFill="1" applyBorder="1" applyAlignment="1" applyProtection="1">
      <alignment horizontal="right"/>
      <protection/>
    </xf>
    <xf numFmtId="7" fontId="0" fillId="0" borderId="35" xfId="0" applyNumberFormat="1" applyFill="1" applyBorder="1" applyAlignment="1" applyProtection="1">
      <alignment horizontal="right"/>
      <protection/>
    </xf>
    <xf numFmtId="0" fontId="0" fillId="0" borderId="34" xfId="0" applyNumberFormat="1" applyFill="1" applyBorder="1" applyAlignment="1" applyProtection="1">
      <alignment vertical="top"/>
      <protection/>
    </xf>
    <xf numFmtId="0" fontId="13" fillId="0" borderId="36" xfId="0" applyNumberFormat="1" applyFont="1" applyFill="1" applyBorder="1" applyAlignment="1" applyProtection="1">
      <alignment horizontal="centerContinuous"/>
      <protection/>
    </xf>
    <xf numFmtId="0" fontId="0" fillId="0" borderId="36" xfId="0" applyNumberFormat="1" applyFill="1" applyBorder="1" applyAlignment="1" applyProtection="1">
      <alignment horizontal="centerContinuous"/>
      <protection/>
    </xf>
    <xf numFmtId="0" fontId="0" fillId="0" borderId="37" xfId="0" applyNumberFormat="1" applyFill="1" applyBorder="1" applyAlignment="1" applyProtection="1">
      <alignment horizontal="right"/>
      <protection/>
    </xf>
    <xf numFmtId="0" fontId="13" fillId="0" borderId="34" xfId="0" applyNumberFormat="1" applyFont="1" applyFill="1" applyBorder="1" applyAlignment="1" applyProtection="1">
      <alignment vertical="center"/>
      <protection/>
    </xf>
    <xf numFmtId="0" fontId="0" fillId="0" borderId="36" xfId="0" applyNumberFormat="1" applyFill="1" applyBorder="1" applyAlignment="1" applyProtection="1">
      <alignment vertical="center"/>
      <protection/>
    </xf>
    <xf numFmtId="0" fontId="0" fillId="0" borderId="36" xfId="0" applyNumberFormat="1" applyFill="1" applyBorder="1" applyAlignment="1" applyProtection="1">
      <alignment horizontal="right" vertical="center"/>
      <protection/>
    </xf>
    <xf numFmtId="0" fontId="0" fillId="0" borderId="38" xfId="0" applyNumberFormat="1" applyFill="1" applyBorder="1" applyAlignment="1" applyProtection="1">
      <alignment horizontal="right" vertical="center"/>
      <protection/>
    </xf>
    <xf numFmtId="173" fontId="2" fillId="0" borderId="39" xfId="0" applyNumberFormat="1" applyFont="1" applyFill="1" applyBorder="1" applyAlignment="1" applyProtection="1">
      <alignment horizontal="center" vertical="center"/>
      <protection/>
    </xf>
    <xf numFmtId="7" fontId="0" fillId="0" borderId="40" xfId="0" applyNumberFormat="1" applyFill="1" applyBorder="1" applyAlignment="1" applyProtection="1">
      <alignment horizontal="right"/>
      <protection/>
    </xf>
    <xf numFmtId="0" fontId="2" fillId="0" borderId="41" xfId="0" applyNumberFormat="1" applyFont="1" applyFill="1" applyBorder="1" applyAlignment="1" applyProtection="1">
      <alignment horizontal="center"/>
      <protection/>
    </xf>
    <xf numFmtId="1" fontId="3" fillId="0" borderId="42" xfId="0" applyNumberFormat="1" applyFont="1" applyFill="1" applyBorder="1" applyAlignment="1" applyProtection="1">
      <alignment horizontal="left"/>
      <protection/>
    </xf>
    <xf numFmtId="1" fontId="0" fillId="0" borderId="42" xfId="0" applyNumberFormat="1" applyFill="1" applyBorder="1" applyAlignment="1" applyProtection="1">
      <alignment horizontal="center"/>
      <protection/>
    </xf>
    <xf numFmtId="1" fontId="0" fillId="0" borderId="42" xfId="0" applyNumberFormat="1" applyFill="1" applyBorder="1" applyAlignment="1" applyProtection="1">
      <alignment/>
      <protection/>
    </xf>
    <xf numFmtId="7" fontId="4" fillId="0" borderId="43" xfId="0" applyNumberFormat="1" applyFont="1" applyFill="1" applyBorder="1" applyAlignment="1" applyProtection="1">
      <alignment horizontal="right"/>
      <protection/>
    </xf>
    <xf numFmtId="7" fontId="0" fillId="0" borderId="43" xfId="0" applyNumberFormat="1" applyFill="1" applyBorder="1" applyAlignment="1" applyProtection="1">
      <alignment horizontal="right"/>
      <protection/>
    </xf>
    <xf numFmtId="7" fontId="0" fillId="0" borderId="36" xfId="0" applyNumberFormat="1" applyFill="1" applyBorder="1" applyAlignment="1" applyProtection="1">
      <alignment horizontal="right"/>
      <protection/>
    </xf>
    <xf numFmtId="0" fontId="0" fillId="0" borderId="38" xfId="0" applyNumberFormat="1" applyFill="1" applyBorder="1" applyAlignment="1" applyProtection="1">
      <alignment horizontal="right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ill="1" applyBorder="1" applyAlignment="1" applyProtection="1">
      <alignment horizontal="right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1" fontId="3" fillId="0" borderId="46" xfId="0" applyNumberFormat="1" applyFont="1" applyFill="1" applyBorder="1" applyAlignment="1" applyProtection="1">
      <alignment horizontal="left"/>
      <protection/>
    </xf>
    <xf numFmtId="1" fontId="0" fillId="0" borderId="46" xfId="0" applyNumberFormat="1" applyFill="1" applyBorder="1" applyAlignment="1" applyProtection="1">
      <alignment horizontal="center"/>
      <protection/>
    </xf>
    <xf numFmtId="1" fontId="0" fillId="0" borderId="46" xfId="0" applyNumberFormat="1" applyFill="1" applyBorder="1" applyAlignment="1" applyProtection="1">
      <alignment/>
      <protection/>
    </xf>
    <xf numFmtId="7" fontId="4" fillId="0" borderId="47" xfId="0" applyNumberFormat="1" applyFont="1" applyFill="1" applyBorder="1" applyAlignment="1" applyProtection="1">
      <alignment horizontal="right"/>
      <protection/>
    </xf>
    <xf numFmtId="7" fontId="0" fillId="0" borderId="47" xfId="0" applyNumberFormat="1" applyFill="1" applyBorder="1" applyAlignment="1" applyProtection="1">
      <alignment horizontal="right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7" fontId="0" fillId="0" borderId="10" xfId="0" applyNumberFormat="1" applyFont="1" applyFill="1" applyBorder="1" applyAlignment="1" applyProtection="1">
      <alignment horizontal="right" vertical="center"/>
      <protection/>
    </xf>
    <xf numFmtId="7" fontId="5" fillId="2" borderId="0" xfId="17" applyNumberFormat="1" applyFont="1" applyAlignment="1" applyProtection="1">
      <alignment horizontal="centerContinuous" vertical="center"/>
      <protection/>
    </xf>
    <xf numFmtId="7" fontId="1" fillId="2" borderId="0" xfId="17" applyNumberFormat="1" applyFont="1" applyAlignment="1" applyProtection="1">
      <alignment horizontal="centerContinuous" vertical="center"/>
      <protection/>
    </xf>
    <xf numFmtId="7" fontId="0" fillId="2" borderId="0" xfId="17" applyNumberFormat="1" applyAlignment="1" applyProtection="1">
      <alignment horizontal="right"/>
      <protection/>
    </xf>
    <xf numFmtId="7" fontId="0" fillId="2" borderId="48" xfId="17" applyNumberFormat="1" applyBorder="1" applyAlignment="1" applyProtection="1">
      <alignment horizontal="center"/>
      <protection/>
    </xf>
    <xf numFmtId="7" fontId="0" fillId="2" borderId="9" xfId="17" applyNumberFormat="1" applyBorder="1" applyAlignment="1" applyProtection="1">
      <alignment horizontal="right"/>
      <protection/>
    </xf>
    <xf numFmtId="7" fontId="0" fillId="2" borderId="4" xfId="17" applyNumberFormat="1" applyBorder="1" applyAlignment="1" applyProtection="1">
      <alignment horizontal="right"/>
      <protection/>
    </xf>
    <xf numFmtId="7" fontId="0" fillId="2" borderId="20" xfId="17" applyNumberFormat="1" applyBorder="1" applyAlignment="1" applyProtection="1">
      <alignment horizontal="right" vertical="center"/>
      <protection/>
    </xf>
    <xf numFmtId="4" fontId="0" fillId="0" borderId="1" xfId="17" applyNumberFormat="1" applyFont="1" applyFill="1" applyBorder="1" applyAlignment="1" applyProtection="1">
      <alignment horizontal="center" vertical="top" wrapText="1"/>
      <protection/>
    </xf>
    <xf numFmtId="176" fontId="0" fillId="0" borderId="1" xfId="17" applyNumberFormat="1" applyFont="1" applyFill="1" applyBorder="1" applyAlignment="1" applyProtection="1">
      <alignment horizontal="center" vertical="top"/>
      <protection/>
    </xf>
    <xf numFmtId="4" fontId="0" fillId="0" borderId="1" xfId="17" applyNumberFormat="1" applyFont="1" applyFill="1" applyBorder="1" applyAlignment="1" applyProtection="1">
      <alignment horizontal="center" vertical="top"/>
      <protection/>
    </xf>
    <xf numFmtId="7" fontId="0" fillId="2" borderId="20" xfId="17" applyNumberFormat="1" applyBorder="1" applyAlignment="1" applyProtection="1">
      <alignment horizontal="right"/>
      <protection/>
    </xf>
    <xf numFmtId="7" fontId="0" fillId="2" borderId="4" xfId="17" applyNumberFormat="1" applyBorder="1" applyAlignment="1" applyProtection="1">
      <alignment horizontal="right" vertical="center"/>
      <protection/>
    </xf>
    <xf numFmtId="1" fontId="0" fillId="2" borderId="4" xfId="17" applyNumberFormat="1" applyBorder="1" applyAlignment="1" applyProtection="1">
      <alignment horizontal="right" vertical="center"/>
      <protection/>
    </xf>
    <xf numFmtId="7" fontId="0" fillId="2" borderId="20" xfId="17" applyNumberFormat="1" applyBorder="1" applyAlignment="1" applyProtection="1">
      <alignment horizontal="center" vertical="center"/>
      <protection/>
    </xf>
    <xf numFmtId="7" fontId="0" fillId="2" borderId="4" xfId="17" applyNumberFormat="1" applyBorder="1" applyAlignment="1" applyProtection="1">
      <alignment horizontal="center"/>
      <protection/>
    </xf>
    <xf numFmtId="7" fontId="0" fillId="2" borderId="4" xfId="17" applyNumberFormat="1" applyBorder="1" applyAlignment="1" applyProtection="1">
      <alignment horizontal="center" vertical="center"/>
      <protection/>
    </xf>
    <xf numFmtId="0" fontId="0" fillId="2" borderId="0" xfId="17" applyNumberFormat="1" applyBorder="1" applyAlignment="1" applyProtection="1">
      <alignment horizontal="right"/>
      <protection/>
    </xf>
    <xf numFmtId="0" fontId="0" fillId="2" borderId="0" xfId="17" applyNumberFormat="1" applyBorder="1" applyAlignment="1" applyProtection="1">
      <alignment horizontal="right" vertical="center"/>
      <protection/>
    </xf>
    <xf numFmtId="7" fontId="0" fillId="2" borderId="0" xfId="17" applyNumberFormat="1" applyBorder="1" applyAlignment="1" applyProtection="1">
      <alignment horizontal="right"/>
      <protection/>
    </xf>
    <xf numFmtId="7" fontId="0" fillId="2" borderId="0" xfId="17" applyNumberFormat="1" applyBorder="1" applyAlignment="1" applyProtection="1">
      <alignment horizontal="right" vertical="center"/>
      <protection/>
    </xf>
    <xf numFmtId="0" fontId="6" fillId="3" borderId="0" xfId="17" applyNumberFormat="1" applyFont="1" applyFill="1" applyBorder="1" applyProtection="1">
      <alignment/>
      <protection/>
    </xf>
    <xf numFmtId="0" fontId="6" fillId="3" borderId="0" xfId="17" applyNumberFormat="1" applyFont="1" applyFill="1" applyProtection="1">
      <alignment/>
      <protection/>
    </xf>
    <xf numFmtId="0" fontId="0" fillId="2" borderId="0" xfId="17" applyNumberFormat="1" applyAlignment="1" applyProtection="1">
      <alignment horizontal="right"/>
      <protection/>
    </xf>
    <xf numFmtId="1" fontId="0" fillId="0" borderId="49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horizontal="centerContinuous" vertical="center"/>
      <protection/>
    </xf>
    <xf numFmtId="2" fontId="0" fillId="0" borderId="0" xfId="0" applyNumberFormat="1" applyFill="1" applyAlignment="1" applyProtection="1">
      <alignment horizontal="centerContinuous"/>
      <protection/>
    </xf>
    <xf numFmtId="0" fontId="0" fillId="0" borderId="48" xfId="0" applyNumberFormat="1" applyFill="1" applyBorder="1" applyAlignment="1" applyProtection="1">
      <alignment horizontal="center" vertical="top"/>
      <protection/>
    </xf>
    <xf numFmtId="0" fontId="0" fillId="0" borderId="50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 horizontal="center"/>
      <protection/>
    </xf>
    <xf numFmtId="0" fontId="0" fillId="0" borderId="51" xfId="0" applyNumberFormat="1" applyFill="1" applyBorder="1" applyAlignment="1" applyProtection="1">
      <alignment horizontal="center"/>
      <protection/>
    </xf>
    <xf numFmtId="7" fontId="0" fillId="0" borderId="51" xfId="0" applyNumberFormat="1" applyFill="1" applyBorder="1" applyAlignment="1" applyProtection="1">
      <alignment horizontal="right"/>
      <protection/>
    </xf>
    <xf numFmtId="0" fontId="0" fillId="0" borderId="52" xfId="0" applyNumberFormat="1" applyFill="1" applyBorder="1" applyAlignment="1" applyProtection="1">
      <alignment vertical="top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/>
      <protection/>
    </xf>
    <xf numFmtId="7" fontId="0" fillId="0" borderId="12" xfId="0" applyNumberFormat="1" applyFill="1" applyBorder="1" applyAlignment="1" applyProtection="1">
      <alignment horizontal="right"/>
      <protection/>
    </xf>
    <xf numFmtId="0" fontId="13" fillId="0" borderId="53" xfId="0" applyNumberFormat="1" applyFont="1" applyFill="1" applyBorder="1" applyAlignment="1" applyProtection="1">
      <alignment vertical="top"/>
      <protection/>
    </xf>
    <xf numFmtId="0" fontId="0" fillId="0" borderId="26" xfId="0" applyNumberFormat="1" applyFill="1" applyBorder="1" applyAlignment="1" applyProtection="1">
      <alignment/>
      <protection/>
    </xf>
    <xf numFmtId="7" fontId="0" fillId="0" borderId="26" xfId="0" applyNumberFormat="1" applyFill="1" applyBorder="1" applyAlignment="1" applyProtection="1">
      <alignment horizontal="right"/>
      <protection/>
    </xf>
    <xf numFmtId="0" fontId="0" fillId="0" borderId="54" xfId="0" applyNumberForma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55" xfId="0" applyNumberFormat="1" applyFont="1" applyFill="1" applyBorder="1" applyAlignment="1" applyProtection="1">
      <alignment vertical="center" wrapText="1"/>
      <protection/>
    </xf>
    <xf numFmtId="1" fontId="17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top"/>
      <protection/>
    </xf>
    <xf numFmtId="0" fontId="0" fillId="0" borderId="18" xfId="0" applyNumberFormat="1" applyFill="1" applyBorder="1" applyAlignment="1" applyProtection="1">
      <alignment/>
      <protection/>
    </xf>
    <xf numFmtId="1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vertical="center" wrapText="1"/>
      <protection/>
    </xf>
    <xf numFmtId="1" fontId="18" fillId="0" borderId="56" xfId="0" applyNumberFormat="1" applyFont="1" applyFill="1" applyBorder="1" applyAlignment="1" applyProtection="1">
      <alignment horizontal="left" vertical="center" wrapText="1"/>
      <protection/>
    </xf>
    <xf numFmtId="0" fontId="0" fillId="0" borderId="56" xfId="0" applyNumberFormat="1" applyFont="1" applyFill="1" applyBorder="1" applyAlignment="1" applyProtection="1">
      <alignment vertical="center" wrapText="1"/>
      <protection/>
    </xf>
    <xf numFmtId="0" fontId="0" fillId="0" borderId="57" xfId="0" applyNumberFormat="1" applyFont="1" applyFill="1" applyBorder="1" applyAlignment="1" applyProtection="1">
      <alignment vertical="center" wrapText="1"/>
      <protection/>
    </xf>
    <xf numFmtId="1" fontId="17" fillId="0" borderId="36" xfId="0" applyNumberFormat="1" applyFont="1" applyFill="1" applyBorder="1" applyAlignment="1" applyProtection="1">
      <alignment horizontal="left" vertical="center" wrapText="1"/>
      <protection/>
    </xf>
    <xf numFmtId="1" fontId="17" fillId="0" borderId="38" xfId="0" applyNumberFormat="1" applyFont="1" applyFill="1" applyBorder="1" applyAlignment="1" applyProtection="1">
      <alignment horizontal="left" vertical="center" wrapText="1"/>
      <protection/>
    </xf>
    <xf numFmtId="1" fontId="17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1" fontId="17" fillId="0" borderId="56" xfId="0" applyNumberFormat="1" applyFont="1" applyFill="1" applyBorder="1" applyAlignment="1" applyProtection="1">
      <alignment horizontal="left" vertical="center" wrapText="1"/>
      <protection/>
    </xf>
    <xf numFmtId="0" fontId="0" fillId="0" borderId="56" xfId="0" applyNumberFormat="1" applyFont="1" applyFill="1" applyBorder="1" applyAlignment="1" applyProtection="1">
      <alignment vertical="center" wrapText="1"/>
      <protection/>
    </xf>
    <xf numFmtId="0" fontId="0" fillId="0" borderId="57" xfId="0" applyNumberFormat="1" applyFont="1" applyFill="1" applyBorder="1" applyAlignment="1" applyProtection="1">
      <alignment vertical="center" wrapText="1"/>
      <protection/>
    </xf>
    <xf numFmtId="7" fontId="4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 quotePrefix="1">
      <alignment/>
      <protection/>
    </xf>
    <xf numFmtId="1" fontId="17" fillId="0" borderId="59" xfId="0" applyNumberFormat="1" applyFont="1" applyFill="1" applyBorder="1" applyAlignment="1" applyProtection="1">
      <alignment horizontal="left" vertical="center" wrapText="1"/>
      <protection/>
    </xf>
    <xf numFmtId="0" fontId="0" fillId="0" borderId="59" xfId="0" applyNumberFormat="1" applyFont="1" applyFill="1" applyBorder="1" applyAlignment="1" applyProtection="1">
      <alignment vertical="center" wrapText="1"/>
      <protection/>
    </xf>
    <xf numFmtId="0" fontId="0" fillId="0" borderId="60" xfId="0" applyNumberFormat="1" applyFont="1" applyFill="1" applyBorder="1" applyAlignment="1" applyProtection="1">
      <alignment vertical="center" wrapText="1"/>
      <protection/>
    </xf>
    <xf numFmtId="0" fontId="4" fillId="0" borderId="5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1" fontId="2" fillId="0" borderId="61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NumberFormat="1" applyFont="1" applyFill="1" applyBorder="1" applyAlignment="1" applyProtection="1">
      <alignment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1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1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 applyProtection="1">
      <alignment vertical="center" wrapText="1"/>
      <protection/>
    </xf>
    <xf numFmtId="0" fontId="0" fillId="0" borderId="38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3" fillId="0" borderId="34" xfId="0" applyNumberFormat="1" applyFont="1" applyFill="1" applyBorder="1" applyAlignment="1" applyProtection="1">
      <alignment vertical="top"/>
      <protection/>
    </xf>
    <xf numFmtId="0" fontId="0" fillId="0" borderId="36" xfId="0" applyNumberFormat="1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 quotePrefix="1">
      <alignment/>
      <protection/>
    </xf>
  </cellXfs>
  <cellStyles count="4">
    <cellStyle name="Normal" xfId="0"/>
    <cellStyle name="Followed Hyperlink" xfId="15"/>
    <cellStyle name="Hyperlink" xfId="16"/>
    <cellStyle name="Normal_136-2005_Form_B-Excel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80" hidden="1" customWidth="1"/>
    <col min="2" max="2" width="8.77734375" style="27" customWidth="1"/>
    <col min="3" max="3" width="36.77734375" style="26" customWidth="1"/>
    <col min="4" max="4" width="12.77734375" style="71" customWidth="1"/>
    <col min="5" max="5" width="6.77734375" style="26" customWidth="1"/>
    <col min="6" max="6" width="11.77734375" style="26" customWidth="1"/>
    <col min="7" max="7" width="11.77734375" style="70" customWidth="1"/>
    <col min="8" max="8" width="16.77734375" style="70" customWidth="1"/>
    <col min="9" max="9" width="20.99609375" style="26" customWidth="1"/>
    <col min="10" max="16384" width="10.5546875" style="26" customWidth="1"/>
  </cols>
  <sheetData>
    <row r="1" spans="1:8" ht="15.75">
      <c r="A1" s="158"/>
      <c r="B1" s="184" t="s">
        <v>0</v>
      </c>
      <c r="C1" s="185"/>
      <c r="D1" s="185"/>
      <c r="E1" s="185"/>
      <c r="F1" s="185"/>
      <c r="G1" s="186"/>
      <c r="H1" s="185"/>
    </row>
    <row r="2" spans="1:8" ht="15">
      <c r="A2" s="159"/>
      <c r="B2" s="187" t="s">
        <v>211</v>
      </c>
      <c r="C2" s="188"/>
      <c r="D2" s="188"/>
      <c r="E2" s="188"/>
      <c r="F2" s="188"/>
      <c r="G2" s="189"/>
      <c r="H2" s="188"/>
    </row>
    <row r="3" spans="1:8" ht="15">
      <c r="A3" s="160"/>
      <c r="B3" s="66" t="s">
        <v>1</v>
      </c>
      <c r="C3" s="190"/>
      <c r="D3" s="190"/>
      <c r="E3" s="190"/>
      <c r="F3" s="190"/>
      <c r="G3" s="191"/>
      <c r="H3" s="192"/>
    </row>
    <row r="4" spans="1:8" ht="15">
      <c r="A4" s="161" t="s">
        <v>218</v>
      </c>
      <c r="B4" s="193" t="s">
        <v>3</v>
      </c>
      <c r="C4" s="194" t="s">
        <v>4</v>
      </c>
      <c r="D4" s="195" t="s">
        <v>5</v>
      </c>
      <c r="E4" s="196" t="s">
        <v>6</v>
      </c>
      <c r="F4" s="196" t="s">
        <v>7</v>
      </c>
      <c r="G4" s="197" t="s">
        <v>8</v>
      </c>
      <c r="H4" s="196" t="s">
        <v>9</v>
      </c>
    </row>
    <row r="5" spans="1:8" ht="15.75" thickBot="1">
      <c r="A5" s="162"/>
      <c r="B5" s="198"/>
      <c r="C5" s="199"/>
      <c r="D5" s="200" t="s">
        <v>10</v>
      </c>
      <c r="E5" s="201"/>
      <c r="F5" s="202" t="s">
        <v>11</v>
      </c>
      <c r="G5" s="203"/>
      <c r="H5" s="43"/>
    </row>
    <row r="6" spans="1:9" ht="36" customHeight="1" thickBot="1" thickTop="1">
      <c r="A6" s="163"/>
      <c r="B6" s="204" t="s">
        <v>134</v>
      </c>
      <c r="C6" s="205"/>
      <c r="D6" s="205"/>
      <c r="E6" s="205"/>
      <c r="F6" s="205"/>
      <c r="G6" s="206"/>
      <c r="H6" s="207"/>
      <c r="I6" s="28"/>
    </row>
    <row r="7" spans="1:9" ht="36" customHeight="1" thickBot="1" thickTop="1">
      <c r="A7" s="164"/>
      <c r="B7" s="29"/>
      <c r="C7" s="248" t="s">
        <v>104</v>
      </c>
      <c r="D7" s="249"/>
      <c r="E7" s="249"/>
      <c r="F7" s="249"/>
      <c r="G7" s="30"/>
      <c r="H7" s="31" t="s">
        <v>2</v>
      </c>
      <c r="I7" s="32"/>
    </row>
    <row r="8" spans="1:9" ht="36" customHeight="1" thickTop="1">
      <c r="A8" s="165" t="s">
        <v>219</v>
      </c>
      <c r="B8" s="73" t="s">
        <v>176</v>
      </c>
      <c r="C8" s="74" t="s">
        <v>18</v>
      </c>
      <c r="D8" s="75" t="s">
        <v>16</v>
      </c>
      <c r="E8" s="76" t="s">
        <v>17</v>
      </c>
      <c r="F8" s="77">
        <v>2100</v>
      </c>
      <c r="G8" s="78"/>
      <c r="H8" s="79">
        <f>ROUND(G8,2)*F8</f>
        <v>0</v>
      </c>
      <c r="I8" s="28"/>
    </row>
    <row r="9" spans="1:9" ht="36" customHeight="1">
      <c r="A9" s="166" t="s">
        <v>220</v>
      </c>
      <c r="B9" s="80" t="s">
        <v>177</v>
      </c>
      <c r="C9" s="4" t="s">
        <v>19</v>
      </c>
      <c r="D9" s="1" t="s">
        <v>16</v>
      </c>
      <c r="E9" s="5" t="s">
        <v>20</v>
      </c>
      <c r="F9" s="6">
        <v>3700</v>
      </c>
      <c r="G9" s="2"/>
      <c r="H9" s="3">
        <f>ROUND(G9,2)*F9</f>
        <v>0</v>
      </c>
      <c r="I9" s="28"/>
    </row>
    <row r="10" spans="1:9" ht="36" customHeight="1">
      <c r="A10" s="166" t="s">
        <v>221</v>
      </c>
      <c r="B10" s="80" t="s">
        <v>178</v>
      </c>
      <c r="C10" s="4" t="s">
        <v>21</v>
      </c>
      <c r="D10" s="1" t="s">
        <v>16</v>
      </c>
      <c r="E10" s="5"/>
      <c r="F10" s="6"/>
      <c r="G10" s="7"/>
      <c r="H10" s="3"/>
      <c r="I10" s="28"/>
    </row>
    <row r="11" spans="1:9" ht="36" customHeight="1">
      <c r="A11" s="165" t="s">
        <v>222</v>
      </c>
      <c r="B11" s="8" t="s">
        <v>22</v>
      </c>
      <c r="C11" s="4" t="s">
        <v>144</v>
      </c>
      <c r="D11" s="1" t="s">
        <v>2</v>
      </c>
      <c r="E11" s="5" t="s">
        <v>23</v>
      </c>
      <c r="F11" s="6">
        <v>2550</v>
      </c>
      <c r="G11" s="2"/>
      <c r="H11" s="3">
        <f>ROUND(G11,2)*F11</f>
        <v>0</v>
      </c>
      <c r="I11" s="32"/>
    </row>
    <row r="12" spans="1:9" ht="36" customHeight="1">
      <c r="A12" s="166" t="s">
        <v>223</v>
      </c>
      <c r="B12" s="81">
        <v>4</v>
      </c>
      <c r="C12" s="4" t="s">
        <v>25</v>
      </c>
      <c r="D12" s="1" t="s">
        <v>26</v>
      </c>
      <c r="E12" s="5" t="s">
        <v>17</v>
      </c>
      <c r="F12" s="6">
        <v>300</v>
      </c>
      <c r="G12" s="2"/>
      <c r="H12" s="3">
        <f>ROUND(G12,2)*F12</f>
        <v>0</v>
      </c>
      <c r="I12" s="32"/>
    </row>
    <row r="13" spans="1:9" ht="36" customHeight="1">
      <c r="A13" s="165" t="s">
        <v>224</v>
      </c>
      <c r="B13" s="81">
        <v>5</v>
      </c>
      <c r="C13" s="4" t="s">
        <v>27</v>
      </c>
      <c r="D13" s="1" t="s">
        <v>16</v>
      </c>
      <c r="E13" s="5" t="s">
        <v>20</v>
      </c>
      <c r="F13" s="6">
        <v>1850</v>
      </c>
      <c r="G13" s="2"/>
      <c r="H13" s="3">
        <f>ROUND(G13,2)*F13</f>
        <v>0</v>
      </c>
      <c r="I13" s="28"/>
    </row>
    <row r="14" spans="1:9" ht="36" customHeight="1">
      <c r="A14" s="166" t="s">
        <v>225</v>
      </c>
      <c r="B14" s="81">
        <v>6</v>
      </c>
      <c r="C14" s="4" t="s">
        <v>105</v>
      </c>
      <c r="D14" s="1" t="s">
        <v>64</v>
      </c>
      <c r="E14" s="5" t="s">
        <v>20</v>
      </c>
      <c r="F14" s="6">
        <v>3700</v>
      </c>
      <c r="G14" s="2"/>
      <c r="H14" s="3">
        <f>ROUND(G14,2)*F14</f>
        <v>0</v>
      </c>
      <c r="I14" s="32"/>
    </row>
    <row r="15" spans="1:9" s="33" customFormat="1" ht="36" customHeight="1">
      <c r="A15" s="167" t="s">
        <v>226</v>
      </c>
      <c r="B15" s="81">
        <v>7</v>
      </c>
      <c r="C15" s="4" t="s">
        <v>32</v>
      </c>
      <c r="D15" s="1" t="s">
        <v>16</v>
      </c>
      <c r="E15" s="5"/>
      <c r="F15" s="6"/>
      <c r="G15" s="7"/>
      <c r="H15" s="3"/>
      <c r="I15" s="32"/>
    </row>
    <row r="16" spans="1:9" ht="36" customHeight="1">
      <c r="A16" s="167" t="s">
        <v>227</v>
      </c>
      <c r="B16" s="8" t="s">
        <v>22</v>
      </c>
      <c r="C16" s="4" t="s">
        <v>33</v>
      </c>
      <c r="D16" s="1" t="s">
        <v>2</v>
      </c>
      <c r="E16" s="5" t="s">
        <v>20</v>
      </c>
      <c r="F16" s="6">
        <v>3360</v>
      </c>
      <c r="G16" s="2"/>
      <c r="H16" s="3">
        <f>ROUND(G16,2)*F16</f>
        <v>0</v>
      </c>
      <c r="I16" s="32"/>
    </row>
    <row r="17" spans="1:9" ht="36" customHeight="1">
      <c r="A17" s="167" t="s">
        <v>228</v>
      </c>
      <c r="B17" s="8" t="s">
        <v>24</v>
      </c>
      <c r="C17" s="4" t="s">
        <v>34</v>
      </c>
      <c r="D17" s="1" t="s">
        <v>2</v>
      </c>
      <c r="E17" s="5" t="s">
        <v>20</v>
      </c>
      <c r="F17" s="6">
        <v>30</v>
      </c>
      <c r="G17" s="2"/>
      <c r="H17" s="3">
        <f>ROUND(G17,2)*F17</f>
        <v>0</v>
      </c>
      <c r="I17" s="32"/>
    </row>
    <row r="18" spans="1:9" ht="36" customHeight="1">
      <c r="A18" s="167" t="s">
        <v>229</v>
      </c>
      <c r="B18" s="81">
        <v>8</v>
      </c>
      <c r="C18" s="4" t="s">
        <v>39</v>
      </c>
      <c r="D18" s="1" t="s">
        <v>36</v>
      </c>
      <c r="E18" s="5"/>
      <c r="F18" s="6"/>
      <c r="G18" s="7"/>
      <c r="H18" s="3"/>
      <c r="I18" s="32"/>
    </row>
    <row r="19" spans="1:9" ht="36" customHeight="1">
      <c r="A19" s="167" t="s">
        <v>230</v>
      </c>
      <c r="B19" s="8" t="s">
        <v>22</v>
      </c>
      <c r="C19" s="4" t="s">
        <v>37</v>
      </c>
      <c r="D19" s="1" t="s">
        <v>38</v>
      </c>
      <c r="E19" s="5"/>
      <c r="F19" s="6"/>
      <c r="G19" s="7"/>
      <c r="H19" s="3"/>
      <c r="I19" s="32"/>
    </row>
    <row r="20" spans="1:9" ht="36" customHeight="1">
      <c r="A20" s="167" t="s">
        <v>231</v>
      </c>
      <c r="B20" s="82"/>
      <c r="C20" s="4" t="s">
        <v>173</v>
      </c>
      <c r="D20" s="1"/>
      <c r="E20" s="5" t="s">
        <v>20</v>
      </c>
      <c r="F20" s="6">
        <v>20</v>
      </c>
      <c r="G20" s="2"/>
      <c r="H20" s="3">
        <f>ROUND(G20,2)*F20</f>
        <v>0</v>
      </c>
      <c r="I20" s="32"/>
    </row>
    <row r="21" spans="1:9" ht="36" customHeight="1">
      <c r="A21" s="167" t="s">
        <v>232</v>
      </c>
      <c r="B21" s="82"/>
      <c r="C21" s="4" t="s">
        <v>174</v>
      </c>
      <c r="D21" s="1"/>
      <c r="E21" s="5" t="s">
        <v>20</v>
      </c>
      <c r="F21" s="6">
        <v>100</v>
      </c>
      <c r="G21" s="2"/>
      <c r="H21" s="3">
        <f>ROUND(G21,2)*F21</f>
        <v>0</v>
      </c>
      <c r="I21" s="32"/>
    </row>
    <row r="22" spans="1:9" ht="36" customHeight="1">
      <c r="A22" s="167" t="s">
        <v>233</v>
      </c>
      <c r="B22" s="82"/>
      <c r="C22" s="4" t="s">
        <v>175</v>
      </c>
      <c r="D22" s="1" t="s">
        <v>2</v>
      </c>
      <c r="E22" s="5" t="s">
        <v>20</v>
      </c>
      <c r="F22" s="6">
        <v>130</v>
      </c>
      <c r="G22" s="2"/>
      <c r="H22" s="3">
        <f>ROUND(G22,2)*F22</f>
        <v>0</v>
      </c>
      <c r="I22" s="32"/>
    </row>
    <row r="23" spans="1:9" ht="36" customHeight="1">
      <c r="A23" s="165" t="s">
        <v>234</v>
      </c>
      <c r="B23" s="81">
        <v>9</v>
      </c>
      <c r="C23" s="4" t="s">
        <v>145</v>
      </c>
      <c r="D23" s="1" t="s">
        <v>51</v>
      </c>
      <c r="E23" s="5"/>
      <c r="F23" s="9"/>
      <c r="G23" s="7"/>
      <c r="H23" s="10"/>
      <c r="I23" s="32"/>
    </row>
    <row r="24" spans="1:9" ht="36" customHeight="1">
      <c r="A24" s="165" t="s">
        <v>235</v>
      </c>
      <c r="B24" s="8" t="s">
        <v>22</v>
      </c>
      <c r="C24" s="4" t="s">
        <v>148</v>
      </c>
      <c r="D24" s="1" t="s">
        <v>146</v>
      </c>
      <c r="E24" s="5" t="s">
        <v>42</v>
      </c>
      <c r="F24" s="6">
        <v>600</v>
      </c>
      <c r="G24" s="2"/>
      <c r="H24" s="10">
        <f>ROUND(G24,2)*F24</f>
        <v>0</v>
      </c>
      <c r="I24" s="32"/>
    </row>
    <row r="25" spans="1:9" ht="36" customHeight="1">
      <c r="A25" s="165" t="s">
        <v>236</v>
      </c>
      <c r="B25" s="8" t="s">
        <v>24</v>
      </c>
      <c r="C25" s="4" t="s">
        <v>150</v>
      </c>
      <c r="D25" s="1" t="s">
        <v>44</v>
      </c>
      <c r="E25" s="5" t="s">
        <v>42</v>
      </c>
      <c r="F25" s="6">
        <v>150</v>
      </c>
      <c r="G25" s="2"/>
      <c r="H25" s="10">
        <f>ROUND(G25,2)*F25</f>
        <v>0</v>
      </c>
      <c r="I25" s="34"/>
    </row>
    <row r="26" spans="1:9" ht="36" customHeight="1">
      <c r="A26" s="165" t="s">
        <v>237</v>
      </c>
      <c r="B26" s="17" t="s">
        <v>31</v>
      </c>
      <c r="C26" s="24" t="s">
        <v>149</v>
      </c>
      <c r="D26" s="19" t="s">
        <v>147</v>
      </c>
      <c r="E26" s="20" t="s">
        <v>42</v>
      </c>
      <c r="F26" s="25">
        <v>65</v>
      </c>
      <c r="G26" s="11"/>
      <c r="H26" s="22">
        <f>ROUND(G26,2)*F26</f>
        <v>0</v>
      </c>
      <c r="I26" s="35"/>
    </row>
    <row r="27" spans="1:9" ht="36" customHeight="1">
      <c r="A27" s="167" t="s">
        <v>238</v>
      </c>
      <c r="B27" s="81">
        <v>10</v>
      </c>
      <c r="C27" s="4" t="s">
        <v>54</v>
      </c>
      <c r="D27" s="1" t="s">
        <v>55</v>
      </c>
      <c r="E27" s="83"/>
      <c r="F27" s="6"/>
      <c r="G27" s="7"/>
      <c r="H27" s="3"/>
      <c r="I27" s="35"/>
    </row>
    <row r="28" spans="1:9" ht="36" customHeight="1">
      <c r="A28" s="167" t="s">
        <v>239</v>
      </c>
      <c r="B28" s="8" t="s">
        <v>22</v>
      </c>
      <c r="C28" s="4" t="s">
        <v>57</v>
      </c>
      <c r="D28" s="1"/>
      <c r="E28" s="5"/>
      <c r="F28" s="6"/>
      <c r="G28" s="7"/>
      <c r="H28" s="3"/>
      <c r="I28" s="35"/>
    </row>
    <row r="29" spans="1:9" ht="36" customHeight="1">
      <c r="A29" s="167" t="s">
        <v>240</v>
      </c>
      <c r="B29" s="82"/>
      <c r="C29" s="4" t="s">
        <v>58</v>
      </c>
      <c r="D29" s="1"/>
      <c r="E29" s="5" t="s">
        <v>23</v>
      </c>
      <c r="F29" s="6">
        <v>10</v>
      </c>
      <c r="G29" s="2"/>
      <c r="H29" s="3">
        <f>ROUND(G29,2)*F29</f>
        <v>0</v>
      </c>
      <c r="I29" s="36"/>
    </row>
    <row r="30" spans="1:9" ht="36" customHeight="1">
      <c r="A30" s="165" t="s">
        <v>241</v>
      </c>
      <c r="B30" s="80" t="s">
        <v>179</v>
      </c>
      <c r="C30" s="4" t="s">
        <v>65</v>
      </c>
      <c r="D30" s="1" t="s">
        <v>51</v>
      </c>
      <c r="E30" s="5"/>
      <c r="F30" s="9"/>
      <c r="G30" s="7"/>
      <c r="H30" s="10"/>
      <c r="I30" s="37"/>
    </row>
    <row r="31" spans="1:9" ht="36" customHeight="1">
      <c r="A31" s="165" t="s">
        <v>242</v>
      </c>
      <c r="B31" s="8" t="s">
        <v>22</v>
      </c>
      <c r="C31" s="4" t="s">
        <v>66</v>
      </c>
      <c r="D31" s="1" t="s">
        <v>2</v>
      </c>
      <c r="E31" s="5" t="s">
        <v>20</v>
      </c>
      <c r="F31" s="9">
        <v>3260</v>
      </c>
      <c r="G31" s="2"/>
      <c r="H31" s="10">
        <f>ROUND(G31,2)*F31</f>
        <v>0</v>
      </c>
      <c r="I31" s="32"/>
    </row>
    <row r="32" spans="1:9" ht="36" customHeight="1">
      <c r="A32" s="165" t="s">
        <v>243</v>
      </c>
      <c r="B32" s="80" t="s">
        <v>180</v>
      </c>
      <c r="C32" s="4" t="s">
        <v>68</v>
      </c>
      <c r="D32" s="1" t="s">
        <v>69</v>
      </c>
      <c r="E32" s="5" t="s">
        <v>20</v>
      </c>
      <c r="F32" s="9">
        <v>20</v>
      </c>
      <c r="G32" s="2"/>
      <c r="H32" s="10">
        <f>ROUND(G32,2)*F32</f>
        <v>0</v>
      </c>
      <c r="I32" s="36"/>
    </row>
    <row r="33" spans="1:9" ht="36" customHeight="1">
      <c r="A33" s="165" t="s">
        <v>244</v>
      </c>
      <c r="B33" s="80" t="s">
        <v>181</v>
      </c>
      <c r="C33" s="4" t="s">
        <v>73</v>
      </c>
      <c r="D33" s="1" t="s">
        <v>74</v>
      </c>
      <c r="E33" s="5"/>
      <c r="F33" s="9"/>
      <c r="G33" s="7"/>
      <c r="H33" s="10"/>
      <c r="I33" s="32"/>
    </row>
    <row r="34" spans="1:9" ht="36" customHeight="1">
      <c r="A34" s="165" t="s">
        <v>245</v>
      </c>
      <c r="B34" s="8" t="s">
        <v>22</v>
      </c>
      <c r="C34" s="4" t="s">
        <v>75</v>
      </c>
      <c r="D34" s="1"/>
      <c r="E34" s="5" t="s">
        <v>28</v>
      </c>
      <c r="F34" s="9">
        <v>4</v>
      </c>
      <c r="G34" s="2"/>
      <c r="H34" s="10">
        <f>ROUND(G34,2)*F34</f>
        <v>0</v>
      </c>
      <c r="I34" s="35"/>
    </row>
    <row r="35" spans="1:9" ht="36" customHeight="1">
      <c r="A35" s="165" t="s">
        <v>246</v>
      </c>
      <c r="B35" s="80" t="s">
        <v>182</v>
      </c>
      <c r="C35" s="4" t="s">
        <v>76</v>
      </c>
      <c r="D35" s="1" t="s">
        <v>74</v>
      </c>
      <c r="E35" s="5"/>
      <c r="F35" s="9"/>
      <c r="G35" s="7"/>
      <c r="H35" s="10"/>
      <c r="I35" s="35"/>
    </row>
    <row r="36" spans="1:9" ht="36" customHeight="1">
      <c r="A36" s="165" t="s">
        <v>247</v>
      </c>
      <c r="B36" s="8" t="s">
        <v>22</v>
      </c>
      <c r="C36" s="4" t="s">
        <v>77</v>
      </c>
      <c r="D36" s="1"/>
      <c r="E36" s="5" t="s">
        <v>28</v>
      </c>
      <c r="F36" s="9">
        <v>5</v>
      </c>
      <c r="G36" s="2"/>
      <c r="H36" s="10">
        <f>ROUND(G36,2)*F36</f>
        <v>0</v>
      </c>
      <c r="I36" s="32"/>
    </row>
    <row r="37" spans="1:9" ht="36" customHeight="1">
      <c r="A37" s="165" t="s">
        <v>248</v>
      </c>
      <c r="B37" s="80" t="s">
        <v>183</v>
      </c>
      <c r="C37" s="4" t="s">
        <v>78</v>
      </c>
      <c r="D37" s="1" t="s">
        <v>74</v>
      </c>
      <c r="E37" s="5"/>
      <c r="F37" s="9"/>
      <c r="G37" s="7"/>
      <c r="H37" s="10"/>
      <c r="I37" s="32"/>
    </row>
    <row r="38" spans="1:9" ht="36" customHeight="1">
      <c r="A38" s="165" t="s">
        <v>249</v>
      </c>
      <c r="B38" s="8" t="s">
        <v>22</v>
      </c>
      <c r="C38" s="84" t="s">
        <v>109</v>
      </c>
      <c r="D38" s="1"/>
      <c r="E38" s="5"/>
      <c r="F38" s="9"/>
      <c r="G38" s="7"/>
      <c r="H38" s="10"/>
      <c r="I38" s="28"/>
    </row>
    <row r="39" spans="1:9" ht="36" customHeight="1">
      <c r="A39" s="165" t="s">
        <v>250</v>
      </c>
      <c r="B39" s="8"/>
      <c r="C39" s="4" t="s">
        <v>107</v>
      </c>
      <c r="D39" s="1"/>
      <c r="E39" s="5" t="s">
        <v>42</v>
      </c>
      <c r="F39" s="9">
        <v>10</v>
      </c>
      <c r="G39" s="2"/>
      <c r="H39" s="10">
        <f>ROUND(G39,2)*F39</f>
        <v>0</v>
      </c>
      <c r="I39" s="32"/>
    </row>
    <row r="40" spans="1:9" ht="36" customHeight="1">
      <c r="A40" s="165" t="s">
        <v>251</v>
      </c>
      <c r="B40" s="80" t="s">
        <v>184</v>
      </c>
      <c r="C40" s="4" t="s">
        <v>79</v>
      </c>
      <c r="D40" s="1" t="s">
        <v>74</v>
      </c>
      <c r="E40" s="5" t="s">
        <v>42</v>
      </c>
      <c r="F40" s="9">
        <v>20</v>
      </c>
      <c r="G40" s="2"/>
      <c r="H40" s="10">
        <f>ROUND(G40,2)*F40</f>
        <v>0</v>
      </c>
      <c r="I40" s="34"/>
    </row>
    <row r="41" spans="1:9" ht="36" customHeight="1">
      <c r="A41" s="165" t="s">
        <v>252</v>
      </c>
      <c r="B41" s="80" t="s">
        <v>185</v>
      </c>
      <c r="C41" s="12" t="s">
        <v>80</v>
      </c>
      <c r="D41" s="1" t="s">
        <v>74</v>
      </c>
      <c r="E41" s="5"/>
      <c r="F41" s="9"/>
      <c r="G41" s="7"/>
      <c r="H41" s="10"/>
      <c r="I41" s="38"/>
    </row>
    <row r="42" spans="1:9" ht="36" customHeight="1">
      <c r="A42" s="165" t="s">
        <v>253</v>
      </c>
      <c r="B42" s="8" t="s">
        <v>22</v>
      </c>
      <c r="C42" s="4" t="s">
        <v>81</v>
      </c>
      <c r="D42" s="1"/>
      <c r="E42" s="5" t="s">
        <v>28</v>
      </c>
      <c r="F42" s="9">
        <v>1</v>
      </c>
      <c r="G42" s="2"/>
      <c r="H42" s="10">
        <f>ROUND(G42,2)*F42</f>
        <v>0</v>
      </c>
      <c r="I42" s="28"/>
    </row>
    <row r="43" spans="1:9" ht="36" customHeight="1">
      <c r="A43" s="165" t="s">
        <v>254</v>
      </c>
      <c r="B43" s="8" t="s">
        <v>24</v>
      </c>
      <c r="C43" s="4" t="s">
        <v>82</v>
      </c>
      <c r="D43" s="1"/>
      <c r="E43" s="5" t="s">
        <v>28</v>
      </c>
      <c r="F43" s="9">
        <v>1</v>
      </c>
      <c r="G43" s="2"/>
      <c r="H43" s="10">
        <f>ROUND(G43,2)*F43</f>
        <v>0</v>
      </c>
      <c r="I43" s="32"/>
    </row>
    <row r="44" spans="1:9" ht="36" customHeight="1">
      <c r="A44" s="165" t="s">
        <v>255</v>
      </c>
      <c r="B44" s="80" t="s">
        <v>186</v>
      </c>
      <c r="C44" s="12" t="s">
        <v>85</v>
      </c>
      <c r="D44" s="1" t="s">
        <v>74</v>
      </c>
      <c r="E44" s="5"/>
      <c r="F44" s="9"/>
      <c r="G44" s="7"/>
      <c r="H44" s="10"/>
      <c r="I44" s="32"/>
    </row>
    <row r="45" spans="1:9" ht="36" customHeight="1">
      <c r="A45" s="165" t="s">
        <v>256</v>
      </c>
      <c r="B45" s="8" t="s">
        <v>22</v>
      </c>
      <c r="C45" s="13" t="s">
        <v>108</v>
      </c>
      <c r="D45" s="1"/>
      <c r="E45" s="5" t="s">
        <v>28</v>
      </c>
      <c r="F45" s="9">
        <v>10</v>
      </c>
      <c r="G45" s="2"/>
      <c r="H45" s="10">
        <f>ROUND(G45,2)*F45</f>
        <v>0</v>
      </c>
      <c r="I45" s="33"/>
    </row>
    <row r="46" spans="1:8" ht="36" customHeight="1">
      <c r="A46" s="165" t="s">
        <v>257</v>
      </c>
      <c r="B46" s="80" t="s">
        <v>187</v>
      </c>
      <c r="C46" s="12" t="s">
        <v>86</v>
      </c>
      <c r="D46" s="1" t="s">
        <v>74</v>
      </c>
      <c r="E46" s="5"/>
      <c r="F46" s="9"/>
      <c r="G46" s="7"/>
      <c r="H46" s="10"/>
    </row>
    <row r="47" spans="1:8" ht="36" customHeight="1">
      <c r="A47" s="165" t="s">
        <v>258</v>
      </c>
      <c r="B47" s="8" t="s">
        <v>22</v>
      </c>
      <c r="C47" s="13" t="s">
        <v>109</v>
      </c>
      <c r="D47" s="1"/>
      <c r="E47" s="5" t="s">
        <v>28</v>
      </c>
      <c r="F47" s="9">
        <v>4</v>
      </c>
      <c r="G47" s="2"/>
      <c r="H47" s="10">
        <f>ROUND(G47,2)*F47</f>
        <v>0</v>
      </c>
    </row>
    <row r="48" spans="1:8" ht="36" customHeight="1">
      <c r="A48" s="165" t="s">
        <v>259</v>
      </c>
      <c r="B48" s="112" t="s">
        <v>188</v>
      </c>
      <c r="C48" s="24" t="s">
        <v>217</v>
      </c>
      <c r="D48" s="19" t="s">
        <v>74</v>
      </c>
      <c r="E48" s="20" t="s">
        <v>28</v>
      </c>
      <c r="F48" s="21">
        <v>4</v>
      </c>
      <c r="G48" s="11"/>
      <c r="H48" s="22">
        <f>ROUND(G48,2)*F48</f>
        <v>0</v>
      </c>
    </row>
    <row r="49" spans="1:8" ht="36" customHeight="1">
      <c r="A49" s="165" t="s">
        <v>260</v>
      </c>
      <c r="B49" s="80" t="s">
        <v>189</v>
      </c>
      <c r="C49" s="4" t="s">
        <v>87</v>
      </c>
      <c r="D49" s="1" t="s">
        <v>74</v>
      </c>
      <c r="E49" s="5" t="s">
        <v>28</v>
      </c>
      <c r="F49" s="9">
        <v>6</v>
      </c>
      <c r="G49" s="2"/>
      <c r="H49" s="10">
        <f>ROUND(G49,2)*F49</f>
        <v>0</v>
      </c>
    </row>
    <row r="50" spans="1:9" ht="36" customHeight="1">
      <c r="A50" s="165" t="s">
        <v>261</v>
      </c>
      <c r="B50" s="80" t="s">
        <v>190</v>
      </c>
      <c r="C50" s="4" t="s">
        <v>88</v>
      </c>
      <c r="D50" s="1" t="s">
        <v>89</v>
      </c>
      <c r="E50" s="5" t="s">
        <v>42</v>
      </c>
      <c r="F50" s="9">
        <v>645</v>
      </c>
      <c r="G50" s="2"/>
      <c r="H50" s="10">
        <f>ROUND(G50,2)*F50</f>
        <v>0</v>
      </c>
      <c r="I50" s="33"/>
    </row>
    <row r="51" spans="1:8" ht="36" customHeight="1">
      <c r="A51" s="165" t="s">
        <v>262</v>
      </c>
      <c r="B51" s="80" t="s">
        <v>191</v>
      </c>
      <c r="C51" s="4" t="s">
        <v>90</v>
      </c>
      <c r="D51" s="1" t="s">
        <v>91</v>
      </c>
      <c r="E51" s="5" t="s">
        <v>28</v>
      </c>
      <c r="F51" s="9">
        <v>10</v>
      </c>
      <c r="G51" s="2"/>
      <c r="H51" s="10">
        <f aca="true" t="shared" si="0" ref="H51:H59">ROUND(G51,2)*F51</f>
        <v>0</v>
      </c>
    </row>
    <row r="52" spans="1:8" ht="36" customHeight="1">
      <c r="A52" s="165" t="s">
        <v>263</v>
      </c>
      <c r="B52" s="80" t="s">
        <v>192</v>
      </c>
      <c r="C52" s="4" t="s">
        <v>92</v>
      </c>
      <c r="D52" s="1" t="s">
        <v>74</v>
      </c>
      <c r="E52" s="5"/>
      <c r="F52" s="9"/>
      <c r="G52" s="3"/>
      <c r="H52" s="10"/>
    </row>
    <row r="53" spans="1:8" ht="36" customHeight="1">
      <c r="A53" s="165" t="s">
        <v>264</v>
      </c>
      <c r="B53" s="8" t="s">
        <v>22</v>
      </c>
      <c r="C53" s="4" t="s">
        <v>213</v>
      </c>
      <c r="D53" s="1"/>
      <c r="E53" s="5" t="s">
        <v>93</v>
      </c>
      <c r="F53" s="9">
        <v>2</v>
      </c>
      <c r="G53" s="2"/>
      <c r="H53" s="10">
        <f t="shared" si="0"/>
        <v>0</v>
      </c>
    </row>
    <row r="54" spans="1:8" ht="36" customHeight="1">
      <c r="A54" s="165" t="s">
        <v>265</v>
      </c>
      <c r="B54" s="80" t="s">
        <v>193</v>
      </c>
      <c r="C54" s="4" t="s">
        <v>94</v>
      </c>
      <c r="D54" s="1" t="s">
        <v>91</v>
      </c>
      <c r="E54" s="5"/>
      <c r="F54" s="9"/>
      <c r="G54" s="7"/>
      <c r="H54" s="10"/>
    </row>
    <row r="55" spans="1:8" ht="36" customHeight="1">
      <c r="A55" s="165" t="s">
        <v>266</v>
      </c>
      <c r="B55" s="8" t="s">
        <v>22</v>
      </c>
      <c r="C55" s="4" t="s">
        <v>165</v>
      </c>
      <c r="D55" s="1"/>
      <c r="E55" s="5" t="s">
        <v>28</v>
      </c>
      <c r="F55" s="9">
        <v>4</v>
      </c>
      <c r="G55" s="2"/>
      <c r="H55" s="10">
        <f t="shared" si="0"/>
        <v>0</v>
      </c>
    </row>
    <row r="56" spans="1:8" ht="36" customHeight="1">
      <c r="A56" s="165" t="s">
        <v>267</v>
      </c>
      <c r="B56" s="80" t="s">
        <v>194</v>
      </c>
      <c r="C56" s="4" t="s">
        <v>96</v>
      </c>
      <c r="D56" s="1" t="s">
        <v>91</v>
      </c>
      <c r="E56" s="5" t="s">
        <v>28</v>
      </c>
      <c r="F56" s="9">
        <v>7</v>
      </c>
      <c r="G56" s="2"/>
      <c r="H56" s="10">
        <f t="shared" si="0"/>
        <v>0</v>
      </c>
    </row>
    <row r="57" spans="1:8" ht="36" customHeight="1">
      <c r="A57" s="165" t="s">
        <v>268</v>
      </c>
      <c r="B57" s="80" t="s">
        <v>195</v>
      </c>
      <c r="C57" s="4" t="s">
        <v>97</v>
      </c>
      <c r="D57" s="1" t="s">
        <v>91</v>
      </c>
      <c r="E57" s="5" t="s">
        <v>28</v>
      </c>
      <c r="F57" s="9">
        <v>3</v>
      </c>
      <c r="G57" s="2"/>
      <c r="H57" s="10">
        <f t="shared" si="0"/>
        <v>0</v>
      </c>
    </row>
    <row r="58" spans="1:8" ht="36" customHeight="1">
      <c r="A58" s="165" t="s">
        <v>269</v>
      </c>
      <c r="B58" s="80" t="s">
        <v>196</v>
      </c>
      <c r="C58" s="4" t="s">
        <v>98</v>
      </c>
      <c r="D58" s="1" t="s">
        <v>91</v>
      </c>
      <c r="E58" s="5" t="s">
        <v>28</v>
      </c>
      <c r="F58" s="9">
        <v>10</v>
      </c>
      <c r="G58" s="2"/>
      <c r="H58" s="10">
        <f t="shared" si="0"/>
        <v>0</v>
      </c>
    </row>
    <row r="59" spans="1:8" ht="36" customHeight="1">
      <c r="A59" s="165" t="s">
        <v>270</v>
      </c>
      <c r="B59" s="80" t="s">
        <v>197</v>
      </c>
      <c r="C59" s="4" t="s">
        <v>99</v>
      </c>
      <c r="D59" s="1" t="s">
        <v>91</v>
      </c>
      <c r="E59" s="5" t="s">
        <v>28</v>
      </c>
      <c r="F59" s="9">
        <v>1</v>
      </c>
      <c r="G59" s="2"/>
      <c r="H59" s="10">
        <f t="shared" si="0"/>
        <v>0</v>
      </c>
    </row>
    <row r="60" spans="1:8" ht="36" customHeight="1">
      <c r="A60" s="167" t="s">
        <v>271</v>
      </c>
      <c r="B60" s="80" t="s">
        <v>198</v>
      </c>
      <c r="C60" s="4" t="s">
        <v>100</v>
      </c>
      <c r="D60" s="1" t="s">
        <v>101</v>
      </c>
      <c r="E60" s="5"/>
      <c r="F60" s="6"/>
      <c r="G60" s="7"/>
      <c r="H60" s="3"/>
    </row>
    <row r="61" spans="1:8" ht="36" customHeight="1">
      <c r="A61" s="167" t="s">
        <v>272</v>
      </c>
      <c r="B61" s="8" t="s">
        <v>22</v>
      </c>
      <c r="C61" s="4" t="s">
        <v>166</v>
      </c>
      <c r="D61" s="1"/>
      <c r="E61" s="5" t="s">
        <v>20</v>
      </c>
      <c r="F61" s="6">
        <v>100</v>
      </c>
      <c r="G61" s="2"/>
      <c r="H61" s="3">
        <f>ROUND(G61,2)*F61</f>
        <v>0</v>
      </c>
    </row>
    <row r="62" spans="1:8" ht="36" customHeight="1">
      <c r="A62" s="167" t="s">
        <v>273</v>
      </c>
      <c r="B62" s="17" t="s">
        <v>24</v>
      </c>
      <c r="C62" s="24" t="s">
        <v>167</v>
      </c>
      <c r="D62" s="19"/>
      <c r="E62" s="20" t="s">
        <v>20</v>
      </c>
      <c r="F62" s="25">
        <v>1750</v>
      </c>
      <c r="G62" s="11"/>
      <c r="H62" s="98">
        <f>ROUND(G62,2)*F62</f>
        <v>0</v>
      </c>
    </row>
    <row r="63" spans="1:8" ht="36" customHeight="1">
      <c r="A63" s="168"/>
      <c r="B63" s="99">
        <f>+B7</f>
        <v>0</v>
      </c>
      <c r="C63" s="220" t="str">
        <f>+C7</f>
        <v>CLIFTON STREET - ELLICE AVENUE TO SARGENT AVENUE</v>
      </c>
      <c r="D63" s="250"/>
      <c r="E63" s="250"/>
      <c r="F63" s="251"/>
      <c r="G63" s="100" t="s">
        <v>139</v>
      </c>
      <c r="H63" s="100">
        <f>SUM(H8:H62)</f>
        <v>0</v>
      </c>
    </row>
    <row r="64" spans="1:8" ht="36" customHeight="1" thickBot="1">
      <c r="A64" s="169"/>
      <c r="B64" s="106"/>
      <c r="C64" s="222" t="s">
        <v>110</v>
      </c>
      <c r="D64" s="223"/>
      <c r="E64" s="223"/>
      <c r="F64" s="223"/>
      <c r="G64" s="109"/>
      <c r="H64" s="110"/>
    </row>
    <row r="65" spans="1:8" ht="36" customHeight="1" thickTop="1">
      <c r="A65" s="165" t="s">
        <v>219</v>
      </c>
      <c r="B65" s="80" t="s">
        <v>176</v>
      </c>
      <c r="C65" s="4" t="s">
        <v>18</v>
      </c>
      <c r="D65" s="1" t="s">
        <v>16</v>
      </c>
      <c r="E65" s="5" t="s">
        <v>17</v>
      </c>
      <c r="F65" s="6">
        <v>2000</v>
      </c>
      <c r="G65" s="2"/>
      <c r="H65" s="3">
        <f>ROUND(G65,2)*F65</f>
        <v>0</v>
      </c>
    </row>
    <row r="66" spans="1:8" ht="36" customHeight="1">
      <c r="A66" s="166" t="s">
        <v>220</v>
      </c>
      <c r="B66" s="80" t="s">
        <v>177</v>
      </c>
      <c r="C66" s="4" t="s">
        <v>19</v>
      </c>
      <c r="D66" s="1" t="s">
        <v>16</v>
      </c>
      <c r="E66" s="5" t="s">
        <v>20</v>
      </c>
      <c r="F66" s="6">
        <v>3900</v>
      </c>
      <c r="G66" s="2"/>
      <c r="H66" s="3">
        <f>ROUND(G66,2)*F66</f>
        <v>0</v>
      </c>
    </row>
    <row r="67" spans="1:8" ht="36" customHeight="1">
      <c r="A67" s="166" t="s">
        <v>221</v>
      </c>
      <c r="B67" s="80" t="s">
        <v>178</v>
      </c>
      <c r="C67" s="4" t="s">
        <v>21</v>
      </c>
      <c r="D67" s="1" t="s">
        <v>16</v>
      </c>
      <c r="E67" s="5"/>
      <c r="F67" s="6"/>
      <c r="G67" s="7"/>
      <c r="H67" s="3"/>
    </row>
    <row r="68" spans="1:8" ht="36" customHeight="1">
      <c r="A68" s="165" t="s">
        <v>222</v>
      </c>
      <c r="B68" s="8" t="s">
        <v>22</v>
      </c>
      <c r="C68" s="4" t="s">
        <v>144</v>
      </c>
      <c r="D68" s="1" t="s">
        <v>2</v>
      </c>
      <c r="E68" s="5" t="s">
        <v>23</v>
      </c>
      <c r="F68" s="6">
        <v>2600</v>
      </c>
      <c r="G68" s="2"/>
      <c r="H68" s="3">
        <f>ROUND(G68,2)*F68</f>
        <v>0</v>
      </c>
    </row>
    <row r="69" spans="1:8" ht="36" customHeight="1">
      <c r="A69" s="166" t="s">
        <v>223</v>
      </c>
      <c r="B69" s="80" t="s">
        <v>203</v>
      </c>
      <c r="C69" s="4" t="s">
        <v>25</v>
      </c>
      <c r="D69" s="1" t="s">
        <v>26</v>
      </c>
      <c r="E69" s="5" t="s">
        <v>17</v>
      </c>
      <c r="F69" s="6">
        <v>500</v>
      </c>
      <c r="G69" s="2"/>
      <c r="H69" s="3">
        <f>ROUND(G69,2)*F69</f>
        <v>0</v>
      </c>
    </row>
    <row r="70" spans="1:8" ht="36" customHeight="1">
      <c r="A70" s="165" t="s">
        <v>224</v>
      </c>
      <c r="B70" s="80" t="s">
        <v>204</v>
      </c>
      <c r="C70" s="4" t="s">
        <v>27</v>
      </c>
      <c r="D70" s="1" t="s">
        <v>16</v>
      </c>
      <c r="E70" s="5" t="s">
        <v>20</v>
      </c>
      <c r="F70" s="6">
        <v>2150</v>
      </c>
      <c r="G70" s="2"/>
      <c r="H70" s="3">
        <f>ROUND(G70,2)*F70</f>
        <v>0</v>
      </c>
    </row>
    <row r="71" spans="1:8" ht="36" customHeight="1">
      <c r="A71" s="166" t="s">
        <v>225</v>
      </c>
      <c r="B71" s="80" t="s">
        <v>205</v>
      </c>
      <c r="C71" s="4" t="s">
        <v>29</v>
      </c>
      <c r="D71" s="1" t="s">
        <v>30</v>
      </c>
      <c r="E71" s="5" t="s">
        <v>20</v>
      </c>
      <c r="F71" s="6">
        <v>3900</v>
      </c>
      <c r="G71" s="2"/>
      <c r="H71" s="3">
        <f>ROUND(G71,2)*F71</f>
        <v>0</v>
      </c>
    </row>
    <row r="72" spans="1:8" ht="36" customHeight="1">
      <c r="A72" s="167" t="s">
        <v>226</v>
      </c>
      <c r="B72" s="80" t="s">
        <v>206</v>
      </c>
      <c r="C72" s="4" t="s">
        <v>32</v>
      </c>
      <c r="D72" s="1" t="s">
        <v>16</v>
      </c>
      <c r="E72" s="5"/>
      <c r="F72" s="6"/>
      <c r="G72" s="7"/>
      <c r="H72" s="3"/>
    </row>
    <row r="73" spans="1:8" ht="36" customHeight="1">
      <c r="A73" s="167" t="s">
        <v>227</v>
      </c>
      <c r="B73" s="8" t="s">
        <v>22</v>
      </c>
      <c r="C73" s="4" t="s">
        <v>33</v>
      </c>
      <c r="D73" s="1" t="s">
        <v>2</v>
      </c>
      <c r="E73" s="5" t="s">
        <v>20</v>
      </c>
      <c r="F73" s="6">
        <v>3950</v>
      </c>
      <c r="G73" s="2"/>
      <c r="H73" s="3">
        <f>ROUND(G73,2)*F73</f>
        <v>0</v>
      </c>
    </row>
    <row r="74" spans="1:8" ht="36" customHeight="1">
      <c r="A74" s="167" t="s">
        <v>228</v>
      </c>
      <c r="B74" s="8" t="s">
        <v>24</v>
      </c>
      <c r="C74" s="4" t="s">
        <v>34</v>
      </c>
      <c r="D74" s="1" t="s">
        <v>2</v>
      </c>
      <c r="E74" s="5" t="s">
        <v>20</v>
      </c>
      <c r="F74" s="6">
        <v>65</v>
      </c>
      <c r="G74" s="2"/>
      <c r="H74" s="3">
        <f>ROUND(G74,2)*F74</f>
        <v>0</v>
      </c>
    </row>
    <row r="75" spans="1:8" ht="36" customHeight="1">
      <c r="A75" s="167" t="s">
        <v>229</v>
      </c>
      <c r="B75" s="80" t="s">
        <v>207</v>
      </c>
      <c r="C75" s="4" t="s">
        <v>39</v>
      </c>
      <c r="D75" s="1" t="s">
        <v>36</v>
      </c>
      <c r="E75" s="5"/>
      <c r="F75" s="6"/>
      <c r="G75" s="7"/>
      <c r="H75" s="3"/>
    </row>
    <row r="76" spans="1:8" ht="36" customHeight="1">
      <c r="A76" s="167" t="s">
        <v>230</v>
      </c>
      <c r="B76" s="8" t="s">
        <v>22</v>
      </c>
      <c r="C76" s="4" t="s">
        <v>37</v>
      </c>
      <c r="D76" s="1" t="s">
        <v>38</v>
      </c>
      <c r="E76" s="5"/>
      <c r="F76" s="6"/>
      <c r="G76" s="7"/>
      <c r="H76" s="3"/>
    </row>
    <row r="77" spans="1:8" ht="36" customHeight="1">
      <c r="A77" s="167" t="s">
        <v>231</v>
      </c>
      <c r="B77" s="82"/>
      <c r="C77" s="4" t="s">
        <v>173</v>
      </c>
      <c r="D77" s="1"/>
      <c r="E77" s="5" t="s">
        <v>20</v>
      </c>
      <c r="F77" s="6">
        <v>10</v>
      </c>
      <c r="G77" s="2"/>
      <c r="H77" s="3">
        <f>ROUND(G77,2)*F77</f>
        <v>0</v>
      </c>
    </row>
    <row r="78" spans="1:8" ht="36" customHeight="1">
      <c r="A78" s="165" t="s">
        <v>234</v>
      </c>
      <c r="B78" s="80" t="s">
        <v>208</v>
      </c>
      <c r="C78" s="4" t="s">
        <v>145</v>
      </c>
      <c r="D78" s="1" t="s">
        <v>51</v>
      </c>
      <c r="E78" s="5"/>
      <c r="F78" s="9"/>
      <c r="G78" s="7"/>
      <c r="H78" s="10"/>
    </row>
    <row r="79" spans="1:8" ht="36" customHeight="1">
      <c r="A79" s="165" t="s">
        <v>235</v>
      </c>
      <c r="B79" s="8" t="s">
        <v>22</v>
      </c>
      <c r="C79" s="4" t="s">
        <v>148</v>
      </c>
      <c r="D79" s="1" t="s">
        <v>146</v>
      </c>
      <c r="E79" s="5" t="s">
        <v>42</v>
      </c>
      <c r="F79" s="6">
        <v>630</v>
      </c>
      <c r="G79" s="2"/>
      <c r="H79" s="10">
        <f>ROUND(G79,2)*F79</f>
        <v>0</v>
      </c>
    </row>
    <row r="80" spans="1:8" ht="36" customHeight="1">
      <c r="A80" s="165" t="s">
        <v>236</v>
      </c>
      <c r="B80" s="8" t="s">
        <v>24</v>
      </c>
      <c r="C80" s="4" t="s">
        <v>150</v>
      </c>
      <c r="D80" s="1" t="s">
        <v>44</v>
      </c>
      <c r="E80" s="5" t="s">
        <v>42</v>
      </c>
      <c r="F80" s="6">
        <v>50</v>
      </c>
      <c r="G80" s="2"/>
      <c r="H80" s="10">
        <f>ROUND(G80,2)*F80</f>
        <v>0</v>
      </c>
    </row>
    <row r="81" spans="1:8" ht="36" customHeight="1">
      <c r="A81" s="165" t="s">
        <v>274</v>
      </c>
      <c r="B81" s="8" t="s">
        <v>31</v>
      </c>
      <c r="C81" s="4" t="s">
        <v>328</v>
      </c>
      <c r="D81" s="1" t="s">
        <v>45</v>
      </c>
      <c r="E81" s="5" t="s">
        <v>42</v>
      </c>
      <c r="F81" s="6">
        <v>219</v>
      </c>
      <c r="G81" s="2"/>
      <c r="H81" s="10">
        <f>ROUND(G81,2)*F81</f>
        <v>0</v>
      </c>
    </row>
    <row r="82" spans="1:8" ht="36" customHeight="1">
      <c r="A82" s="167" t="s">
        <v>275</v>
      </c>
      <c r="B82" s="80" t="s">
        <v>209</v>
      </c>
      <c r="C82" s="4" t="s">
        <v>52</v>
      </c>
      <c r="D82" s="1" t="s">
        <v>53</v>
      </c>
      <c r="E82" s="5" t="s">
        <v>20</v>
      </c>
      <c r="F82" s="6">
        <v>75</v>
      </c>
      <c r="G82" s="2"/>
      <c r="H82" s="3">
        <f>ROUND(G82,2)*F82</f>
        <v>0</v>
      </c>
    </row>
    <row r="83" spans="1:8" ht="36" customHeight="1">
      <c r="A83" s="167" t="s">
        <v>238</v>
      </c>
      <c r="B83" s="80" t="s">
        <v>179</v>
      </c>
      <c r="C83" s="4" t="s">
        <v>54</v>
      </c>
      <c r="D83" s="1" t="s">
        <v>55</v>
      </c>
      <c r="E83" s="83"/>
      <c r="F83" s="6"/>
      <c r="G83" s="7"/>
      <c r="H83" s="3"/>
    </row>
    <row r="84" spans="1:8" ht="36" customHeight="1">
      <c r="A84" s="167" t="s">
        <v>239</v>
      </c>
      <c r="B84" s="8" t="s">
        <v>22</v>
      </c>
      <c r="C84" s="4" t="s">
        <v>57</v>
      </c>
      <c r="D84" s="1"/>
      <c r="E84" s="5"/>
      <c r="F84" s="6"/>
      <c r="G84" s="7"/>
      <c r="H84" s="3"/>
    </row>
    <row r="85" spans="1:8" ht="36" customHeight="1">
      <c r="A85" s="167" t="s">
        <v>240</v>
      </c>
      <c r="B85" s="102"/>
      <c r="C85" s="24" t="s">
        <v>58</v>
      </c>
      <c r="D85" s="19"/>
      <c r="E85" s="20" t="s">
        <v>23</v>
      </c>
      <c r="F85" s="25">
        <v>40</v>
      </c>
      <c r="G85" s="11"/>
      <c r="H85" s="98">
        <f>ROUND(G85,2)*F85</f>
        <v>0</v>
      </c>
    </row>
    <row r="86" spans="1:8" ht="36" customHeight="1">
      <c r="A86" s="167" t="s">
        <v>276</v>
      </c>
      <c r="B86" s="80" t="s">
        <v>180</v>
      </c>
      <c r="C86" s="4" t="s">
        <v>60</v>
      </c>
      <c r="D86" s="1" t="s">
        <v>61</v>
      </c>
      <c r="E86" s="5"/>
      <c r="F86" s="6"/>
      <c r="G86" s="7"/>
      <c r="H86" s="3"/>
    </row>
    <row r="87" spans="1:8" ht="36" customHeight="1">
      <c r="A87" s="167" t="s">
        <v>277</v>
      </c>
      <c r="B87" s="8" t="s">
        <v>22</v>
      </c>
      <c r="C87" s="4" t="s">
        <v>62</v>
      </c>
      <c r="D87" s="1" t="s">
        <v>2</v>
      </c>
      <c r="E87" s="5" t="s">
        <v>20</v>
      </c>
      <c r="F87" s="6">
        <v>130</v>
      </c>
      <c r="G87" s="2"/>
      <c r="H87" s="3">
        <f>ROUND(G87,2)*F87</f>
        <v>0</v>
      </c>
    </row>
    <row r="88" spans="1:8" ht="36" customHeight="1">
      <c r="A88" s="167" t="s">
        <v>278</v>
      </c>
      <c r="B88" s="80" t="s">
        <v>181</v>
      </c>
      <c r="C88" s="4" t="s">
        <v>63</v>
      </c>
      <c r="D88" s="1" t="s">
        <v>212</v>
      </c>
      <c r="E88" s="5" t="s">
        <v>20</v>
      </c>
      <c r="F88" s="9">
        <v>10</v>
      </c>
      <c r="G88" s="2"/>
      <c r="H88" s="3">
        <f>ROUND(G88,2)*F88</f>
        <v>0</v>
      </c>
    </row>
    <row r="89" spans="1:8" ht="36" customHeight="1">
      <c r="A89" s="165" t="s">
        <v>241</v>
      </c>
      <c r="B89" s="80" t="s">
        <v>182</v>
      </c>
      <c r="C89" s="4" t="s">
        <v>65</v>
      </c>
      <c r="D89" s="1" t="s">
        <v>51</v>
      </c>
      <c r="E89" s="5"/>
      <c r="F89" s="9"/>
      <c r="G89" s="7"/>
      <c r="H89" s="10"/>
    </row>
    <row r="90" spans="1:8" ht="36" customHeight="1">
      <c r="A90" s="165" t="s">
        <v>242</v>
      </c>
      <c r="B90" s="8" t="s">
        <v>22</v>
      </c>
      <c r="C90" s="4" t="s">
        <v>66</v>
      </c>
      <c r="D90" s="1" t="s">
        <v>2</v>
      </c>
      <c r="E90" s="5" t="s">
        <v>20</v>
      </c>
      <c r="F90" s="9">
        <v>2443</v>
      </c>
      <c r="G90" s="2"/>
      <c r="H90" s="10">
        <f>ROUND(G90,2)*F90</f>
        <v>0</v>
      </c>
    </row>
    <row r="91" spans="1:8" ht="36" customHeight="1">
      <c r="A91" s="165" t="s">
        <v>279</v>
      </c>
      <c r="B91" s="80" t="s">
        <v>183</v>
      </c>
      <c r="C91" s="4" t="s">
        <v>67</v>
      </c>
      <c r="D91" s="1" t="s">
        <v>51</v>
      </c>
      <c r="E91" s="5"/>
      <c r="F91" s="9"/>
      <c r="G91" s="7"/>
      <c r="H91" s="10"/>
    </row>
    <row r="92" spans="1:8" ht="36" customHeight="1">
      <c r="A92" s="165" t="s">
        <v>280</v>
      </c>
      <c r="B92" s="8" t="s">
        <v>22</v>
      </c>
      <c r="C92" s="4" t="s">
        <v>111</v>
      </c>
      <c r="D92" s="1"/>
      <c r="E92" s="5" t="s">
        <v>20</v>
      </c>
      <c r="F92" s="9">
        <v>1528</v>
      </c>
      <c r="G92" s="2"/>
      <c r="H92" s="10">
        <f>ROUND(G92,2)*F92</f>
        <v>0</v>
      </c>
    </row>
    <row r="93" spans="1:8" ht="36" customHeight="1">
      <c r="A93" s="165" t="s">
        <v>281</v>
      </c>
      <c r="B93" s="80" t="s">
        <v>184</v>
      </c>
      <c r="C93" s="4" t="s">
        <v>70</v>
      </c>
      <c r="D93" s="1" t="s">
        <v>53</v>
      </c>
      <c r="E93" s="5" t="s">
        <v>20</v>
      </c>
      <c r="F93" s="9">
        <v>20</v>
      </c>
      <c r="G93" s="2"/>
      <c r="H93" s="10">
        <f>ROUND(G93,2)*F93</f>
        <v>0</v>
      </c>
    </row>
    <row r="94" spans="1:8" ht="36" customHeight="1">
      <c r="A94" s="183" t="s">
        <v>244</v>
      </c>
      <c r="B94" s="80" t="s">
        <v>185</v>
      </c>
      <c r="C94" s="4" t="s">
        <v>73</v>
      </c>
      <c r="D94" s="1" t="s">
        <v>74</v>
      </c>
      <c r="E94" s="5"/>
      <c r="F94" s="9"/>
      <c r="G94" s="7"/>
      <c r="H94" s="10"/>
    </row>
    <row r="95" spans="1:8" ht="36" customHeight="1">
      <c r="A95" s="183" t="s">
        <v>245</v>
      </c>
      <c r="B95" s="8" t="s">
        <v>22</v>
      </c>
      <c r="C95" s="4" t="s">
        <v>75</v>
      </c>
      <c r="D95" s="1"/>
      <c r="E95" s="5" t="s">
        <v>28</v>
      </c>
      <c r="F95" s="9">
        <v>6</v>
      </c>
      <c r="G95" s="2"/>
      <c r="H95" s="10">
        <f>ROUND(G95,2)*F95</f>
        <v>0</v>
      </c>
    </row>
    <row r="96" spans="1:8" ht="36" customHeight="1">
      <c r="A96" s="183" t="s">
        <v>248</v>
      </c>
      <c r="B96" s="80" t="s">
        <v>186</v>
      </c>
      <c r="C96" s="4" t="s">
        <v>78</v>
      </c>
      <c r="D96" s="1" t="s">
        <v>74</v>
      </c>
      <c r="E96" s="5"/>
      <c r="F96" s="9"/>
      <c r="G96" s="7"/>
      <c r="H96" s="10"/>
    </row>
    <row r="97" spans="1:8" ht="36" customHeight="1">
      <c r="A97" s="183" t="s">
        <v>249</v>
      </c>
      <c r="B97" s="8" t="s">
        <v>22</v>
      </c>
      <c r="C97" s="84" t="s">
        <v>109</v>
      </c>
      <c r="D97" s="1"/>
      <c r="E97" s="5"/>
      <c r="F97" s="9"/>
      <c r="G97" s="7"/>
      <c r="H97" s="10"/>
    </row>
    <row r="98" spans="1:8" ht="36" customHeight="1">
      <c r="A98" s="183" t="s">
        <v>250</v>
      </c>
      <c r="B98" s="8"/>
      <c r="C98" s="4" t="s">
        <v>107</v>
      </c>
      <c r="D98" s="1"/>
      <c r="E98" s="5" t="s">
        <v>42</v>
      </c>
      <c r="F98" s="9">
        <v>25</v>
      </c>
      <c r="G98" s="2"/>
      <c r="H98" s="10">
        <f>ROUND(G98,2)*F98</f>
        <v>0</v>
      </c>
    </row>
    <row r="99" spans="1:8" ht="36" customHeight="1">
      <c r="A99" s="165" t="s">
        <v>252</v>
      </c>
      <c r="B99" s="80" t="s">
        <v>187</v>
      </c>
      <c r="C99" s="12" t="s">
        <v>80</v>
      </c>
      <c r="D99" s="1" t="s">
        <v>74</v>
      </c>
      <c r="E99" s="5"/>
      <c r="F99" s="9"/>
      <c r="G99" s="7"/>
      <c r="H99" s="10"/>
    </row>
    <row r="100" spans="1:8" ht="36" customHeight="1">
      <c r="A100" s="165" t="s">
        <v>253</v>
      </c>
      <c r="B100" s="8" t="s">
        <v>22</v>
      </c>
      <c r="C100" s="4" t="s">
        <v>81</v>
      </c>
      <c r="D100" s="1"/>
      <c r="E100" s="5" t="s">
        <v>28</v>
      </c>
      <c r="F100" s="9">
        <v>1</v>
      </c>
      <c r="G100" s="2"/>
      <c r="H100" s="10">
        <f>ROUND(G100,2)*F100</f>
        <v>0</v>
      </c>
    </row>
    <row r="101" spans="1:8" ht="36" customHeight="1">
      <c r="A101" s="165" t="s">
        <v>254</v>
      </c>
      <c r="B101" s="8" t="s">
        <v>24</v>
      </c>
      <c r="C101" s="4" t="s">
        <v>82</v>
      </c>
      <c r="D101" s="1"/>
      <c r="E101" s="5" t="s">
        <v>28</v>
      </c>
      <c r="F101" s="9">
        <v>1</v>
      </c>
      <c r="G101" s="2"/>
      <c r="H101" s="10">
        <f>ROUND(G101,2)*F101</f>
        <v>0</v>
      </c>
    </row>
    <row r="102" spans="1:8" ht="36" customHeight="1">
      <c r="A102" s="182" t="s">
        <v>316</v>
      </c>
      <c r="B102" s="80" t="s">
        <v>188</v>
      </c>
      <c r="C102" s="12" t="s">
        <v>155</v>
      </c>
      <c r="D102" s="1" t="s">
        <v>74</v>
      </c>
      <c r="E102" s="5"/>
      <c r="F102" s="9"/>
      <c r="G102" s="7"/>
      <c r="H102" s="10"/>
    </row>
    <row r="103" spans="1:8" ht="36" customHeight="1">
      <c r="A103" s="182" t="s">
        <v>317</v>
      </c>
      <c r="B103" s="8" t="s">
        <v>22</v>
      </c>
      <c r="C103" s="13" t="s">
        <v>330</v>
      </c>
      <c r="D103" s="1"/>
      <c r="E103" s="5"/>
      <c r="F103" s="9"/>
      <c r="G103" s="7"/>
      <c r="H103" s="10"/>
    </row>
    <row r="104" spans="1:8" ht="36" customHeight="1">
      <c r="A104" s="182" t="s">
        <v>318</v>
      </c>
      <c r="B104" s="14"/>
      <c r="C104" s="4" t="s">
        <v>331</v>
      </c>
      <c r="D104" s="1"/>
      <c r="E104" s="5" t="s">
        <v>28</v>
      </c>
      <c r="F104" s="9">
        <v>4</v>
      </c>
      <c r="G104" s="2"/>
      <c r="H104" s="10">
        <f aca="true" t="shared" si="1" ref="H104:H109">ROUND(G104,2)*F104</f>
        <v>0</v>
      </c>
    </row>
    <row r="105" spans="1:8" ht="36" customHeight="1">
      <c r="A105" s="182" t="s">
        <v>329</v>
      </c>
      <c r="B105" s="14"/>
      <c r="C105" s="4" t="s">
        <v>332</v>
      </c>
      <c r="D105" s="1"/>
      <c r="E105" s="5" t="s">
        <v>28</v>
      </c>
      <c r="F105" s="9">
        <v>2</v>
      </c>
      <c r="G105" s="2"/>
      <c r="H105" s="10">
        <f t="shared" si="1"/>
        <v>0</v>
      </c>
    </row>
    <row r="106" spans="1:8" ht="36" customHeight="1">
      <c r="A106" s="182" t="s">
        <v>259</v>
      </c>
      <c r="B106" s="80" t="s">
        <v>189</v>
      </c>
      <c r="C106" s="4" t="s">
        <v>333</v>
      </c>
      <c r="D106" s="1" t="s">
        <v>74</v>
      </c>
      <c r="E106" s="5" t="s">
        <v>28</v>
      </c>
      <c r="F106" s="9">
        <v>8</v>
      </c>
      <c r="G106" s="2"/>
      <c r="H106" s="10">
        <f t="shared" si="1"/>
        <v>0</v>
      </c>
    </row>
    <row r="107" spans="1:8" ht="36" customHeight="1">
      <c r="A107" s="165" t="s">
        <v>260</v>
      </c>
      <c r="B107" s="112" t="s">
        <v>190</v>
      </c>
      <c r="C107" s="24" t="s">
        <v>87</v>
      </c>
      <c r="D107" s="19" t="s">
        <v>74</v>
      </c>
      <c r="E107" s="20" t="s">
        <v>28</v>
      </c>
      <c r="F107" s="21">
        <v>7</v>
      </c>
      <c r="G107" s="11"/>
      <c r="H107" s="22">
        <f t="shared" si="1"/>
        <v>0</v>
      </c>
    </row>
    <row r="108" spans="1:8" ht="36" customHeight="1">
      <c r="A108" s="165"/>
      <c r="B108" s="80" t="s">
        <v>191</v>
      </c>
      <c r="C108" s="4" t="s">
        <v>334</v>
      </c>
      <c r="D108" s="1" t="s">
        <v>74</v>
      </c>
      <c r="E108" s="5" t="s">
        <v>28</v>
      </c>
      <c r="F108" s="9">
        <v>8</v>
      </c>
      <c r="G108" s="2"/>
      <c r="H108" s="10">
        <f t="shared" si="1"/>
        <v>0</v>
      </c>
    </row>
    <row r="109" spans="1:8" ht="36" customHeight="1">
      <c r="A109" s="165" t="s">
        <v>261</v>
      </c>
      <c r="B109" s="80" t="s">
        <v>192</v>
      </c>
      <c r="C109" s="4" t="s">
        <v>88</v>
      </c>
      <c r="D109" s="1" t="s">
        <v>89</v>
      </c>
      <c r="E109" s="5" t="s">
        <v>42</v>
      </c>
      <c r="F109" s="9">
        <v>56</v>
      </c>
      <c r="G109" s="2"/>
      <c r="H109" s="10">
        <f t="shared" si="1"/>
        <v>0</v>
      </c>
    </row>
    <row r="110" spans="1:8" ht="36" customHeight="1">
      <c r="A110" s="165" t="s">
        <v>262</v>
      </c>
      <c r="B110" s="80" t="s">
        <v>193</v>
      </c>
      <c r="C110" s="4" t="s">
        <v>90</v>
      </c>
      <c r="D110" s="1" t="s">
        <v>91</v>
      </c>
      <c r="E110" s="5" t="s">
        <v>28</v>
      </c>
      <c r="F110" s="9">
        <v>4</v>
      </c>
      <c r="G110" s="2"/>
      <c r="H110" s="10">
        <f aca="true" t="shared" si="2" ref="H110:H118">ROUND(G110,2)*F110</f>
        <v>0</v>
      </c>
    </row>
    <row r="111" spans="1:8" ht="36" customHeight="1">
      <c r="A111" s="165" t="s">
        <v>263</v>
      </c>
      <c r="B111" s="80" t="s">
        <v>194</v>
      </c>
      <c r="C111" s="4" t="s">
        <v>92</v>
      </c>
      <c r="D111" s="1" t="s">
        <v>74</v>
      </c>
      <c r="E111" s="5"/>
      <c r="F111" s="9"/>
      <c r="G111" s="3"/>
      <c r="H111" s="10"/>
    </row>
    <row r="112" spans="1:8" ht="36" customHeight="1">
      <c r="A112" s="165" t="s">
        <v>264</v>
      </c>
      <c r="B112" s="8" t="s">
        <v>22</v>
      </c>
      <c r="C112" s="4" t="s">
        <v>213</v>
      </c>
      <c r="D112" s="1"/>
      <c r="E112" s="5" t="s">
        <v>93</v>
      </c>
      <c r="F112" s="9">
        <v>1</v>
      </c>
      <c r="G112" s="2"/>
      <c r="H112" s="10">
        <f>ROUND(G112,2)*F112</f>
        <v>0</v>
      </c>
    </row>
    <row r="113" spans="1:8" ht="36" customHeight="1">
      <c r="A113" s="165" t="s">
        <v>265</v>
      </c>
      <c r="B113" s="80" t="s">
        <v>195</v>
      </c>
      <c r="C113" s="4" t="s">
        <v>94</v>
      </c>
      <c r="D113" s="1" t="s">
        <v>91</v>
      </c>
      <c r="E113" s="5"/>
      <c r="F113" s="9"/>
      <c r="G113" s="7"/>
      <c r="H113" s="10"/>
    </row>
    <row r="114" spans="1:8" ht="36" customHeight="1">
      <c r="A114" s="165" t="s">
        <v>266</v>
      </c>
      <c r="B114" s="8" t="s">
        <v>22</v>
      </c>
      <c r="C114" s="4" t="s">
        <v>165</v>
      </c>
      <c r="D114" s="1"/>
      <c r="E114" s="5" t="s">
        <v>28</v>
      </c>
      <c r="F114" s="9">
        <v>4</v>
      </c>
      <c r="G114" s="2"/>
      <c r="H114" s="10">
        <f t="shared" si="2"/>
        <v>0</v>
      </c>
    </row>
    <row r="115" spans="1:8" ht="36" customHeight="1">
      <c r="A115" s="165" t="s">
        <v>267</v>
      </c>
      <c r="B115" s="80" t="s">
        <v>196</v>
      </c>
      <c r="C115" s="4" t="s">
        <v>96</v>
      </c>
      <c r="D115" s="1" t="s">
        <v>91</v>
      </c>
      <c r="E115" s="5" t="s">
        <v>28</v>
      </c>
      <c r="F115" s="9">
        <v>5</v>
      </c>
      <c r="G115" s="2"/>
      <c r="H115" s="10">
        <f t="shared" si="2"/>
        <v>0</v>
      </c>
    </row>
    <row r="116" spans="1:8" ht="36" customHeight="1">
      <c r="A116" s="165" t="s">
        <v>269</v>
      </c>
      <c r="B116" s="80" t="s">
        <v>197</v>
      </c>
      <c r="C116" s="4" t="s">
        <v>98</v>
      </c>
      <c r="D116" s="1" t="s">
        <v>91</v>
      </c>
      <c r="E116" s="5" t="s">
        <v>28</v>
      </c>
      <c r="F116" s="9">
        <v>1</v>
      </c>
      <c r="G116" s="2"/>
      <c r="H116" s="10">
        <f t="shared" si="2"/>
        <v>0</v>
      </c>
    </row>
    <row r="117" spans="1:8" ht="36" customHeight="1">
      <c r="A117" s="165" t="s">
        <v>270</v>
      </c>
      <c r="B117" s="80" t="s">
        <v>198</v>
      </c>
      <c r="C117" s="4" t="s">
        <v>99</v>
      </c>
      <c r="D117" s="1" t="s">
        <v>91</v>
      </c>
      <c r="E117" s="5" t="s">
        <v>28</v>
      </c>
      <c r="F117" s="9">
        <v>1</v>
      </c>
      <c r="G117" s="2"/>
      <c r="H117" s="10">
        <f t="shared" si="2"/>
        <v>0</v>
      </c>
    </row>
    <row r="118" spans="1:8" ht="36" customHeight="1">
      <c r="A118" s="165"/>
      <c r="B118" s="80" t="s">
        <v>199</v>
      </c>
      <c r="C118" s="4" t="s">
        <v>151</v>
      </c>
      <c r="D118" s="1" t="s">
        <v>74</v>
      </c>
      <c r="E118" s="5" t="s">
        <v>28</v>
      </c>
      <c r="F118" s="9">
        <v>4</v>
      </c>
      <c r="G118" s="2"/>
      <c r="H118" s="10">
        <f t="shared" si="2"/>
        <v>0</v>
      </c>
    </row>
    <row r="119" spans="1:8" ht="36" customHeight="1">
      <c r="A119" s="167" t="s">
        <v>271</v>
      </c>
      <c r="B119" s="80" t="s">
        <v>200</v>
      </c>
      <c r="C119" s="4" t="s">
        <v>100</v>
      </c>
      <c r="D119" s="1" t="s">
        <v>101</v>
      </c>
      <c r="E119" s="5"/>
      <c r="F119" s="6"/>
      <c r="G119" s="7"/>
      <c r="H119" s="3"/>
    </row>
    <row r="120" spans="1:8" ht="36" customHeight="1">
      <c r="A120" s="167" t="s">
        <v>272</v>
      </c>
      <c r="B120" s="8" t="s">
        <v>22</v>
      </c>
      <c r="C120" s="4" t="s">
        <v>102</v>
      </c>
      <c r="D120" s="1"/>
      <c r="E120" s="5" t="s">
        <v>20</v>
      </c>
      <c r="F120" s="6">
        <v>265</v>
      </c>
      <c r="G120" s="2"/>
      <c r="H120" s="3">
        <f>ROUND(G120,2)*F120</f>
        <v>0</v>
      </c>
    </row>
    <row r="121" spans="1:8" ht="36" customHeight="1">
      <c r="A121" s="167" t="s">
        <v>273</v>
      </c>
      <c r="B121" s="17" t="s">
        <v>24</v>
      </c>
      <c r="C121" s="24" t="s">
        <v>103</v>
      </c>
      <c r="D121" s="19"/>
      <c r="E121" s="20" t="s">
        <v>20</v>
      </c>
      <c r="F121" s="25">
        <v>1885</v>
      </c>
      <c r="G121" s="11"/>
      <c r="H121" s="98">
        <f>ROUND(G121,2)*F121</f>
        <v>0</v>
      </c>
    </row>
    <row r="122" spans="1:8" ht="36" customHeight="1">
      <c r="A122" s="164"/>
      <c r="B122" s="99">
        <f>B64</f>
        <v>0</v>
      </c>
      <c r="C122" s="220" t="str">
        <f>C64</f>
        <v>HARRIS BOULEVARD - PORTAGE AVENUE TO EMO AVENUE</v>
      </c>
      <c r="D122" s="250"/>
      <c r="E122" s="250"/>
      <c r="F122" s="251"/>
      <c r="G122" s="103" t="s">
        <v>139</v>
      </c>
      <c r="H122" s="103">
        <f>SUM(H65:H121)</f>
        <v>0</v>
      </c>
    </row>
    <row r="123" spans="1:8" ht="36" customHeight="1" thickBot="1">
      <c r="A123" s="169"/>
      <c r="B123" s="106"/>
      <c r="C123" s="222" t="s">
        <v>112</v>
      </c>
      <c r="D123" s="223"/>
      <c r="E123" s="223"/>
      <c r="F123" s="223"/>
      <c r="G123" s="107"/>
      <c r="H123" s="108"/>
    </row>
    <row r="124" spans="1:8" ht="36" customHeight="1" thickTop="1">
      <c r="A124" s="165" t="s">
        <v>224</v>
      </c>
      <c r="B124" s="80" t="s">
        <v>176</v>
      </c>
      <c r="C124" s="4" t="s">
        <v>27</v>
      </c>
      <c r="D124" s="1" t="s">
        <v>16</v>
      </c>
      <c r="E124" s="5" t="s">
        <v>20</v>
      </c>
      <c r="F124" s="6">
        <v>950</v>
      </c>
      <c r="G124" s="2"/>
      <c r="H124" s="3">
        <f>ROUND(G124,2)*F124</f>
        <v>0</v>
      </c>
    </row>
    <row r="125" spans="1:8" ht="36" customHeight="1">
      <c r="A125" s="167" t="s">
        <v>229</v>
      </c>
      <c r="B125" s="80" t="s">
        <v>177</v>
      </c>
      <c r="C125" s="4" t="s">
        <v>39</v>
      </c>
      <c r="D125" s="1" t="s">
        <v>36</v>
      </c>
      <c r="E125" s="5"/>
      <c r="F125" s="6"/>
      <c r="G125" s="7"/>
      <c r="H125" s="3"/>
    </row>
    <row r="126" spans="1:8" ht="36" customHeight="1">
      <c r="A126" s="167" t="s">
        <v>230</v>
      </c>
      <c r="B126" s="8" t="s">
        <v>22</v>
      </c>
      <c r="C126" s="4" t="s">
        <v>37</v>
      </c>
      <c r="D126" s="1" t="s">
        <v>38</v>
      </c>
      <c r="E126" s="5"/>
      <c r="F126" s="6"/>
      <c r="G126" s="7"/>
      <c r="H126" s="3"/>
    </row>
    <row r="127" spans="1:8" ht="36" customHeight="1">
      <c r="A127" s="167" t="s">
        <v>231</v>
      </c>
      <c r="B127" s="82"/>
      <c r="C127" s="4" t="s">
        <v>173</v>
      </c>
      <c r="D127" s="1"/>
      <c r="E127" s="5" t="s">
        <v>20</v>
      </c>
      <c r="F127" s="6">
        <v>20</v>
      </c>
      <c r="G127" s="2"/>
      <c r="H127" s="3">
        <f>ROUND(G127,2)*F127</f>
        <v>0</v>
      </c>
    </row>
    <row r="128" spans="1:8" ht="36" customHeight="1">
      <c r="A128" s="167" t="s">
        <v>232</v>
      </c>
      <c r="B128" s="82"/>
      <c r="C128" s="4" t="s">
        <v>174</v>
      </c>
      <c r="D128" s="1"/>
      <c r="E128" s="5" t="s">
        <v>20</v>
      </c>
      <c r="F128" s="6">
        <v>30</v>
      </c>
      <c r="G128" s="2"/>
      <c r="H128" s="3">
        <f>ROUND(G128,2)*F128</f>
        <v>0</v>
      </c>
    </row>
    <row r="129" spans="1:8" ht="36" customHeight="1">
      <c r="A129" s="167" t="s">
        <v>233</v>
      </c>
      <c r="B129" s="82"/>
      <c r="C129" s="4" t="s">
        <v>175</v>
      </c>
      <c r="D129" s="1" t="s">
        <v>2</v>
      </c>
      <c r="E129" s="5" t="s">
        <v>20</v>
      </c>
      <c r="F129" s="6">
        <v>50</v>
      </c>
      <c r="G129" s="2"/>
      <c r="H129" s="3">
        <f>ROUND(G129,2)*F129</f>
        <v>0</v>
      </c>
    </row>
    <row r="130" spans="1:8" ht="36" customHeight="1">
      <c r="A130" s="167" t="s">
        <v>282</v>
      </c>
      <c r="B130" s="80" t="s">
        <v>178</v>
      </c>
      <c r="C130" s="4" t="s">
        <v>47</v>
      </c>
      <c r="D130" s="1" t="s">
        <v>41</v>
      </c>
      <c r="E130" s="5"/>
      <c r="F130" s="6"/>
      <c r="G130" s="7"/>
      <c r="H130" s="3"/>
    </row>
    <row r="131" spans="1:8" ht="36" customHeight="1">
      <c r="A131" s="167" t="s">
        <v>283</v>
      </c>
      <c r="B131" s="8" t="s">
        <v>22</v>
      </c>
      <c r="C131" s="4" t="s">
        <v>152</v>
      </c>
      <c r="D131" s="1" t="s">
        <v>48</v>
      </c>
      <c r="E131" s="5" t="s">
        <v>42</v>
      </c>
      <c r="F131" s="6"/>
      <c r="G131" s="7"/>
      <c r="H131" s="3"/>
    </row>
    <row r="132" spans="1:8" ht="36" customHeight="1">
      <c r="A132" s="167" t="s">
        <v>284</v>
      </c>
      <c r="B132" s="82"/>
      <c r="C132" s="4" t="s">
        <v>153</v>
      </c>
      <c r="D132" s="1" t="s">
        <v>2</v>
      </c>
      <c r="E132" s="5" t="s">
        <v>42</v>
      </c>
      <c r="F132" s="6">
        <v>510</v>
      </c>
      <c r="G132" s="2"/>
      <c r="H132" s="3">
        <f>ROUND(G132,2)*F132</f>
        <v>0</v>
      </c>
    </row>
    <row r="133" spans="1:8" ht="36" customHeight="1">
      <c r="A133" s="167" t="s">
        <v>238</v>
      </c>
      <c r="B133" s="80" t="s">
        <v>203</v>
      </c>
      <c r="C133" s="4" t="s">
        <v>54</v>
      </c>
      <c r="D133" s="1" t="s">
        <v>55</v>
      </c>
      <c r="E133" s="83"/>
      <c r="F133" s="6"/>
      <c r="G133" s="7"/>
      <c r="H133" s="3"/>
    </row>
    <row r="134" spans="1:8" ht="36" customHeight="1">
      <c r="A134" s="167" t="s">
        <v>285</v>
      </c>
      <c r="B134" s="8" t="s">
        <v>22</v>
      </c>
      <c r="C134" s="4" t="s">
        <v>56</v>
      </c>
      <c r="D134" s="1"/>
      <c r="E134" s="5"/>
      <c r="F134" s="6"/>
      <c r="G134" s="7"/>
      <c r="H134" s="3"/>
    </row>
    <row r="135" spans="1:8" ht="36" customHeight="1">
      <c r="A135" s="167" t="s">
        <v>286</v>
      </c>
      <c r="B135" s="82"/>
      <c r="C135" s="4" t="s">
        <v>58</v>
      </c>
      <c r="D135" s="1"/>
      <c r="E135" s="5" t="s">
        <v>23</v>
      </c>
      <c r="F135" s="6">
        <v>410</v>
      </c>
      <c r="G135" s="2"/>
      <c r="H135" s="3">
        <f>ROUND(G135,2)*F135</f>
        <v>0</v>
      </c>
    </row>
    <row r="136" spans="1:8" ht="36" customHeight="1">
      <c r="A136" s="167" t="s">
        <v>287</v>
      </c>
      <c r="B136" s="80" t="s">
        <v>204</v>
      </c>
      <c r="C136" s="4" t="s">
        <v>59</v>
      </c>
      <c r="D136" s="1" t="s">
        <v>55</v>
      </c>
      <c r="E136" s="5" t="s">
        <v>20</v>
      </c>
      <c r="F136" s="6">
        <v>280</v>
      </c>
      <c r="G136" s="2"/>
      <c r="H136" s="3">
        <f>ROUND(G136,2)*F136</f>
        <v>0</v>
      </c>
    </row>
    <row r="137" spans="1:8" ht="36" customHeight="1">
      <c r="A137" s="167" t="s">
        <v>276</v>
      </c>
      <c r="B137" s="80" t="s">
        <v>205</v>
      </c>
      <c r="C137" s="4" t="s">
        <v>60</v>
      </c>
      <c r="D137" s="1" t="s">
        <v>61</v>
      </c>
      <c r="E137" s="5"/>
      <c r="F137" s="6"/>
      <c r="G137" s="7"/>
      <c r="H137" s="3"/>
    </row>
    <row r="138" spans="1:8" ht="36" customHeight="1">
      <c r="A138" s="167" t="s">
        <v>277</v>
      </c>
      <c r="B138" s="8" t="s">
        <v>22</v>
      </c>
      <c r="C138" s="4" t="s">
        <v>62</v>
      </c>
      <c r="D138" s="1" t="s">
        <v>2</v>
      </c>
      <c r="E138" s="5" t="s">
        <v>20</v>
      </c>
      <c r="F138" s="6">
        <v>1700</v>
      </c>
      <c r="G138" s="2"/>
      <c r="H138" s="3">
        <f>ROUND(G138,2)*F138</f>
        <v>0</v>
      </c>
    </row>
    <row r="139" spans="1:8" ht="36" customHeight="1">
      <c r="A139" s="167" t="s">
        <v>278</v>
      </c>
      <c r="B139" s="80" t="s">
        <v>206</v>
      </c>
      <c r="C139" s="4" t="s">
        <v>63</v>
      </c>
      <c r="D139" s="1" t="s">
        <v>212</v>
      </c>
      <c r="E139" s="5" t="s">
        <v>20</v>
      </c>
      <c r="F139" s="9">
        <v>10</v>
      </c>
      <c r="G139" s="2"/>
      <c r="H139" s="3">
        <f>ROUND(G139,2)*F139</f>
        <v>0</v>
      </c>
    </row>
    <row r="140" spans="1:8" ht="36" customHeight="1">
      <c r="A140" s="165" t="s">
        <v>288</v>
      </c>
      <c r="B140" s="80" t="s">
        <v>207</v>
      </c>
      <c r="C140" s="4" t="s">
        <v>72</v>
      </c>
      <c r="D140" s="1" t="s">
        <v>71</v>
      </c>
      <c r="E140" s="5" t="s">
        <v>42</v>
      </c>
      <c r="F140" s="9">
        <v>200</v>
      </c>
      <c r="G140" s="2"/>
      <c r="H140" s="10">
        <f>ROUND(G140,2)*F140</f>
        <v>0</v>
      </c>
    </row>
    <row r="141" spans="1:8" ht="36" customHeight="1">
      <c r="A141" s="165" t="s">
        <v>246</v>
      </c>
      <c r="B141" s="80" t="s">
        <v>208</v>
      </c>
      <c r="C141" s="4" t="s">
        <v>76</v>
      </c>
      <c r="D141" s="1" t="s">
        <v>74</v>
      </c>
      <c r="E141" s="5"/>
      <c r="F141" s="9"/>
      <c r="G141" s="7"/>
      <c r="H141" s="10"/>
    </row>
    <row r="142" spans="1:8" ht="36" customHeight="1">
      <c r="A142" s="165" t="s">
        <v>247</v>
      </c>
      <c r="B142" s="8" t="s">
        <v>22</v>
      </c>
      <c r="C142" s="4" t="s">
        <v>77</v>
      </c>
      <c r="D142" s="1"/>
      <c r="E142" s="5" t="s">
        <v>28</v>
      </c>
      <c r="F142" s="9">
        <v>8</v>
      </c>
      <c r="G142" s="2"/>
      <c r="H142" s="10">
        <f>ROUND(G142,2)*F142</f>
        <v>0</v>
      </c>
    </row>
    <row r="143" spans="1:8" ht="36" customHeight="1">
      <c r="A143" s="165" t="s">
        <v>251</v>
      </c>
      <c r="B143" s="80" t="s">
        <v>209</v>
      </c>
      <c r="C143" s="4" t="s">
        <v>79</v>
      </c>
      <c r="D143" s="1" t="s">
        <v>74</v>
      </c>
      <c r="E143" s="5" t="s">
        <v>42</v>
      </c>
      <c r="F143" s="9">
        <v>30</v>
      </c>
      <c r="G143" s="2"/>
      <c r="H143" s="10">
        <f>ROUND(G143,2)*F143</f>
        <v>0</v>
      </c>
    </row>
    <row r="144" spans="1:8" ht="36" customHeight="1">
      <c r="A144" s="165" t="s">
        <v>255</v>
      </c>
      <c r="B144" s="80" t="s">
        <v>179</v>
      </c>
      <c r="C144" s="12" t="s">
        <v>85</v>
      </c>
      <c r="D144" s="1" t="s">
        <v>74</v>
      </c>
      <c r="E144" s="5"/>
      <c r="F144" s="9"/>
      <c r="G144" s="7"/>
      <c r="H144" s="10"/>
    </row>
    <row r="145" spans="1:8" ht="36" customHeight="1">
      <c r="A145" s="165" t="s">
        <v>256</v>
      </c>
      <c r="B145" s="17" t="s">
        <v>22</v>
      </c>
      <c r="C145" s="18" t="s">
        <v>108</v>
      </c>
      <c r="D145" s="19"/>
      <c r="E145" s="20" t="s">
        <v>28</v>
      </c>
      <c r="F145" s="21">
        <v>10</v>
      </c>
      <c r="G145" s="11"/>
      <c r="H145" s="22">
        <f>ROUND(G145,2)*F145</f>
        <v>0</v>
      </c>
    </row>
    <row r="146" spans="1:8" ht="36" customHeight="1">
      <c r="A146" s="165" t="s">
        <v>260</v>
      </c>
      <c r="B146" s="80" t="s">
        <v>180</v>
      </c>
      <c r="C146" s="4" t="s">
        <v>87</v>
      </c>
      <c r="D146" s="1" t="s">
        <v>74</v>
      </c>
      <c r="E146" s="5" t="s">
        <v>28</v>
      </c>
      <c r="F146" s="9">
        <v>8</v>
      </c>
      <c r="G146" s="2"/>
      <c r="H146" s="10">
        <f>ROUND(G146,2)*F146</f>
        <v>0</v>
      </c>
    </row>
    <row r="147" spans="1:8" ht="36" customHeight="1">
      <c r="A147" s="165" t="s">
        <v>262</v>
      </c>
      <c r="B147" s="80" t="s">
        <v>181</v>
      </c>
      <c r="C147" s="4" t="s">
        <v>90</v>
      </c>
      <c r="D147" s="1" t="s">
        <v>91</v>
      </c>
      <c r="E147" s="5" t="s">
        <v>28</v>
      </c>
      <c r="F147" s="9">
        <v>4</v>
      </c>
      <c r="G147" s="2"/>
      <c r="H147" s="10">
        <f>ROUND(G147,2)*F147</f>
        <v>0</v>
      </c>
    </row>
    <row r="148" spans="1:8" ht="36" customHeight="1">
      <c r="A148" s="167" t="s">
        <v>271</v>
      </c>
      <c r="B148" s="80" t="s">
        <v>182</v>
      </c>
      <c r="C148" s="4" t="s">
        <v>100</v>
      </c>
      <c r="D148" s="1" t="s">
        <v>101</v>
      </c>
      <c r="E148" s="5"/>
      <c r="F148" s="6"/>
      <c r="G148" s="7"/>
      <c r="H148" s="3"/>
    </row>
    <row r="149" spans="1:8" ht="36" customHeight="1">
      <c r="A149" s="167" t="s">
        <v>272</v>
      </c>
      <c r="B149" s="8" t="s">
        <v>22</v>
      </c>
      <c r="C149" s="4" t="s">
        <v>102</v>
      </c>
      <c r="D149" s="1"/>
      <c r="E149" s="5" t="s">
        <v>20</v>
      </c>
      <c r="F149" s="6">
        <v>75</v>
      </c>
      <c r="G149" s="2"/>
      <c r="H149" s="3">
        <f>ROUND(G149,2)*F149</f>
        <v>0</v>
      </c>
    </row>
    <row r="150" spans="1:8" ht="36" customHeight="1">
      <c r="A150" s="167" t="s">
        <v>273</v>
      </c>
      <c r="B150" s="17" t="s">
        <v>24</v>
      </c>
      <c r="C150" s="24" t="s">
        <v>103</v>
      </c>
      <c r="D150" s="19"/>
      <c r="E150" s="20" t="s">
        <v>20</v>
      </c>
      <c r="F150" s="25">
        <v>875</v>
      </c>
      <c r="G150" s="11"/>
      <c r="H150" s="98">
        <f>ROUND(G150,2)*F150</f>
        <v>0</v>
      </c>
    </row>
    <row r="151" spans="1:8" ht="36" customHeight="1">
      <c r="A151" s="164"/>
      <c r="B151" s="39">
        <f>B123</f>
        <v>0</v>
      </c>
      <c r="C151" s="233" t="str">
        <f>C123</f>
        <v>CLIFTON STREET BAYS - ELLICE AVENUE TO SARGENT AVENUE</v>
      </c>
      <c r="D151" s="234"/>
      <c r="E151" s="234"/>
      <c r="F151" s="235"/>
      <c r="G151" s="40" t="s">
        <v>139</v>
      </c>
      <c r="H151" s="40">
        <f>SUM(H124:H150)</f>
        <v>0</v>
      </c>
    </row>
    <row r="152" spans="1:8" ht="36" customHeight="1" thickBot="1">
      <c r="A152" s="163"/>
      <c r="B152" s="213" t="s">
        <v>135</v>
      </c>
      <c r="C152" s="214"/>
      <c r="D152" s="214"/>
      <c r="E152" s="214"/>
      <c r="F152" s="214"/>
      <c r="G152" s="72"/>
      <c r="H152" s="104"/>
    </row>
    <row r="153" spans="1:8" ht="36" customHeight="1" thickBot="1" thickTop="1">
      <c r="A153" s="170"/>
      <c r="B153" s="45"/>
      <c r="C153" s="215" t="s">
        <v>133</v>
      </c>
      <c r="D153" s="216"/>
      <c r="E153" s="216"/>
      <c r="F153" s="216"/>
      <c r="G153" s="105"/>
      <c r="H153" s="111"/>
    </row>
    <row r="154" spans="1:8" ht="36" customHeight="1" thickTop="1">
      <c r="A154" s="165" t="s">
        <v>219</v>
      </c>
      <c r="B154" s="80" t="s">
        <v>176</v>
      </c>
      <c r="C154" s="4" t="s">
        <v>18</v>
      </c>
      <c r="D154" s="1" t="s">
        <v>16</v>
      </c>
      <c r="E154" s="5" t="s">
        <v>17</v>
      </c>
      <c r="F154" s="6">
        <v>80</v>
      </c>
      <c r="G154" s="2"/>
      <c r="H154" s="3">
        <f>ROUND(G154,2)*F154</f>
        <v>0</v>
      </c>
    </row>
    <row r="155" spans="1:8" ht="36" customHeight="1">
      <c r="A155" s="166" t="s">
        <v>223</v>
      </c>
      <c r="B155" s="80" t="s">
        <v>177</v>
      </c>
      <c r="C155" s="4" t="s">
        <v>25</v>
      </c>
      <c r="D155" s="1" t="s">
        <v>215</v>
      </c>
      <c r="E155" s="5" t="s">
        <v>17</v>
      </c>
      <c r="F155" s="6">
        <v>80</v>
      </c>
      <c r="G155" s="2"/>
      <c r="H155" s="3">
        <f>ROUND(G155,2)*F155</f>
        <v>0</v>
      </c>
    </row>
    <row r="156" spans="1:8" ht="36" customHeight="1">
      <c r="A156" s="165" t="s">
        <v>224</v>
      </c>
      <c r="B156" s="80" t="s">
        <v>178</v>
      </c>
      <c r="C156" s="4" t="s">
        <v>27</v>
      </c>
      <c r="D156" s="1" t="s">
        <v>16</v>
      </c>
      <c r="E156" s="5" t="s">
        <v>20</v>
      </c>
      <c r="F156" s="6">
        <v>990</v>
      </c>
      <c r="G156" s="2"/>
      <c r="H156" s="3">
        <f>ROUND(G156,2)*F156</f>
        <v>0</v>
      </c>
    </row>
    <row r="157" spans="1:8" ht="36" customHeight="1">
      <c r="A157" s="167" t="s">
        <v>289</v>
      </c>
      <c r="B157" s="80" t="s">
        <v>203</v>
      </c>
      <c r="C157" s="4" t="s">
        <v>113</v>
      </c>
      <c r="D157" s="1" t="s">
        <v>114</v>
      </c>
      <c r="E157" s="5"/>
      <c r="F157" s="6"/>
      <c r="G157" s="7"/>
      <c r="H157" s="3"/>
    </row>
    <row r="158" spans="1:8" ht="36" customHeight="1">
      <c r="A158" s="167" t="s">
        <v>290</v>
      </c>
      <c r="B158" s="8" t="s">
        <v>22</v>
      </c>
      <c r="C158" s="4" t="s">
        <v>115</v>
      </c>
      <c r="D158" s="1" t="s">
        <v>2</v>
      </c>
      <c r="E158" s="5" t="s">
        <v>20</v>
      </c>
      <c r="F158" s="6">
        <v>140</v>
      </c>
      <c r="G158" s="2"/>
      <c r="H158" s="3">
        <f>ROUND(G158,2)*F158</f>
        <v>0</v>
      </c>
    </row>
    <row r="159" spans="1:8" ht="36" customHeight="1">
      <c r="A159" s="167" t="s">
        <v>291</v>
      </c>
      <c r="B159" s="80" t="s">
        <v>204</v>
      </c>
      <c r="C159" s="4" t="s">
        <v>116</v>
      </c>
      <c r="D159" s="1" t="s">
        <v>114</v>
      </c>
      <c r="E159" s="5"/>
      <c r="F159" s="6"/>
      <c r="G159" s="7"/>
      <c r="H159" s="3"/>
    </row>
    <row r="160" spans="1:8" ht="36" customHeight="1">
      <c r="A160" s="167" t="s">
        <v>292</v>
      </c>
      <c r="B160" s="8" t="s">
        <v>22</v>
      </c>
      <c r="C160" s="4" t="s">
        <v>117</v>
      </c>
      <c r="D160" s="1" t="s">
        <v>2</v>
      </c>
      <c r="E160" s="5" t="s">
        <v>20</v>
      </c>
      <c r="F160" s="6">
        <v>15</v>
      </c>
      <c r="G160" s="2"/>
      <c r="H160" s="3">
        <f>ROUND(G160,2)*F160</f>
        <v>0</v>
      </c>
    </row>
    <row r="161" spans="1:8" ht="36" customHeight="1">
      <c r="A161" s="167" t="s">
        <v>293</v>
      </c>
      <c r="B161" s="8" t="s">
        <v>24</v>
      </c>
      <c r="C161" s="4" t="s">
        <v>118</v>
      </c>
      <c r="D161" s="1" t="s">
        <v>2</v>
      </c>
      <c r="E161" s="5" t="s">
        <v>20</v>
      </c>
      <c r="F161" s="6">
        <v>70</v>
      </c>
      <c r="G161" s="2"/>
      <c r="H161" s="3">
        <f>ROUND(G161,2)*F161</f>
        <v>0</v>
      </c>
    </row>
    <row r="162" spans="1:8" ht="36" customHeight="1">
      <c r="A162" s="167" t="s">
        <v>294</v>
      </c>
      <c r="B162" s="8" t="s">
        <v>31</v>
      </c>
      <c r="C162" s="4" t="s">
        <v>119</v>
      </c>
      <c r="D162" s="1" t="s">
        <v>2</v>
      </c>
      <c r="E162" s="5" t="s">
        <v>20</v>
      </c>
      <c r="F162" s="6">
        <v>20</v>
      </c>
      <c r="G162" s="2"/>
      <c r="H162" s="3">
        <f>ROUND(G162,2)*F162</f>
        <v>0</v>
      </c>
    </row>
    <row r="163" spans="1:8" ht="36" customHeight="1">
      <c r="A163" s="167" t="s">
        <v>295</v>
      </c>
      <c r="B163" s="8" t="s">
        <v>40</v>
      </c>
      <c r="C163" s="4" t="s">
        <v>120</v>
      </c>
      <c r="D163" s="1" t="s">
        <v>2</v>
      </c>
      <c r="E163" s="5" t="s">
        <v>20</v>
      </c>
      <c r="F163" s="6">
        <v>70</v>
      </c>
      <c r="G163" s="2"/>
      <c r="H163" s="3">
        <f>ROUND(G163,2)*F163</f>
        <v>0</v>
      </c>
    </row>
    <row r="164" spans="1:8" ht="36" customHeight="1">
      <c r="A164" s="167" t="s">
        <v>296</v>
      </c>
      <c r="B164" s="80" t="s">
        <v>205</v>
      </c>
      <c r="C164" s="4" t="s">
        <v>121</v>
      </c>
      <c r="D164" s="1" t="s">
        <v>114</v>
      </c>
      <c r="E164" s="5"/>
      <c r="F164" s="6"/>
      <c r="G164" s="7"/>
      <c r="H164" s="3"/>
    </row>
    <row r="165" spans="1:8" ht="36" customHeight="1">
      <c r="A165" s="167" t="s">
        <v>297</v>
      </c>
      <c r="B165" s="8" t="s">
        <v>22</v>
      </c>
      <c r="C165" s="4" t="s">
        <v>115</v>
      </c>
      <c r="D165" s="1" t="s">
        <v>2</v>
      </c>
      <c r="E165" s="5" t="s">
        <v>20</v>
      </c>
      <c r="F165" s="6">
        <v>105</v>
      </c>
      <c r="G165" s="2"/>
      <c r="H165" s="3">
        <f>ROUND(G165,2)*F165</f>
        <v>0</v>
      </c>
    </row>
    <row r="166" spans="1:8" ht="36" customHeight="1">
      <c r="A166" s="167" t="s">
        <v>298</v>
      </c>
      <c r="B166" s="87" t="s">
        <v>206</v>
      </c>
      <c r="C166" s="4" t="s">
        <v>122</v>
      </c>
      <c r="D166" s="1" t="s">
        <v>114</v>
      </c>
      <c r="E166" s="5"/>
      <c r="F166" s="6"/>
      <c r="G166" s="7"/>
      <c r="H166" s="3"/>
    </row>
    <row r="167" spans="1:8" ht="36" customHeight="1">
      <c r="A167" s="167" t="s">
        <v>299</v>
      </c>
      <c r="B167" s="8" t="s">
        <v>22</v>
      </c>
      <c r="C167" s="4" t="s">
        <v>117</v>
      </c>
      <c r="D167" s="1" t="s">
        <v>2</v>
      </c>
      <c r="E167" s="5" t="s">
        <v>20</v>
      </c>
      <c r="F167" s="6">
        <v>35</v>
      </c>
      <c r="G167" s="2"/>
      <c r="H167" s="3">
        <f>ROUND(G167,2)*F167</f>
        <v>0</v>
      </c>
    </row>
    <row r="168" spans="1:8" ht="36" customHeight="1">
      <c r="A168" s="167" t="s">
        <v>300</v>
      </c>
      <c r="B168" s="8" t="s">
        <v>24</v>
      </c>
      <c r="C168" s="4" t="s">
        <v>118</v>
      </c>
      <c r="D168" s="1" t="s">
        <v>2</v>
      </c>
      <c r="E168" s="5" t="s">
        <v>20</v>
      </c>
      <c r="F168" s="6">
        <v>65</v>
      </c>
      <c r="G168" s="2"/>
      <c r="H168" s="3">
        <f>ROUND(G168,2)*F168</f>
        <v>0</v>
      </c>
    </row>
    <row r="169" spans="1:8" ht="36" customHeight="1">
      <c r="A169" s="167" t="s">
        <v>301</v>
      </c>
      <c r="B169" s="8" t="s">
        <v>31</v>
      </c>
      <c r="C169" s="4" t="s">
        <v>119</v>
      </c>
      <c r="D169" s="1" t="s">
        <v>2</v>
      </c>
      <c r="E169" s="5" t="s">
        <v>20</v>
      </c>
      <c r="F169" s="6">
        <v>20</v>
      </c>
      <c r="G169" s="2"/>
      <c r="H169" s="3">
        <f>ROUND(G169,2)*F169</f>
        <v>0</v>
      </c>
    </row>
    <row r="170" spans="1:8" ht="36" customHeight="1">
      <c r="A170" s="167" t="s">
        <v>302</v>
      </c>
      <c r="B170" s="8" t="s">
        <v>40</v>
      </c>
      <c r="C170" s="4" t="s">
        <v>120</v>
      </c>
      <c r="D170" s="1" t="s">
        <v>2</v>
      </c>
      <c r="E170" s="5" t="s">
        <v>20</v>
      </c>
      <c r="F170" s="6">
        <v>15</v>
      </c>
      <c r="G170" s="2"/>
      <c r="H170" s="3">
        <f>ROUND(G170,2)*F170</f>
        <v>0</v>
      </c>
    </row>
    <row r="171" spans="1:8" ht="36" customHeight="1">
      <c r="A171" s="167" t="s">
        <v>303</v>
      </c>
      <c r="B171" s="80" t="s">
        <v>207</v>
      </c>
      <c r="C171" s="4" t="s">
        <v>123</v>
      </c>
      <c r="D171" s="1" t="s">
        <v>124</v>
      </c>
      <c r="E171" s="5"/>
      <c r="F171" s="6"/>
      <c r="G171" s="7"/>
      <c r="H171" s="3"/>
    </row>
    <row r="172" spans="1:8" ht="36" customHeight="1">
      <c r="A172" s="167" t="s">
        <v>304</v>
      </c>
      <c r="B172" s="8" t="s">
        <v>22</v>
      </c>
      <c r="C172" s="4" t="s">
        <v>125</v>
      </c>
      <c r="D172" s="1" t="s">
        <v>2</v>
      </c>
      <c r="E172" s="5" t="s">
        <v>28</v>
      </c>
      <c r="F172" s="6">
        <v>390</v>
      </c>
      <c r="G172" s="2"/>
      <c r="H172" s="3">
        <f>ROUND(G172,2)*F172</f>
        <v>0</v>
      </c>
    </row>
    <row r="173" spans="1:8" ht="36" customHeight="1">
      <c r="A173" s="167" t="s">
        <v>305</v>
      </c>
      <c r="B173" s="80" t="s">
        <v>208</v>
      </c>
      <c r="C173" s="4" t="s">
        <v>126</v>
      </c>
      <c r="D173" s="1" t="s">
        <v>124</v>
      </c>
      <c r="E173" s="5"/>
      <c r="F173" s="6"/>
      <c r="G173" s="7"/>
      <c r="H173" s="3"/>
    </row>
    <row r="174" spans="1:8" ht="36" customHeight="1">
      <c r="A174" s="167" t="s">
        <v>306</v>
      </c>
      <c r="B174" s="17" t="s">
        <v>22</v>
      </c>
      <c r="C174" s="24" t="s">
        <v>127</v>
      </c>
      <c r="D174" s="19" t="s">
        <v>2</v>
      </c>
      <c r="E174" s="20" t="s">
        <v>28</v>
      </c>
      <c r="F174" s="25">
        <v>560</v>
      </c>
      <c r="G174" s="11"/>
      <c r="H174" s="98">
        <f>ROUND(G174,2)*F174</f>
        <v>0</v>
      </c>
    </row>
    <row r="175" spans="1:8" ht="36" customHeight="1">
      <c r="A175" s="167" t="s">
        <v>229</v>
      </c>
      <c r="B175" s="80" t="s">
        <v>209</v>
      </c>
      <c r="C175" s="4" t="s">
        <v>39</v>
      </c>
      <c r="D175" s="1" t="s">
        <v>36</v>
      </c>
      <c r="E175" s="5"/>
      <c r="F175" s="6"/>
      <c r="G175" s="7"/>
      <c r="H175" s="3"/>
    </row>
    <row r="176" spans="1:8" ht="36" customHeight="1">
      <c r="A176" s="167" t="s">
        <v>230</v>
      </c>
      <c r="B176" s="8" t="s">
        <v>22</v>
      </c>
      <c r="C176" s="4" t="s">
        <v>37</v>
      </c>
      <c r="D176" s="1" t="s">
        <v>38</v>
      </c>
      <c r="E176" s="5"/>
      <c r="F176" s="6"/>
      <c r="G176" s="7"/>
      <c r="H176" s="3"/>
    </row>
    <row r="177" spans="1:8" ht="36" customHeight="1">
      <c r="A177" s="167" t="s">
        <v>231</v>
      </c>
      <c r="B177" s="82"/>
      <c r="C177" s="4" t="s">
        <v>173</v>
      </c>
      <c r="D177" s="1"/>
      <c r="E177" s="5" t="s">
        <v>20</v>
      </c>
      <c r="F177" s="6">
        <v>55</v>
      </c>
      <c r="G177" s="2"/>
      <c r="H177" s="3">
        <f>ROUND(G177,2)*F177</f>
        <v>0</v>
      </c>
    </row>
    <row r="178" spans="1:8" ht="36" customHeight="1">
      <c r="A178" s="167" t="s">
        <v>232</v>
      </c>
      <c r="B178" s="82"/>
      <c r="C178" s="4" t="s">
        <v>174</v>
      </c>
      <c r="D178" s="1"/>
      <c r="E178" s="5" t="s">
        <v>20</v>
      </c>
      <c r="F178" s="6">
        <v>150</v>
      </c>
      <c r="G178" s="2"/>
      <c r="H178" s="3">
        <f>ROUND(G178,2)*F178</f>
        <v>0</v>
      </c>
    </row>
    <row r="179" spans="1:8" ht="36" customHeight="1">
      <c r="A179" s="167" t="s">
        <v>233</v>
      </c>
      <c r="B179" s="82"/>
      <c r="C179" s="4" t="s">
        <v>175</v>
      </c>
      <c r="D179" s="1" t="s">
        <v>2</v>
      </c>
      <c r="E179" s="5" t="s">
        <v>20</v>
      </c>
      <c r="F179" s="6">
        <v>120</v>
      </c>
      <c r="G179" s="2"/>
      <c r="H179" s="3">
        <f>ROUND(G179,2)*F179</f>
        <v>0</v>
      </c>
    </row>
    <row r="180" spans="1:8" ht="36" customHeight="1">
      <c r="A180" s="167" t="s">
        <v>307</v>
      </c>
      <c r="B180" s="80" t="s">
        <v>179</v>
      </c>
      <c r="C180" s="4" t="s">
        <v>128</v>
      </c>
      <c r="D180" s="1" t="s">
        <v>41</v>
      </c>
      <c r="E180" s="5"/>
      <c r="F180" s="6"/>
      <c r="G180" s="7"/>
      <c r="H180" s="3"/>
    </row>
    <row r="181" spans="1:8" ht="36" customHeight="1">
      <c r="A181" s="167" t="s">
        <v>308</v>
      </c>
      <c r="B181" s="8" t="s">
        <v>22</v>
      </c>
      <c r="C181" s="4" t="s">
        <v>130</v>
      </c>
      <c r="D181" s="1" t="s">
        <v>2</v>
      </c>
      <c r="E181" s="5" t="s">
        <v>42</v>
      </c>
      <c r="F181" s="6">
        <v>25</v>
      </c>
      <c r="G181" s="2"/>
      <c r="H181" s="3">
        <f>ROUND(G181,2)*F181</f>
        <v>0</v>
      </c>
    </row>
    <row r="182" spans="1:8" ht="36" customHeight="1">
      <c r="A182" s="167" t="s">
        <v>309</v>
      </c>
      <c r="B182" s="80" t="s">
        <v>180</v>
      </c>
      <c r="C182" s="4" t="s">
        <v>43</v>
      </c>
      <c r="D182" s="1" t="s">
        <v>41</v>
      </c>
      <c r="E182" s="5"/>
      <c r="F182" s="6"/>
      <c r="G182" s="7"/>
      <c r="H182" s="3"/>
    </row>
    <row r="183" spans="1:8" ht="36" customHeight="1">
      <c r="A183" s="167" t="s">
        <v>310</v>
      </c>
      <c r="B183" s="8" t="s">
        <v>22</v>
      </c>
      <c r="C183" s="4" t="s">
        <v>131</v>
      </c>
      <c r="D183" s="1" t="s">
        <v>44</v>
      </c>
      <c r="E183" s="5" t="s">
        <v>42</v>
      </c>
      <c r="F183" s="6">
        <v>25</v>
      </c>
      <c r="G183" s="2"/>
      <c r="H183" s="3">
        <f>ROUND(G183,2)*F183</f>
        <v>0</v>
      </c>
    </row>
    <row r="184" spans="1:8" ht="36" customHeight="1">
      <c r="A184" s="167" t="s">
        <v>311</v>
      </c>
      <c r="B184" s="8" t="s">
        <v>24</v>
      </c>
      <c r="C184" s="4" t="s">
        <v>106</v>
      </c>
      <c r="D184" s="1" t="s">
        <v>46</v>
      </c>
      <c r="E184" s="5" t="s">
        <v>42</v>
      </c>
      <c r="F184" s="6">
        <v>30</v>
      </c>
      <c r="G184" s="2"/>
      <c r="H184" s="3">
        <f>ROUND(G184,2)*F184</f>
        <v>0</v>
      </c>
    </row>
    <row r="185" spans="1:8" ht="36" customHeight="1">
      <c r="A185" s="167" t="s">
        <v>282</v>
      </c>
      <c r="B185" s="80" t="s">
        <v>181</v>
      </c>
      <c r="C185" s="4" t="s">
        <v>47</v>
      </c>
      <c r="D185" s="1" t="s">
        <v>41</v>
      </c>
      <c r="E185" s="5"/>
      <c r="F185" s="6"/>
      <c r="G185" s="7"/>
      <c r="H185" s="3"/>
    </row>
    <row r="186" spans="1:8" ht="36" customHeight="1">
      <c r="A186" s="167" t="s">
        <v>283</v>
      </c>
      <c r="B186" s="8" t="s">
        <v>22</v>
      </c>
      <c r="C186" s="4" t="s">
        <v>152</v>
      </c>
      <c r="D186" s="1" t="s">
        <v>48</v>
      </c>
      <c r="E186" s="5" t="s">
        <v>42</v>
      </c>
      <c r="F186" s="6"/>
      <c r="G186" s="7"/>
      <c r="H186" s="3"/>
    </row>
    <row r="187" spans="1:8" ht="36" customHeight="1">
      <c r="A187" s="167" t="s">
        <v>312</v>
      </c>
      <c r="B187" s="82"/>
      <c r="C187" s="4" t="s">
        <v>137</v>
      </c>
      <c r="D187" s="1"/>
      <c r="E187" s="5" t="s">
        <v>42</v>
      </c>
      <c r="F187" s="6">
        <v>10</v>
      </c>
      <c r="G187" s="2"/>
      <c r="H187" s="3">
        <f>ROUND(G187,2)*F187</f>
        <v>0</v>
      </c>
    </row>
    <row r="188" spans="1:8" ht="36" customHeight="1">
      <c r="A188" s="167" t="s">
        <v>284</v>
      </c>
      <c r="B188" s="82"/>
      <c r="C188" s="4" t="s">
        <v>138</v>
      </c>
      <c r="D188" s="1" t="s">
        <v>2</v>
      </c>
      <c r="E188" s="5" t="s">
        <v>42</v>
      </c>
      <c r="F188" s="6">
        <v>650</v>
      </c>
      <c r="G188" s="2"/>
      <c r="H188" s="3">
        <f>ROUND(G188,2)*F188</f>
        <v>0</v>
      </c>
    </row>
    <row r="189" spans="1:8" ht="36" customHeight="1">
      <c r="A189" s="167" t="s">
        <v>238</v>
      </c>
      <c r="B189" s="80" t="s">
        <v>182</v>
      </c>
      <c r="C189" s="4" t="s">
        <v>54</v>
      </c>
      <c r="D189" s="1" t="s">
        <v>55</v>
      </c>
      <c r="E189" s="83"/>
      <c r="F189" s="6"/>
      <c r="G189" s="7"/>
      <c r="H189" s="3"/>
    </row>
    <row r="190" spans="1:8" ht="36" customHeight="1">
      <c r="A190" s="167" t="s">
        <v>285</v>
      </c>
      <c r="B190" s="8" t="s">
        <v>22</v>
      </c>
      <c r="C190" s="4" t="s">
        <v>56</v>
      </c>
      <c r="D190" s="1"/>
      <c r="E190" s="5"/>
      <c r="F190" s="6"/>
      <c r="G190" s="7"/>
      <c r="H190" s="3"/>
    </row>
    <row r="191" spans="1:8" ht="36" customHeight="1">
      <c r="A191" s="167" t="s">
        <v>286</v>
      </c>
      <c r="B191" s="82"/>
      <c r="C191" s="4" t="s">
        <v>58</v>
      </c>
      <c r="D191" s="1"/>
      <c r="E191" s="5" t="s">
        <v>23</v>
      </c>
      <c r="F191" s="6">
        <v>530</v>
      </c>
      <c r="G191" s="2"/>
      <c r="H191" s="3">
        <f>ROUND(G191,2)*F191</f>
        <v>0</v>
      </c>
    </row>
    <row r="192" spans="1:8" ht="36" customHeight="1">
      <c r="A192" s="167" t="s">
        <v>239</v>
      </c>
      <c r="B192" s="8" t="s">
        <v>24</v>
      </c>
      <c r="C192" s="4" t="s">
        <v>57</v>
      </c>
      <c r="D192" s="1"/>
      <c r="E192" s="5"/>
      <c r="F192" s="6"/>
      <c r="G192" s="7"/>
      <c r="H192" s="3"/>
    </row>
    <row r="193" spans="1:8" ht="36" customHeight="1">
      <c r="A193" s="167" t="s">
        <v>240</v>
      </c>
      <c r="B193" s="82"/>
      <c r="C193" s="4" t="s">
        <v>58</v>
      </c>
      <c r="D193" s="1"/>
      <c r="E193" s="5" t="s">
        <v>23</v>
      </c>
      <c r="F193" s="6">
        <v>30</v>
      </c>
      <c r="G193" s="2"/>
      <c r="H193" s="3">
        <f>ROUND(G193,2)*F193</f>
        <v>0</v>
      </c>
    </row>
    <row r="194" spans="1:8" ht="36" customHeight="1">
      <c r="A194" s="167" t="s">
        <v>278</v>
      </c>
      <c r="B194" s="80" t="s">
        <v>183</v>
      </c>
      <c r="C194" s="4" t="s">
        <v>63</v>
      </c>
      <c r="D194" s="1" t="s">
        <v>212</v>
      </c>
      <c r="E194" s="5" t="s">
        <v>20</v>
      </c>
      <c r="F194" s="9">
        <v>10</v>
      </c>
      <c r="G194" s="2"/>
      <c r="H194" s="3">
        <f>ROUND(G194,2)*F194</f>
        <v>0</v>
      </c>
    </row>
    <row r="195" spans="1:8" ht="36" customHeight="1">
      <c r="A195" s="165" t="s">
        <v>288</v>
      </c>
      <c r="B195" s="80" t="s">
        <v>184</v>
      </c>
      <c r="C195" s="4" t="s">
        <v>72</v>
      </c>
      <c r="D195" s="1" t="s">
        <v>71</v>
      </c>
      <c r="E195" s="5" t="s">
        <v>42</v>
      </c>
      <c r="F195" s="9">
        <v>400</v>
      </c>
      <c r="G195" s="2"/>
      <c r="H195" s="10">
        <f>ROUND(G195,2)*F195</f>
        <v>0</v>
      </c>
    </row>
    <row r="196" spans="1:8" ht="36" customHeight="1">
      <c r="A196" s="165" t="s">
        <v>244</v>
      </c>
      <c r="B196" s="80" t="s">
        <v>185</v>
      </c>
      <c r="C196" s="4" t="s">
        <v>73</v>
      </c>
      <c r="D196" s="1" t="s">
        <v>74</v>
      </c>
      <c r="E196" s="5"/>
      <c r="F196" s="9"/>
      <c r="G196" s="7"/>
      <c r="H196" s="10"/>
    </row>
    <row r="197" spans="1:8" ht="36" customHeight="1">
      <c r="A197" s="165" t="s">
        <v>245</v>
      </c>
      <c r="B197" s="17" t="s">
        <v>22</v>
      </c>
      <c r="C197" s="24" t="s">
        <v>75</v>
      </c>
      <c r="D197" s="19"/>
      <c r="E197" s="20" t="s">
        <v>28</v>
      </c>
      <c r="F197" s="21">
        <v>2</v>
      </c>
      <c r="G197" s="11"/>
      <c r="H197" s="22">
        <f>ROUND(G197,2)*F197</f>
        <v>0</v>
      </c>
    </row>
    <row r="198" spans="1:8" ht="36" customHeight="1">
      <c r="A198" s="165" t="s">
        <v>246</v>
      </c>
      <c r="B198" s="80" t="s">
        <v>186</v>
      </c>
      <c r="C198" s="4" t="s">
        <v>76</v>
      </c>
      <c r="D198" s="1" t="s">
        <v>74</v>
      </c>
      <c r="E198" s="5"/>
      <c r="F198" s="9"/>
      <c r="G198" s="7"/>
      <c r="H198" s="10"/>
    </row>
    <row r="199" spans="1:8" ht="36" customHeight="1">
      <c r="A199" s="165" t="s">
        <v>247</v>
      </c>
      <c r="B199" s="8" t="s">
        <v>22</v>
      </c>
      <c r="C199" s="4" t="s">
        <v>77</v>
      </c>
      <c r="D199" s="1"/>
      <c r="E199" s="5" t="s">
        <v>28</v>
      </c>
      <c r="F199" s="9">
        <v>5</v>
      </c>
      <c r="G199" s="2"/>
      <c r="H199" s="10">
        <f>ROUND(G199,2)*F199</f>
        <v>0</v>
      </c>
    </row>
    <row r="200" spans="1:8" ht="36" customHeight="1">
      <c r="A200" s="165" t="s">
        <v>248</v>
      </c>
      <c r="B200" s="80" t="s">
        <v>187</v>
      </c>
      <c r="C200" s="4" t="s">
        <v>78</v>
      </c>
      <c r="D200" s="1" t="s">
        <v>74</v>
      </c>
      <c r="E200" s="5"/>
      <c r="F200" s="9"/>
      <c r="G200" s="7"/>
      <c r="H200" s="10"/>
    </row>
    <row r="201" spans="1:8" ht="36" customHeight="1">
      <c r="A201" s="165" t="s">
        <v>249</v>
      </c>
      <c r="B201" s="8" t="s">
        <v>22</v>
      </c>
      <c r="C201" s="84" t="s">
        <v>109</v>
      </c>
      <c r="D201" s="1"/>
      <c r="E201" s="5"/>
      <c r="F201" s="9"/>
      <c r="G201" s="7"/>
      <c r="H201" s="10"/>
    </row>
    <row r="202" spans="1:8" ht="36" customHeight="1">
      <c r="A202" s="165" t="s">
        <v>250</v>
      </c>
      <c r="B202" s="8"/>
      <c r="C202" s="4" t="s">
        <v>107</v>
      </c>
      <c r="D202" s="1"/>
      <c r="E202" s="5" t="s">
        <v>42</v>
      </c>
      <c r="F202" s="9">
        <v>5</v>
      </c>
      <c r="G202" s="2"/>
      <c r="H202" s="10">
        <f>ROUND(G202,2)*F202</f>
        <v>0</v>
      </c>
    </row>
    <row r="203" spans="1:8" ht="36" customHeight="1">
      <c r="A203" s="165" t="s">
        <v>251</v>
      </c>
      <c r="B203" s="80" t="s">
        <v>188</v>
      </c>
      <c r="C203" s="4" t="s">
        <v>79</v>
      </c>
      <c r="D203" s="1" t="s">
        <v>74</v>
      </c>
      <c r="E203" s="5" t="s">
        <v>42</v>
      </c>
      <c r="F203" s="9">
        <v>15</v>
      </c>
      <c r="G203" s="2"/>
      <c r="H203" s="10">
        <f>ROUND(G203,2)*F203</f>
        <v>0</v>
      </c>
    </row>
    <row r="204" spans="1:8" ht="36" customHeight="1">
      <c r="A204" s="165" t="s">
        <v>252</v>
      </c>
      <c r="B204" s="80" t="s">
        <v>189</v>
      </c>
      <c r="C204" s="12" t="s">
        <v>80</v>
      </c>
      <c r="D204" s="1" t="s">
        <v>74</v>
      </c>
      <c r="E204" s="5"/>
      <c r="F204" s="9"/>
      <c r="G204" s="7"/>
      <c r="H204" s="10"/>
    </row>
    <row r="205" spans="1:8" ht="36" customHeight="1">
      <c r="A205" s="165" t="s">
        <v>253</v>
      </c>
      <c r="B205" s="8" t="s">
        <v>22</v>
      </c>
      <c r="C205" s="4" t="s">
        <v>81</v>
      </c>
      <c r="D205" s="1"/>
      <c r="E205" s="5" t="s">
        <v>28</v>
      </c>
      <c r="F205" s="9">
        <v>1</v>
      </c>
      <c r="G205" s="2"/>
      <c r="H205" s="10">
        <f>ROUND(G205,2)*F205</f>
        <v>0</v>
      </c>
    </row>
    <row r="206" spans="1:8" ht="36" customHeight="1">
      <c r="A206" s="165" t="s">
        <v>254</v>
      </c>
      <c r="B206" s="8" t="s">
        <v>24</v>
      </c>
      <c r="C206" s="4" t="s">
        <v>82</v>
      </c>
      <c r="D206" s="1"/>
      <c r="E206" s="5" t="s">
        <v>28</v>
      </c>
      <c r="F206" s="9">
        <v>1</v>
      </c>
      <c r="G206" s="2"/>
      <c r="H206" s="10">
        <f>ROUND(G206,2)*F206</f>
        <v>0</v>
      </c>
    </row>
    <row r="207" spans="1:8" ht="36" customHeight="1">
      <c r="A207" s="165" t="s">
        <v>255</v>
      </c>
      <c r="B207" s="80" t="s">
        <v>190</v>
      </c>
      <c r="C207" s="12" t="s">
        <v>85</v>
      </c>
      <c r="D207" s="1" t="s">
        <v>74</v>
      </c>
      <c r="E207" s="5"/>
      <c r="F207" s="9"/>
      <c r="G207" s="7"/>
      <c r="H207" s="10"/>
    </row>
    <row r="208" spans="1:8" ht="36" customHeight="1">
      <c r="A208" s="165" t="s">
        <v>256</v>
      </c>
      <c r="B208" s="8" t="s">
        <v>22</v>
      </c>
      <c r="C208" s="13" t="s">
        <v>108</v>
      </c>
      <c r="D208" s="1"/>
      <c r="E208" s="5" t="s">
        <v>28</v>
      </c>
      <c r="F208" s="9">
        <v>5</v>
      </c>
      <c r="G208" s="2"/>
      <c r="H208" s="10">
        <f>ROUND(G208,2)*F208</f>
        <v>0</v>
      </c>
    </row>
    <row r="209" spans="1:8" ht="36" customHeight="1">
      <c r="A209" s="165" t="s">
        <v>257</v>
      </c>
      <c r="B209" s="80" t="s">
        <v>191</v>
      </c>
      <c r="C209" s="12" t="s">
        <v>86</v>
      </c>
      <c r="D209" s="1" t="s">
        <v>74</v>
      </c>
      <c r="E209" s="5"/>
      <c r="F209" s="9"/>
      <c r="G209" s="7"/>
      <c r="H209" s="10"/>
    </row>
    <row r="210" spans="1:8" ht="36" customHeight="1">
      <c r="A210" s="165" t="s">
        <v>258</v>
      </c>
      <c r="B210" s="8" t="s">
        <v>22</v>
      </c>
      <c r="C210" s="13" t="s">
        <v>109</v>
      </c>
      <c r="D210" s="1"/>
      <c r="E210" s="5" t="s">
        <v>28</v>
      </c>
      <c r="F210" s="9">
        <v>2</v>
      </c>
      <c r="G210" s="2"/>
      <c r="H210" s="10">
        <f>ROUND(G210,2)*F210</f>
        <v>0</v>
      </c>
    </row>
    <row r="211" spans="1:8" ht="36" customHeight="1">
      <c r="A211" s="165" t="s">
        <v>259</v>
      </c>
      <c r="B211" s="80" t="s">
        <v>192</v>
      </c>
      <c r="C211" s="4" t="s">
        <v>217</v>
      </c>
      <c r="D211" s="1" t="s">
        <v>74</v>
      </c>
      <c r="E211" s="5" t="s">
        <v>28</v>
      </c>
      <c r="F211" s="9">
        <v>2</v>
      </c>
      <c r="G211" s="2"/>
      <c r="H211" s="10">
        <f>ROUND(G211,2)*F211</f>
        <v>0</v>
      </c>
    </row>
    <row r="212" spans="1:8" ht="36" customHeight="1">
      <c r="A212" s="165" t="s">
        <v>260</v>
      </c>
      <c r="B212" s="80" t="s">
        <v>193</v>
      </c>
      <c r="C212" s="4" t="s">
        <v>87</v>
      </c>
      <c r="D212" s="1" t="s">
        <v>74</v>
      </c>
      <c r="E212" s="5" t="s">
        <v>28</v>
      </c>
      <c r="F212" s="9">
        <v>7</v>
      </c>
      <c r="G212" s="2"/>
      <c r="H212" s="10">
        <f>ROUND(G212,2)*F212</f>
        <v>0</v>
      </c>
    </row>
    <row r="213" spans="1:8" ht="36" customHeight="1">
      <c r="A213" s="165" t="s">
        <v>262</v>
      </c>
      <c r="B213" s="80" t="s">
        <v>194</v>
      </c>
      <c r="C213" s="4" t="s">
        <v>90</v>
      </c>
      <c r="D213" s="1" t="s">
        <v>91</v>
      </c>
      <c r="E213" s="5" t="s">
        <v>28</v>
      </c>
      <c r="F213" s="9">
        <v>13</v>
      </c>
      <c r="G213" s="2"/>
      <c r="H213" s="10">
        <f>ROUND(G213,2)*F213</f>
        <v>0</v>
      </c>
    </row>
    <row r="214" spans="1:8" ht="36" customHeight="1">
      <c r="A214" s="165" t="s">
        <v>263</v>
      </c>
      <c r="B214" s="80" t="s">
        <v>195</v>
      </c>
      <c r="C214" s="4" t="s">
        <v>92</v>
      </c>
      <c r="D214" s="1" t="s">
        <v>74</v>
      </c>
      <c r="E214" s="5"/>
      <c r="F214" s="9"/>
      <c r="G214" s="3"/>
      <c r="H214" s="10"/>
    </row>
    <row r="215" spans="1:8" ht="36" customHeight="1">
      <c r="A215" s="165" t="s">
        <v>264</v>
      </c>
      <c r="B215" s="8" t="s">
        <v>22</v>
      </c>
      <c r="C215" s="4" t="s">
        <v>213</v>
      </c>
      <c r="D215" s="1"/>
      <c r="E215" s="5" t="s">
        <v>93</v>
      </c>
      <c r="F215" s="9">
        <v>1</v>
      </c>
      <c r="G215" s="2"/>
      <c r="H215" s="10">
        <f>ROUND(G215,2)*F215</f>
        <v>0</v>
      </c>
    </row>
    <row r="216" spans="1:8" ht="36" customHeight="1">
      <c r="A216" s="165" t="s">
        <v>265</v>
      </c>
      <c r="B216" s="80" t="s">
        <v>196</v>
      </c>
      <c r="C216" s="4" t="s">
        <v>94</v>
      </c>
      <c r="D216" s="1" t="s">
        <v>91</v>
      </c>
      <c r="E216" s="5"/>
      <c r="F216" s="9"/>
      <c r="G216" s="7"/>
      <c r="H216" s="10"/>
    </row>
    <row r="217" spans="1:8" ht="36" customHeight="1">
      <c r="A217" s="165" t="s">
        <v>266</v>
      </c>
      <c r="B217" s="8" t="s">
        <v>22</v>
      </c>
      <c r="C217" s="4" t="s">
        <v>165</v>
      </c>
      <c r="D217" s="1"/>
      <c r="E217" s="5" t="s">
        <v>28</v>
      </c>
      <c r="F217" s="9">
        <v>9</v>
      </c>
      <c r="G217" s="2"/>
      <c r="H217" s="10">
        <f aca="true" t="shared" si="3" ref="H217:H222">ROUND(G217,2)*F217</f>
        <v>0</v>
      </c>
    </row>
    <row r="218" spans="1:8" ht="36" customHeight="1">
      <c r="A218" s="165" t="s">
        <v>267</v>
      </c>
      <c r="B218" s="80" t="s">
        <v>197</v>
      </c>
      <c r="C218" s="4" t="s">
        <v>96</v>
      </c>
      <c r="D218" s="1" t="s">
        <v>91</v>
      </c>
      <c r="E218" s="5" t="s">
        <v>28</v>
      </c>
      <c r="F218" s="9">
        <v>8</v>
      </c>
      <c r="G218" s="2"/>
      <c r="H218" s="10">
        <f t="shared" si="3"/>
        <v>0</v>
      </c>
    </row>
    <row r="219" spans="1:8" ht="36" customHeight="1">
      <c r="A219" s="165" t="s">
        <v>268</v>
      </c>
      <c r="B219" s="80" t="s">
        <v>198</v>
      </c>
      <c r="C219" s="4" t="s">
        <v>97</v>
      </c>
      <c r="D219" s="1" t="s">
        <v>91</v>
      </c>
      <c r="E219" s="5" t="s">
        <v>28</v>
      </c>
      <c r="F219" s="9">
        <v>3</v>
      </c>
      <c r="G219" s="2"/>
      <c r="H219" s="10">
        <f t="shared" si="3"/>
        <v>0</v>
      </c>
    </row>
    <row r="220" spans="1:8" ht="36" customHeight="1">
      <c r="A220" s="165" t="s">
        <v>269</v>
      </c>
      <c r="B220" s="112" t="s">
        <v>199</v>
      </c>
      <c r="C220" s="24" t="s">
        <v>98</v>
      </c>
      <c r="D220" s="19" t="s">
        <v>91</v>
      </c>
      <c r="E220" s="20" t="s">
        <v>28</v>
      </c>
      <c r="F220" s="21">
        <v>11</v>
      </c>
      <c r="G220" s="11"/>
      <c r="H220" s="22">
        <f t="shared" si="3"/>
        <v>0</v>
      </c>
    </row>
    <row r="221" spans="1:8" ht="36" customHeight="1">
      <c r="A221" s="165" t="s">
        <v>270</v>
      </c>
      <c r="B221" s="80" t="s">
        <v>200</v>
      </c>
      <c r="C221" s="4" t="s">
        <v>99</v>
      </c>
      <c r="D221" s="1" t="s">
        <v>91</v>
      </c>
      <c r="E221" s="5" t="s">
        <v>28</v>
      </c>
      <c r="F221" s="9">
        <v>1</v>
      </c>
      <c r="G221" s="2"/>
      <c r="H221" s="10">
        <f t="shared" si="3"/>
        <v>0</v>
      </c>
    </row>
    <row r="222" spans="1:8" ht="36" customHeight="1">
      <c r="A222" s="165"/>
      <c r="B222" s="80" t="s">
        <v>201</v>
      </c>
      <c r="C222" s="4" t="s">
        <v>151</v>
      </c>
      <c r="D222" s="1" t="s">
        <v>74</v>
      </c>
      <c r="E222" s="5" t="s">
        <v>28</v>
      </c>
      <c r="F222" s="9">
        <v>1</v>
      </c>
      <c r="G222" s="2"/>
      <c r="H222" s="10">
        <f t="shared" si="3"/>
        <v>0</v>
      </c>
    </row>
    <row r="223" spans="1:8" ht="36" customHeight="1">
      <c r="A223" s="167" t="s">
        <v>271</v>
      </c>
      <c r="B223" s="80" t="s">
        <v>202</v>
      </c>
      <c r="C223" s="4" t="s">
        <v>100</v>
      </c>
      <c r="D223" s="1" t="s">
        <v>101</v>
      </c>
      <c r="E223" s="5"/>
      <c r="F223" s="6"/>
      <c r="G223" s="7"/>
      <c r="H223" s="3"/>
    </row>
    <row r="224" spans="1:8" ht="36" customHeight="1">
      <c r="A224" s="167" t="s">
        <v>272</v>
      </c>
      <c r="B224" s="8" t="s">
        <v>22</v>
      </c>
      <c r="C224" s="4" t="s">
        <v>166</v>
      </c>
      <c r="D224" s="1"/>
      <c r="E224" s="5" t="s">
        <v>20</v>
      </c>
      <c r="F224" s="6">
        <v>130</v>
      </c>
      <c r="G224" s="2"/>
      <c r="H224" s="3">
        <f>ROUND(G224,2)*F224</f>
        <v>0</v>
      </c>
    </row>
    <row r="225" spans="1:8" ht="36" customHeight="1">
      <c r="A225" s="167" t="s">
        <v>273</v>
      </c>
      <c r="B225" s="17" t="s">
        <v>24</v>
      </c>
      <c r="C225" s="24" t="s">
        <v>167</v>
      </c>
      <c r="D225" s="19"/>
      <c r="E225" s="20" t="s">
        <v>20</v>
      </c>
      <c r="F225" s="25">
        <v>860</v>
      </c>
      <c r="G225" s="11"/>
      <c r="H225" s="98">
        <f>ROUND(G225,2)*F225</f>
        <v>0</v>
      </c>
    </row>
    <row r="226" spans="1:8" ht="36" customHeight="1">
      <c r="A226" s="164"/>
      <c r="B226" s="101"/>
      <c r="C226" s="224" t="str">
        <f>C153</f>
        <v>AGNES STREET - ELLICE AVENUE TO ST. MATTHEWS AVENUE</v>
      </c>
      <c r="D226" s="225"/>
      <c r="E226" s="225"/>
      <c r="F226" s="226"/>
      <c r="G226" s="41" t="s">
        <v>139</v>
      </c>
      <c r="H226" s="41">
        <f>SUM(H154:H225)</f>
        <v>0</v>
      </c>
    </row>
    <row r="227" spans="1:8" ht="36" customHeight="1" thickBot="1">
      <c r="A227" s="169"/>
      <c r="B227" s="44"/>
      <c r="C227" s="238" t="s">
        <v>129</v>
      </c>
      <c r="D227" s="239"/>
      <c r="E227" s="239"/>
      <c r="F227" s="239"/>
      <c r="G227" s="113"/>
      <c r="H227" s="114"/>
    </row>
    <row r="228" spans="1:8" ht="36" customHeight="1" thickTop="1">
      <c r="A228" s="165" t="s">
        <v>219</v>
      </c>
      <c r="B228" s="80" t="s">
        <v>176</v>
      </c>
      <c r="C228" s="4" t="s">
        <v>18</v>
      </c>
      <c r="D228" s="1" t="s">
        <v>16</v>
      </c>
      <c r="E228" s="5" t="s">
        <v>17</v>
      </c>
      <c r="F228" s="6">
        <v>120</v>
      </c>
      <c r="G228" s="2"/>
      <c r="H228" s="3">
        <f>ROUND(G228,2)*F228</f>
        <v>0</v>
      </c>
    </row>
    <row r="229" spans="1:8" ht="36" customHeight="1">
      <c r="A229" s="166" t="s">
        <v>223</v>
      </c>
      <c r="B229" s="80" t="s">
        <v>177</v>
      </c>
      <c r="C229" s="4" t="s">
        <v>25</v>
      </c>
      <c r="D229" s="1" t="s">
        <v>215</v>
      </c>
      <c r="E229" s="5" t="s">
        <v>17</v>
      </c>
      <c r="F229" s="6">
        <v>130</v>
      </c>
      <c r="G229" s="2"/>
      <c r="H229" s="3">
        <f>ROUND(G229,2)*F229</f>
        <v>0</v>
      </c>
    </row>
    <row r="230" spans="1:8" ht="36" customHeight="1">
      <c r="A230" s="165" t="s">
        <v>224</v>
      </c>
      <c r="B230" s="80" t="s">
        <v>178</v>
      </c>
      <c r="C230" s="4" t="s">
        <v>27</v>
      </c>
      <c r="D230" s="1" t="s">
        <v>16</v>
      </c>
      <c r="E230" s="5" t="s">
        <v>20</v>
      </c>
      <c r="F230" s="6">
        <v>800</v>
      </c>
      <c r="G230" s="2"/>
      <c r="H230" s="3">
        <f>ROUND(G230,2)*F230</f>
        <v>0</v>
      </c>
    </row>
    <row r="231" spans="1:8" ht="36" customHeight="1">
      <c r="A231" s="167" t="s">
        <v>289</v>
      </c>
      <c r="B231" s="80" t="s">
        <v>203</v>
      </c>
      <c r="C231" s="4" t="s">
        <v>113</v>
      </c>
      <c r="D231" s="1" t="s">
        <v>114</v>
      </c>
      <c r="E231" s="5"/>
      <c r="F231" s="6"/>
      <c r="G231" s="7"/>
      <c r="H231" s="3"/>
    </row>
    <row r="232" spans="1:8" ht="36" customHeight="1">
      <c r="A232" s="167" t="s">
        <v>290</v>
      </c>
      <c r="B232" s="8" t="s">
        <v>22</v>
      </c>
      <c r="C232" s="4" t="s">
        <v>115</v>
      </c>
      <c r="D232" s="1" t="s">
        <v>2</v>
      </c>
      <c r="E232" s="5" t="s">
        <v>20</v>
      </c>
      <c r="F232" s="6">
        <v>130</v>
      </c>
      <c r="G232" s="2"/>
      <c r="H232" s="3">
        <f>ROUND(G232,2)*F232</f>
        <v>0</v>
      </c>
    </row>
    <row r="233" spans="1:8" ht="36" customHeight="1">
      <c r="A233" s="167" t="s">
        <v>291</v>
      </c>
      <c r="B233" s="80" t="s">
        <v>204</v>
      </c>
      <c r="C233" s="4" t="s">
        <v>116</v>
      </c>
      <c r="D233" s="1" t="s">
        <v>114</v>
      </c>
      <c r="E233" s="5"/>
      <c r="F233" s="6"/>
      <c r="G233" s="7"/>
      <c r="H233" s="3"/>
    </row>
    <row r="234" spans="1:8" ht="36" customHeight="1">
      <c r="A234" s="167" t="s">
        <v>292</v>
      </c>
      <c r="B234" s="8" t="s">
        <v>22</v>
      </c>
      <c r="C234" s="4" t="s">
        <v>117</v>
      </c>
      <c r="D234" s="1" t="s">
        <v>2</v>
      </c>
      <c r="E234" s="5" t="s">
        <v>20</v>
      </c>
      <c r="F234" s="6">
        <v>5</v>
      </c>
      <c r="G234" s="2"/>
      <c r="H234" s="3">
        <f>ROUND(G234,2)*F234</f>
        <v>0</v>
      </c>
    </row>
    <row r="235" spans="1:8" ht="36" customHeight="1">
      <c r="A235" s="167" t="s">
        <v>293</v>
      </c>
      <c r="B235" s="8" t="s">
        <v>24</v>
      </c>
      <c r="C235" s="4" t="s">
        <v>118</v>
      </c>
      <c r="D235" s="1" t="s">
        <v>2</v>
      </c>
      <c r="E235" s="5" t="s">
        <v>20</v>
      </c>
      <c r="F235" s="6">
        <v>120</v>
      </c>
      <c r="G235" s="2"/>
      <c r="H235" s="3">
        <f>ROUND(G235,2)*F235</f>
        <v>0</v>
      </c>
    </row>
    <row r="236" spans="1:8" ht="36" customHeight="1">
      <c r="A236" s="167" t="s">
        <v>294</v>
      </c>
      <c r="B236" s="8" t="s">
        <v>31</v>
      </c>
      <c r="C236" s="4" t="s">
        <v>119</v>
      </c>
      <c r="D236" s="1" t="s">
        <v>2</v>
      </c>
      <c r="E236" s="5" t="s">
        <v>20</v>
      </c>
      <c r="F236" s="6">
        <v>10</v>
      </c>
      <c r="G236" s="2"/>
      <c r="H236" s="3">
        <f>ROUND(G236,2)*F236</f>
        <v>0</v>
      </c>
    </row>
    <row r="237" spans="1:8" ht="36" customHeight="1">
      <c r="A237" s="167" t="s">
        <v>296</v>
      </c>
      <c r="B237" s="80" t="s">
        <v>205</v>
      </c>
      <c r="C237" s="4" t="s">
        <v>121</v>
      </c>
      <c r="D237" s="1" t="s">
        <v>114</v>
      </c>
      <c r="E237" s="5"/>
      <c r="F237" s="6"/>
      <c r="G237" s="7"/>
      <c r="H237" s="3"/>
    </row>
    <row r="238" spans="1:8" ht="36" customHeight="1">
      <c r="A238" s="167" t="s">
        <v>297</v>
      </c>
      <c r="B238" s="8" t="s">
        <v>22</v>
      </c>
      <c r="C238" s="4" t="s">
        <v>115</v>
      </c>
      <c r="D238" s="1" t="s">
        <v>2</v>
      </c>
      <c r="E238" s="5" t="s">
        <v>20</v>
      </c>
      <c r="F238" s="6">
        <v>70</v>
      </c>
      <c r="G238" s="2"/>
      <c r="H238" s="3">
        <f>ROUND(G238,2)*F238</f>
        <v>0</v>
      </c>
    </row>
    <row r="239" spans="1:8" ht="36" customHeight="1">
      <c r="A239" s="167" t="s">
        <v>298</v>
      </c>
      <c r="B239" s="80" t="s">
        <v>206</v>
      </c>
      <c r="C239" s="4" t="s">
        <v>210</v>
      </c>
      <c r="D239" s="1" t="s">
        <v>114</v>
      </c>
      <c r="E239" s="5"/>
      <c r="F239" s="6"/>
      <c r="G239" s="7"/>
      <c r="H239" s="3"/>
    </row>
    <row r="240" spans="1:8" ht="36" customHeight="1">
      <c r="A240" s="167" t="s">
        <v>299</v>
      </c>
      <c r="B240" s="8" t="s">
        <v>22</v>
      </c>
      <c r="C240" s="4" t="s">
        <v>117</v>
      </c>
      <c r="D240" s="1" t="s">
        <v>2</v>
      </c>
      <c r="E240" s="5" t="s">
        <v>20</v>
      </c>
      <c r="F240" s="6">
        <v>5</v>
      </c>
      <c r="G240" s="2"/>
      <c r="H240" s="3">
        <f>ROUND(G240,2)*F240</f>
        <v>0</v>
      </c>
    </row>
    <row r="241" spans="1:8" ht="36" customHeight="1">
      <c r="A241" s="167" t="s">
        <v>300</v>
      </c>
      <c r="B241" s="8" t="s">
        <v>24</v>
      </c>
      <c r="C241" s="4" t="s">
        <v>118</v>
      </c>
      <c r="D241" s="1" t="s">
        <v>2</v>
      </c>
      <c r="E241" s="5" t="s">
        <v>20</v>
      </c>
      <c r="F241" s="6">
        <v>300</v>
      </c>
      <c r="G241" s="2"/>
      <c r="H241" s="3">
        <f>ROUND(G241,2)*F241</f>
        <v>0</v>
      </c>
    </row>
    <row r="242" spans="1:8" ht="36" customHeight="1">
      <c r="A242" s="167" t="s">
        <v>301</v>
      </c>
      <c r="B242" s="8" t="s">
        <v>31</v>
      </c>
      <c r="C242" s="4" t="s">
        <v>119</v>
      </c>
      <c r="D242" s="1" t="s">
        <v>2</v>
      </c>
      <c r="E242" s="5" t="s">
        <v>20</v>
      </c>
      <c r="F242" s="6">
        <v>10</v>
      </c>
      <c r="G242" s="2"/>
      <c r="H242" s="3">
        <f>ROUND(G242,2)*F242</f>
        <v>0</v>
      </c>
    </row>
    <row r="243" spans="1:8" ht="36" customHeight="1">
      <c r="A243" s="167" t="s">
        <v>303</v>
      </c>
      <c r="B243" s="80" t="s">
        <v>207</v>
      </c>
      <c r="C243" s="4" t="s">
        <v>123</v>
      </c>
      <c r="D243" s="1" t="s">
        <v>124</v>
      </c>
      <c r="E243" s="5"/>
      <c r="F243" s="6"/>
      <c r="G243" s="7"/>
      <c r="H243" s="3"/>
    </row>
    <row r="244" spans="1:8" ht="36" customHeight="1">
      <c r="A244" s="167" t="s">
        <v>304</v>
      </c>
      <c r="B244" s="8" t="s">
        <v>22</v>
      </c>
      <c r="C244" s="4" t="s">
        <v>125</v>
      </c>
      <c r="D244" s="1" t="s">
        <v>2</v>
      </c>
      <c r="E244" s="5" t="s">
        <v>28</v>
      </c>
      <c r="F244" s="6">
        <v>400</v>
      </c>
      <c r="G244" s="2"/>
      <c r="H244" s="3">
        <f>ROUND(G244,2)*F244</f>
        <v>0</v>
      </c>
    </row>
    <row r="245" spans="1:8" ht="36" customHeight="1">
      <c r="A245" s="167" t="s">
        <v>305</v>
      </c>
      <c r="B245" s="80" t="s">
        <v>208</v>
      </c>
      <c r="C245" s="4" t="s">
        <v>126</v>
      </c>
      <c r="D245" s="1" t="s">
        <v>124</v>
      </c>
      <c r="E245" s="5"/>
      <c r="F245" s="6"/>
      <c r="G245" s="7"/>
      <c r="H245" s="3"/>
    </row>
    <row r="246" spans="1:8" ht="36" customHeight="1">
      <c r="A246" s="167" t="s">
        <v>306</v>
      </c>
      <c r="B246" s="17" t="s">
        <v>22</v>
      </c>
      <c r="C246" s="24" t="s">
        <v>127</v>
      </c>
      <c r="D246" s="19" t="s">
        <v>2</v>
      </c>
      <c r="E246" s="20" t="s">
        <v>28</v>
      </c>
      <c r="F246" s="25">
        <v>1065</v>
      </c>
      <c r="G246" s="11"/>
      <c r="H246" s="98">
        <f>ROUND(G246,2)*F246</f>
        <v>0</v>
      </c>
    </row>
    <row r="247" spans="1:8" ht="36" customHeight="1">
      <c r="A247" s="167" t="s">
        <v>229</v>
      </c>
      <c r="B247" s="80" t="s">
        <v>209</v>
      </c>
      <c r="C247" s="4" t="s">
        <v>39</v>
      </c>
      <c r="D247" s="1" t="s">
        <v>36</v>
      </c>
      <c r="E247" s="5"/>
      <c r="F247" s="6"/>
      <c r="G247" s="7"/>
      <c r="H247" s="3"/>
    </row>
    <row r="248" spans="1:8" ht="36" customHeight="1">
      <c r="A248" s="167" t="s">
        <v>230</v>
      </c>
      <c r="B248" s="8" t="s">
        <v>22</v>
      </c>
      <c r="C248" s="4" t="s">
        <v>37</v>
      </c>
      <c r="D248" s="1" t="s">
        <v>38</v>
      </c>
      <c r="E248" s="5"/>
      <c r="F248" s="6"/>
      <c r="G248" s="7"/>
      <c r="H248" s="3"/>
    </row>
    <row r="249" spans="1:8" ht="36" customHeight="1">
      <c r="A249" s="167" t="s">
        <v>231</v>
      </c>
      <c r="B249" s="82"/>
      <c r="C249" s="4" t="s">
        <v>173</v>
      </c>
      <c r="D249" s="1"/>
      <c r="E249" s="5" t="s">
        <v>20</v>
      </c>
      <c r="F249" s="6">
        <v>55</v>
      </c>
      <c r="G249" s="2"/>
      <c r="H249" s="3">
        <f>ROUND(G249,2)*F249</f>
        <v>0</v>
      </c>
    </row>
    <row r="250" spans="1:8" ht="36" customHeight="1">
      <c r="A250" s="167" t="s">
        <v>232</v>
      </c>
      <c r="B250" s="82"/>
      <c r="C250" s="4" t="s">
        <v>174</v>
      </c>
      <c r="D250" s="1"/>
      <c r="E250" s="5" t="s">
        <v>20</v>
      </c>
      <c r="F250" s="6">
        <v>80</v>
      </c>
      <c r="G250" s="2"/>
      <c r="H250" s="3">
        <f>ROUND(G250,2)*F250</f>
        <v>0</v>
      </c>
    </row>
    <row r="251" spans="1:8" ht="36" customHeight="1">
      <c r="A251" s="167" t="s">
        <v>307</v>
      </c>
      <c r="B251" s="80" t="s">
        <v>179</v>
      </c>
      <c r="C251" s="4" t="s">
        <v>128</v>
      </c>
      <c r="D251" s="1" t="s">
        <v>41</v>
      </c>
      <c r="E251" s="5"/>
      <c r="F251" s="6"/>
      <c r="G251" s="7"/>
      <c r="H251" s="3"/>
    </row>
    <row r="252" spans="1:8" ht="36" customHeight="1">
      <c r="A252" s="167" t="s">
        <v>308</v>
      </c>
      <c r="B252" s="8" t="s">
        <v>22</v>
      </c>
      <c r="C252" s="4" t="s">
        <v>130</v>
      </c>
      <c r="D252" s="1" t="s">
        <v>2</v>
      </c>
      <c r="E252" s="5" t="s">
        <v>42</v>
      </c>
      <c r="F252" s="6">
        <v>25</v>
      </c>
      <c r="G252" s="2"/>
      <c r="H252" s="3">
        <f>ROUND(G252,2)*F252</f>
        <v>0</v>
      </c>
    </row>
    <row r="253" spans="1:8" ht="36" customHeight="1">
      <c r="A253" s="167" t="s">
        <v>309</v>
      </c>
      <c r="B253" s="80" t="s">
        <v>180</v>
      </c>
      <c r="C253" s="4" t="s">
        <v>43</v>
      </c>
      <c r="D253" s="1" t="s">
        <v>41</v>
      </c>
      <c r="E253" s="5"/>
      <c r="F253" s="6"/>
      <c r="G253" s="7"/>
      <c r="H253" s="3"/>
    </row>
    <row r="254" spans="1:8" ht="36" customHeight="1">
      <c r="A254" s="167" t="s">
        <v>310</v>
      </c>
      <c r="B254" s="8" t="s">
        <v>22</v>
      </c>
      <c r="C254" s="4" t="s">
        <v>131</v>
      </c>
      <c r="D254" s="1" t="s">
        <v>44</v>
      </c>
      <c r="E254" s="5" t="s">
        <v>42</v>
      </c>
      <c r="F254" s="6">
        <v>25</v>
      </c>
      <c r="G254" s="2"/>
      <c r="H254" s="3">
        <f>ROUND(G254,2)*F254</f>
        <v>0</v>
      </c>
    </row>
    <row r="255" spans="1:8" ht="36" customHeight="1">
      <c r="A255" s="167" t="s">
        <v>311</v>
      </c>
      <c r="B255" s="8" t="s">
        <v>24</v>
      </c>
      <c r="C255" s="4" t="s">
        <v>106</v>
      </c>
      <c r="D255" s="1" t="s">
        <v>46</v>
      </c>
      <c r="E255" s="5" t="s">
        <v>42</v>
      </c>
      <c r="F255" s="6">
        <v>40</v>
      </c>
      <c r="G255" s="2"/>
      <c r="H255" s="3">
        <f>ROUND(G255,2)*F255</f>
        <v>0</v>
      </c>
    </row>
    <row r="256" spans="1:8" ht="36" customHeight="1">
      <c r="A256" s="167" t="s">
        <v>282</v>
      </c>
      <c r="B256" s="80" t="s">
        <v>181</v>
      </c>
      <c r="C256" s="4" t="s">
        <v>47</v>
      </c>
      <c r="D256" s="1" t="s">
        <v>41</v>
      </c>
      <c r="E256" s="5"/>
      <c r="F256" s="6"/>
      <c r="G256" s="7"/>
      <c r="H256" s="3"/>
    </row>
    <row r="257" spans="1:8" ht="36" customHeight="1">
      <c r="A257" s="167" t="s">
        <v>283</v>
      </c>
      <c r="B257" s="8" t="s">
        <v>22</v>
      </c>
      <c r="C257" s="4" t="s">
        <v>152</v>
      </c>
      <c r="D257" s="1" t="s">
        <v>48</v>
      </c>
      <c r="E257" s="5" t="s">
        <v>42</v>
      </c>
      <c r="F257" s="6"/>
      <c r="G257" s="7"/>
      <c r="H257" s="3"/>
    </row>
    <row r="258" spans="1:8" ht="36" customHeight="1">
      <c r="A258" s="167" t="s">
        <v>312</v>
      </c>
      <c r="B258" s="82"/>
      <c r="C258" s="4" t="s">
        <v>137</v>
      </c>
      <c r="D258" s="1"/>
      <c r="E258" s="5" t="s">
        <v>42</v>
      </c>
      <c r="F258" s="6">
        <v>10</v>
      </c>
      <c r="G258" s="2"/>
      <c r="H258" s="3">
        <f>ROUND(G258,2)*F258</f>
        <v>0</v>
      </c>
    </row>
    <row r="259" spans="1:8" ht="36" customHeight="1">
      <c r="A259" s="167" t="s">
        <v>284</v>
      </c>
      <c r="B259" s="82"/>
      <c r="C259" s="4" t="s">
        <v>138</v>
      </c>
      <c r="D259" s="1" t="s">
        <v>2</v>
      </c>
      <c r="E259" s="5" t="s">
        <v>42</v>
      </c>
      <c r="F259" s="6">
        <v>510</v>
      </c>
      <c r="G259" s="2"/>
      <c r="H259" s="3">
        <f>ROUND(G259,2)*F259</f>
        <v>0</v>
      </c>
    </row>
    <row r="260" spans="1:8" ht="36" customHeight="1">
      <c r="A260" s="167" t="s">
        <v>238</v>
      </c>
      <c r="B260" s="80" t="s">
        <v>182</v>
      </c>
      <c r="C260" s="4" t="s">
        <v>54</v>
      </c>
      <c r="D260" s="1" t="s">
        <v>55</v>
      </c>
      <c r="E260" s="83"/>
      <c r="F260" s="6"/>
      <c r="G260" s="7"/>
      <c r="H260" s="3"/>
    </row>
    <row r="261" spans="1:8" ht="36" customHeight="1">
      <c r="A261" s="167" t="s">
        <v>285</v>
      </c>
      <c r="B261" s="8" t="s">
        <v>22</v>
      </c>
      <c r="C261" s="4" t="s">
        <v>56</v>
      </c>
      <c r="D261" s="1"/>
      <c r="E261" s="5"/>
      <c r="F261" s="6"/>
      <c r="G261" s="7"/>
      <c r="H261" s="3"/>
    </row>
    <row r="262" spans="1:8" ht="36" customHeight="1">
      <c r="A262" s="167" t="s">
        <v>286</v>
      </c>
      <c r="B262" s="82"/>
      <c r="C262" s="4" t="s">
        <v>58</v>
      </c>
      <c r="D262" s="1"/>
      <c r="E262" s="5" t="s">
        <v>23</v>
      </c>
      <c r="F262" s="6">
        <v>500</v>
      </c>
      <c r="G262" s="2"/>
      <c r="H262" s="3">
        <f>ROUND(G262,2)*F262</f>
        <v>0</v>
      </c>
    </row>
    <row r="263" spans="1:8" ht="36" customHeight="1">
      <c r="A263" s="167" t="s">
        <v>239</v>
      </c>
      <c r="B263" s="8" t="s">
        <v>24</v>
      </c>
      <c r="C263" s="4" t="s">
        <v>57</v>
      </c>
      <c r="D263" s="1"/>
      <c r="E263" s="5"/>
      <c r="F263" s="6"/>
      <c r="G263" s="7"/>
      <c r="H263" s="3"/>
    </row>
    <row r="264" spans="1:8" ht="36" customHeight="1">
      <c r="A264" s="167" t="s">
        <v>240</v>
      </c>
      <c r="B264" s="82"/>
      <c r="C264" s="4" t="s">
        <v>58</v>
      </c>
      <c r="D264" s="1"/>
      <c r="E264" s="5" t="s">
        <v>23</v>
      </c>
      <c r="F264" s="6">
        <v>20</v>
      </c>
      <c r="G264" s="2"/>
      <c r="H264" s="3">
        <f>ROUND(G264,2)*F264</f>
        <v>0</v>
      </c>
    </row>
    <row r="265" spans="1:8" ht="36" customHeight="1">
      <c r="A265" s="167" t="s">
        <v>276</v>
      </c>
      <c r="B265" s="80" t="s">
        <v>183</v>
      </c>
      <c r="C265" s="4" t="s">
        <v>60</v>
      </c>
      <c r="D265" s="1" t="s">
        <v>61</v>
      </c>
      <c r="E265" s="5"/>
      <c r="F265" s="6"/>
      <c r="G265" s="7"/>
      <c r="H265" s="3"/>
    </row>
    <row r="266" spans="1:8" ht="36" customHeight="1">
      <c r="A266" s="167" t="s">
        <v>277</v>
      </c>
      <c r="B266" s="8" t="s">
        <v>22</v>
      </c>
      <c r="C266" s="4" t="s">
        <v>62</v>
      </c>
      <c r="D266" s="1" t="s">
        <v>2</v>
      </c>
      <c r="E266" s="5" t="s">
        <v>20</v>
      </c>
      <c r="F266" s="6">
        <v>65</v>
      </c>
      <c r="G266" s="2"/>
      <c r="H266" s="3">
        <f>ROUND(G266,2)*F266</f>
        <v>0</v>
      </c>
    </row>
    <row r="267" spans="1:8" ht="36" customHeight="1">
      <c r="A267" s="167" t="s">
        <v>278</v>
      </c>
      <c r="B267" s="80" t="s">
        <v>184</v>
      </c>
      <c r="C267" s="4" t="s">
        <v>63</v>
      </c>
      <c r="D267" s="1" t="s">
        <v>212</v>
      </c>
      <c r="E267" s="5" t="s">
        <v>20</v>
      </c>
      <c r="F267" s="9">
        <v>10</v>
      </c>
      <c r="G267" s="2"/>
      <c r="H267" s="3">
        <f>ROUND(G267,2)*F267</f>
        <v>0</v>
      </c>
    </row>
    <row r="268" spans="1:8" ht="36" customHeight="1">
      <c r="A268" s="165" t="s">
        <v>288</v>
      </c>
      <c r="B268" s="112" t="s">
        <v>185</v>
      </c>
      <c r="C268" s="24" t="s">
        <v>72</v>
      </c>
      <c r="D268" s="19" t="s">
        <v>71</v>
      </c>
      <c r="E268" s="20" t="s">
        <v>42</v>
      </c>
      <c r="F268" s="21">
        <v>400</v>
      </c>
      <c r="G268" s="11"/>
      <c r="H268" s="22">
        <f>ROUND(G268,2)*F268</f>
        <v>0</v>
      </c>
    </row>
    <row r="269" spans="1:8" ht="36" customHeight="1">
      <c r="A269" s="165" t="s">
        <v>244</v>
      </c>
      <c r="B269" s="80" t="s">
        <v>186</v>
      </c>
      <c r="C269" s="4" t="s">
        <v>73</v>
      </c>
      <c r="D269" s="1" t="s">
        <v>74</v>
      </c>
      <c r="E269" s="5"/>
      <c r="F269" s="9"/>
      <c r="G269" s="7"/>
      <c r="H269" s="10"/>
    </row>
    <row r="270" spans="1:8" ht="36" customHeight="1">
      <c r="A270" s="165" t="s">
        <v>245</v>
      </c>
      <c r="B270" s="8" t="s">
        <v>22</v>
      </c>
      <c r="C270" s="4" t="s">
        <v>75</v>
      </c>
      <c r="D270" s="1"/>
      <c r="E270" s="5" t="s">
        <v>28</v>
      </c>
      <c r="F270" s="9">
        <v>1</v>
      </c>
      <c r="G270" s="2"/>
      <c r="H270" s="10">
        <f>ROUND(G270,2)*F270</f>
        <v>0</v>
      </c>
    </row>
    <row r="271" spans="1:8" ht="36" customHeight="1">
      <c r="A271" s="165" t="s">
        <v>246</v>
      </c>
      <c r="B271" s="80" t="s">
        <v>187</v>
      </c>
      <c r="C271" s="4" t="s">
        <v>76</v>
      </c>
      <c r="D271" s="1" t="s">
        <v>74</v>
      </c>
      <c r="E271" s="5"/>
      <c r="F271" s="9"/>
      <c r="G271" s="7"/>
      <c r="H271" s="10"/>
    </row>
    <row r="272" spans="1:8" ht="36" customHeight="1">
      <c r="A272" s="165" t="s">
        <v>247</v>
      </c>
      <c r="B272" s="8" t="s">
        <v>22</v>
      </c>
      <c r="C272" s="4" t="s">
        <v>77</v>
      </c>
      <c r="D272" s="1"/>
      <c r="E272" s="5" t="s">
        <v>28</v>
      </c>
      <c r="F272" s="9">
        <v>4</v>
      </c>
      <c r="G272" s="2"/>
      <c r="H272" s="10">
        <f>ROUND(G272,2)*F272</f>
        <v>0</v>
      </c>
    </row>
    <row r="273" spans="1:8" ht="36" customHeight="1">
      <c r="A273" s="165" t="s">
        <v>251</v>
      </c>
      <c r="B273" s="80" t="s">
        <v>188</v>
      </c>
      <c r="C273" s="4" t="s">
        <v>79</v>
      </c>
      <c r="D273" s="1" t="s">
        <v>74</v>
      </c>
      <c r="E273" s="5" t="s">
        <v>42</v>
      </c>
      <c r="F273" s="9">
        <v>20</v>
      </c>
      <c r="G273" s="2"/>
      <c r="H273" s="10">
        <f>ROUND(G273,2)*F273</f>
        <v>0</v>
      </c>
    </row>
    <row r="274" spans="1:8" ht="36" customHeight="1">
      <c r="A274" s="165" t="s">
        <v>252</v>
      </c>
      <c r="B274" s="80" t="s">
        <v>189</v>
      </c>
      <c r="C274" s="12" t="s">
        <v>80</v>
      </c>
      <c r="D274" s="1" t="s">
        <v>74</v>
      </c>
      <c r="E274" s="5"/>
      <c r="F274" s="9"/>
      <c r="G274" s="7"/>
      <c r="H274" s="10"/>
    </row>
    <row r="275" spans="1:8" ht="36" customHeight="1">
      <c r="A275" s="165" t="s">
        <v>253</v>
      </c>
      <c r="B275" s="8" t="s">
        <v>22</v>
      </c>
      <c r="C275" s="4" t="s">
        <v>81</v>
      </c>
      <c r="D275" s="1"/>
      <c r="E275" s="5" t="s">
        <v>28</v>
      </c>
      <c r="F275" s="9">
        <v>1</v>
      </c>
      <c r="G275" s="2"/>
      <c r="H275" s="10">
        <f>ROUND(G275,2)*F275</f>
        <v>0</v>
      </c>
    </row>
    <row r="276" spans="1:8" ht="36" customHeight="1">
      <c r="A276" s="165" t="s">
        <v>254</v>
      </c>
      <c r="B276" s="8" t="s">
        <v>24</v>
      </c>
      <c r="C276" s="4" t="s">
        <v>82</v>
      </c>
      <c r="D276" s="1"/>
      <c r="E276" s="5" t="s">
        <v>28</v>
      </c>
      <c r="F276" s="9">
        <v>1</v>
      </c>
      <c r="G276" s="2"/>
      <c r="H276" s="10">
        <f>ROUND(G276,2)*F276</f>
        <v>0</v>
      </c>
    </row>
    <row r="277" spans="1:8" ht="36" customHeight="1">
      <c r="A277" s="165" t="s">
        <v>313</v>
      </c>
      <c r="B277" s="8" t="s">
        <v>31</v>
      </c>
      <c r="C277" s="4" t="s">
        <v>83</v>
      </c>
      <c r="D277" s="1"/>
      <c r="E277" s="5" t="s">
        <v>28</v>
      </c>
      <c r="F277" s="9">
        <v>1</v>
      </c>
      <c r="G277" s="2"/>
      <c r="H277" s="10">
        <f>ROUND(G277,2)*F277</f>
        <v>0</v>
      </c>
    </row>
    <row r="278" spans="1:8" ht="36" customHeight="1">
      <c r="A278" s="165" t="s">
        <v>314</v>
      </c>
      <c r="B278" s="8" t="s">
        <v>35</v>
      </c>
      <c r="C278" s="4" t="s">
        <v>84</v>
      </c>
      <c r="D278" s="1"/>
      <c r="E278" s="5" t="s">
        <v>28</v>
      </c>
      <c r="F278" s="9">
        <v>1</v>
      </c>
      <c r="G278" s="2"/>
      <c r="H278" s="10">
        <f>ROUND(G278,2)*F278</f>
        <v>0</v>
      </c>
    </row>
    <row r="279" spans="1:8" ht="36" customHeight="1">
      <c r="A279" s="165" t="s">
        <v>255</v>
      </c>
      <c r="B279" s="80" t="s">
        <v>190</v>
      </c>
      <c r="C279" s="12" t="s">
        <v>85</v>
      </c>
      <c r="D279" s="1" t="s">
        <v>74</v>
      </c>
      <c r="E279" s="5"/>
      <c r="F279" s="9"/>
      <c r="G279" s="7"/>
      <c r="H279" s="10"/>
    </row>
    <row r="280" spans="1:8" ht="36" customHeight="1">
      <c r="A280" s="165" t="s">
        <v>256</v>
      </c>
      <c r="B280" s="8" t="s">
        <v>22</v>
      </c>
      <c r="C280" s="13" t="s">
        <v>108</v>
      </c>
      <c r="D280" s="1"/>
      <c r="E280" s="5" t="s">
        <v>28</v>
      </c>
      <c r="F280" s="9">
        <v>4</v>
      </c>
      <c r="G280" s="2"/>
      <c r="H280" s="10">
        <f>ROUND(G280,2)*F280</f>
        <v>0</v>
      </c>
    </row>
    <row r="281" spans="1:8" ht="36" customHeight="1">
      <c r="A281" s="165" t="s">
        <v>260</v>
      </c>
      <c r="B281" s="80" t="s">
        <v>191</v>
      </c>
      <c r="C281" s="4" t="s">
        <v>87</v>
      </c>
      <c r="D281" s="1" t="s">
        <v>74</v>
      </c>
      <c r="E281" s="5" t="s">
        <v>28</v>
      </c>
      <c r="F281" s="9">
        <v>4</v>
      </c>
      <c r="G281" s="2"/>
      <c r="H281" s="10">
        <f>ROUND(G281,2)*F281</f>
        <v>0</v>
      </c>
    </row>
    <row r="282" spans="1:8" ht="36" customHeight="1">
      <c r="A282" s="165" t="s">
        <v>315</v>
      </c>
      <c r="B282" s="80" t="s">
        <v>192</v>
      </c>
      <c r="C282" s="4" t="s">
        <v>154</v>
      </c>
      <c r="D282" s="1" t="s">
        <v>74</v>
      </c>
      <c r="E282" s="5" t="s">
        <v>28</v>
      </c>
      <c r="F282" s="9">
        <v>1</v>
      </c>
      <c r="G282" s="2"/>
      <c r="H282" s="10">
        <f>ROUND(G282,2)*F282</f>
        <v>0</v>
      </c>
    </row>
    <row r="283" spans="1:8" ht="36" customHeight="1">
      <c r="A283" s="165" t="s">
        <v>316</v>
      </c>
      <c r="B283" s="80" t="s">
        <v>193</v>
      </c>
      <c r="C283" s="12" t="s">
        <v>155</v>
      </c>
      <c r="D283" s="1" t="s">
        <v>74</v>
      </c>
      <c r="E283" s="5"/>
      <c r="F283" s="9"/>
      <c r="G283" s="7"/>
      <c r="H283" s="10"/>
    </row>
    <row r="284" spans="1:8" ht="36" customHeight="1">
      <c r="A284" s="165" t="s">
        <v>317</v>
      </c>
      <c r="B284" s="8" t="s">
        <v>22</v>
      </c>
      <c r="C284" s="13" t="s">
        <v>156</v>
      </c>
      <c r="D284" s="1"/>
      <c r="E284" s="5"/>
      <c r="F284" s="9"/>
      <c r="G284" s="7"/>
      <c r="H284" s="10"/>
    </row>
    <row r="285" spans="1:8" ht="36" customHeight="1">
      <c r="A285" s="165" t="s">
        <v>318</v>
      </c>
      <c r="B285" s="14"/>
      <c r="C285" s="4" t="s">
        <v>157</v>
      </c>
      <c r="D285" s="1"/>
      <c r="E285" s="5" t="s">
        <v>28</v>
      </c>
      <c r="F285" s="9">
        <v>1</v>
      </c>
      <c r="G285" s="2"/>
      <c r="H285" s="10">
        <f>ROUND(G285,2)*F285</f>
        <v>0</v>
      </c>
    </row>
    <row r="286" spans="1:8" ht="36" customHeight="1">
      <c r="A286" s="165" t="s">
        <v>262</v>
      </c>
      <c r="B286" s="80" t="s">
        <v>194</v>
      </c>
      <c r="C286" s="4" t="s">
        <v>90</v>
      </c>
      <c r="D286" s="1" t="s">
        <v>91</v>
      </c>
      <c r="E286" s="5" t="s">
        <v>28</v>
      </c>
      <c r="F286" s="9">
        <v>5</v>
      </c>
      <c r="G286" s="2"/>
      <c r="H286" s="10">
        <f aca="true" t="shared" si="4" ref="H286:H295">ROUND(G286,2)*F286</f>
        <v>0</v>
      </c>
    </row>
    <row r="287" spans="1:8" ht="36" customHeight="1">
      <c r="A287" s="165" t="s">
        <v>263</v>
      </c>
      <c r="B287" s="80" t="s">
        <v>195</v>
      </c>
      <c r="C287" s="4" t="s">
        <v>92</v>
      </c>
      <c r="D287" s="1" t="s">
        <v>74</v>
      </c>
      <c r="E287" s="5"/>
      <c r="F287" s="9"/>
      <c r="G287" s="3"/>
      <c r="H287" s="10"/>
    </row>
    <row r="288" spans="1:8" ht="36" customHeight="1">
      <c r="A288" s="165" t="s">
        <v>264</v>
      </c>
      <c r="B288" s="8" t="s">
        <v>22</v>
      </c>
      <c r="C288" s="4" t="s">
        <v>213</v>
      </c>
      <c r="D288" s="1"/>
      <c r="E288" s="5" t="s">
        <v>93</v>
      </c>
      <c r="F288" s="9">
        <v>1</v>
      </c>
      <c r="G288" s="2"/>
      <c r="H288" s="10">
        <f>ROUND(G288,2)*F288</f>
        <v>0</v>
      </c>
    </row>
    <row r="289" spans="1:8" ht="36" customHeight="1">
      <c r="A289" s="165" t="s">
        <v>265</v>
      </c>
      <c r="B289" s="80" t="s">
        <v>196</v>
      </c>
      <c r="C289" s="4" t="s">
        <v>94</v>
      </c>
      <c r="D289" s="1" t="s">
        <v>91</v>
      </c>
      <c r="E289" s="5"/>
      <c r="F289" s="9"/>
      <c r="G289" s="7"/>
      <c r="H289" s="10"/>
    </row>
    <row r="290" spans="1:8" ht="36" customHeight="1">
      <c r="A290" s="165" t="s">
        <v>266</v>
      </c>
      <c r="B290" s="8" t="s">
        <v>22</v>
      </c>
      <c r="C290" s="4" t="s">
        <v>95</v>
      </c>
      <c r="D290" s="1"/>
      <c r="E290" s="5" t="s">
        <v>28</v>
      </c>
      <c r="F290" s="9">
        <v>7</v>
      </c>
      <c r="G290" s="2"/>
      <c r="H290" s="10">
        <f t="shared" si="4"/>
        <v>0</v>
      </c>
    </row>
    <row r="291" spans="1:8" ht="36" customHeight="1">
      <c r="A291" s="165" t="s">
        <v>267</v>
      </c>
      <c r="B291" s="112" t="s">
        <v>197</v>
      </c>
      <c r="C291" s="24" t="s">
        <v>96</v>
      </c>
      <c r="D291" s="19" t="s">
        <v>91</v>
      </c>
      <c r="E291" s="20" t="s">
        <v>28</v>
      </c>
      <c r="F291" s="21">
        <v>3</v>
      </c>
      <c r="G291" s="11"/>
      <c r="H291" s="22">
        <f t="shared" si="4"/>
        <v>0</v>
      </c>
    </row>
    <row r="292" spans="1:8" ht="36" customHeight="1">
      <c r="A292" s="165" t="s">
        <v>268</v>
      </c>
      <c r="B292" s="80" t="s">
        <v>198</v>
      </c>
      <c r="C292" s="4" t="s">
        <v>97</v>
      </c>
      <c r="D292" s="1" t="s">
        <v>91</v>
      </c>
      <c r="E292" s="5" t="s">
        <v>28</v>
      </c>
      <c r="F292" s="9">
        <v>2</v>
      </c>
      <c r="G292" s="2"/>
      <c r="H292" s="10">
        <f t="shared" si="4"/>
        <v>0</v>
      </c>
    </row>
    <row r="293" spans="1:8" ht="36" customHeight="1">
      <c r="A293" s="165" t="s">
        <v>269</v>
      </c>
      <c r="B293" s="80" t="s">
        <v>199</v>
      </c>
      <c r="C293" s="4" t="s">
        <v>98</v>
      </c>
      <c r="D293" s="1" t="s">
        <v>91</v>
      </c>
      <c r="E293" s="5" t="s">
        <v>28</v>
      </c>
      <c r="F293" s="9">
        <v>2</v>
      </c>
      <c r="G293" s="2"/>
      <c r="H293" s="10">
        <f t="shared" si="4"/>
        <v>0</v>
      </c>
    </row>
    <row r="294" spans="1:8" ht="36" customHeight="1">
      <c r="A294" s="165" t="s">
        <v>270</v>
      </c>
      <c r="B294" s="80" t="s">
        <v>200</v>
      </c>
      <c r="C294" s="4" t="s">
        <v>99</v>
      </c>
      <c r="D294" s="1" t="s">
        <v>91</v>
      </c>
      <c r="E294" s="5" t="s">
        <v>28</v>
      </c>
      <c r="F294" s="9">
        <v>1</v>
      </c>
      <c r="G294" s="2"/>
      <c r="H294" s="10">
        <f t="shared" si="4"/>
        <v>0</v>
      </c>
    </row>
    <row r="295" spans="1:8" ht="36" customHeight="1">
      <c r="A295" s="165"/>
      <c r="B295" s="80" t="s">
        <v>201</v>
      </c>
      <c r="C295" s="4" t="s">
        <v>151</v>
      </c>
      <c r="D295" s="1" t="s">
        <v>74</v>
      </c>
      <c r="E295" s="5" t="s">
        <v>28</v>
      </c>
      <c r="F295" s="9">
        <v>1</v>
      </c>
      <c r="G295" s="2"/>
      <c r="H295" s="10">
        <f t="shared" si="4"/>
        <v>0</v>
      </c>
    </row>
    <row r="296" spans="1:8" ht="36" customHeight="1">
      <c r="A296" s="167" t="s">
        <v>271</v>
      </c>
      <c r="B296" s="80" t="s">
        <v>202</v>
      </c>
      <c r="C296" s="4" t="s">
        <v>100</v>
      </c>
      <c r="D296" s="1" t="s">
        <v>101</v>
      </c>
      <c r="E296" s="5"/>
      <c r="F296" s="6"/>
      <c r="G296" s="7"/>
      <c r="H296" s="3"/>
    </row>
    <row r="297" spans="1:8" ht="36" customHeight="1">
      <c r="A297" s="167" t="s">
        <v>272</v>
      </c>
      <c r="B297" s="8" t="s">
        <v>22</v>
      </c>
      <c r="C297" s="4" t="s">
        <v>102</v>
      </c>
      <c r="D297" s="1"/>
      <c r="E297" s="5" t="s">
        <v>20</v>
      </c>
      <c r="F297" s="6">
        <v>100</v>
      </c>
      <c r="G297" s="2"/>
      <c r="H297" s="3">
        <f>ROUND(G297,2)*F297</f>
        <v>0</v>
      </c>
    </row>
    <row r="298" spans="1:8" ht="36" customHeight="1">
      <c r="A298" s="167" t="s">
        <v>273</v>
      </c>
      <c r="B298" s="17" t="s">
        <v>24</v>
      </c>
      <c r="C298" s="24" t="s">
        <v>103</v>
      </c>
      <c r="D298" s="19"/>
      <c r="E298" s="20" t="s">
        <v>20</v>
      </c>
      <c r="F298" s="25">
        <v>700</v>
      </c>
      <c r="G298" s="11"/>
      <c r="H298" s="98">
        <f>ROUND(G298,2)*F298</f>
        <v>0</v>
      </c>
    </row>
    <row r="299" spans="1:8" ht="36" customHeight="1">
      <c r="A299" s="164"/>
      <c r="B299" s="101">
        <f>B227</f>
        <v>0</v>
      </c>
      <c r="C299" s="224" t="str">
        <f>C227</f>
        <v>INGLEWOOD STREET - PORTAGE AVENUE TO BRUCE AVENUE</v>
      </c>
      <c r="D299" s="225"/>
      <c r="E299" s="225"/>
      <c r="F299" s="226"/>
      <c r="G299" s="41" t="s">
        <v>139</v>
      </c>
      <c r="H299" s="41">
        <f>SUM(H228:H298)</f>
        <v>0</v>
      </c>
    </row>
    <row r="300" spans="1:8" ht="36" customHeight="1" thickBot="1">
      <c r="A300" s="163"/>
      <c r="B300" s="213" t="s">
        <v>335</v>
      </c>
      <c r="C300" s="214"/>
      <c r="D300" s="214"/>
      <c r="E300" s="214"/>
      <c r="F300" s="214"/>
      <c r="G300" s="42"/>
      <c r="H300" s="43"/>
    </row>
    <row r="301" spans="1:8" ht="36" customHeight="1" thickBot="1" thickTop="1">
      <c r="A301" s="169"/>
      <c r="B301" s="45"/>
      <c r="C301" s="215" t="s">
        <v>136</v>
      </c>
      <c r="D301" s="216"/>
      <c r="E301" s="216"/>
      <c r="F301" s="216"/>
      <c r="G301" s="115"/>
      <c r="H301" s="116"/>
    </row>
    <row r="302" spans="1:8" ht="36" customHeight="1" thickTop="1">
      <c r="A302" s="166" t="s">
        <v>223</v>
      </c>
      <c r="B302" s="80" t="s">
        <v>176</v>
      </c>
      <c r="C302" s="4" t="s">
        <v>25</v>
      </c>
      <c r="D302" s="1" t="s">
        <v>215</v>
      </c>
      <c r="E302" s="5" t="s">
        <v>17</v>
      </c>
      <c r="F302" s="6">
        <v>50</v>
      </c>
      <c r="G302" s="2"/>
      <c r="H302" s="3">
        <f>ROUND(G302,2)*F302</f>
        <v>0</v>
      </c>
    </row>
    <row r="303" spans="1:8" ht="36" customHeight="1">
      <c r="A303" s="165" t="s">
        <v>224</v>
      </c>
      <c r="B303" s="80" t="s">
        <v>177</v>
      </c>
      <c r="C303" s="4" t="s">
        <v>27</v>
      </c>
      <c r="D303" s="1" t="s">
        <v>16</v>
      </c>
      <c r="E303" s="5" t="s">
        <v>20</v>
      </c>
      <c r="F303" s="6">
        <v>800</v>
      </c>
      <c r="G303" s="2"/>
      <c r="H303" s="3">
        <f>ROUND(G303,2)*F303</f>
        <v>0</v>
      </c>
    </row>
    <row r="304" spans="1:8" ht="36" customHeight="1">
      <c r="A304" s="167" t="s">
        <v>296</v>
      </c>
      <c r="B304" s="80" t="s">
        <v>178</v>
      </c>
      <c r="C304" s="4" t="s">
        <v>121</v>
      </c>
      <c r="D304" s="1" t="s">
        <v>114</v>
      </c>
      <c r="E304" s="5"/>
      <c r="F304" s="6"/>
      <c r="G304" s="7"/>
      <c r="H304" s="3"/>
    </row>
    <row r="305" spans="1:8" ht="36" customHeight="1">
      <c r="A305" s="167" t="s">
        <v>297</v>
      </c>
      <c r="B305" s="8" t="s">
        <v>22</v>
      </c>
      <c r="C305" s="4" t="s">
        <v>115</v>
      </c>
      <c r="D305" s="1" t="s">
        <v>2</v>
      </c>
      <c r="E305" s="5" t="s">
        <v>20</v>
      </c>
      <c r="F305" s="6">
        <v>20</v>
      </c>
      <c r="G305" s="2"/>
      <c r="H305" s="3">
        <f>ROUND(G305,2)*F305</f>
        <v>0</v>
      </c>
    </row>
    <row r="306" spans="1:8" ht="36" customHeight="1">
      <c r="A306" s="167" t="s">
        <v>307</v>
      </c>
      <c r="B306" s="80" t="s">
        <v>203</v>
      </c>
      <c r="C306" s="4" t="s">
        <v>128</v>
      </c>
      <c r="D306" s="1" t="s">
        <v>41</v>
      </c>
      <c r="E306" s="5"/>
      <c r="F306" s="6"/>
      <c r="G306" s="7"/>
      <c r="H306" s="3"/>
    </row>
    <row r="307" spans="1:8" ht="36" customHeight="1">
      <c r="A307" s="167" t="s">
        <v>308</v>
      </c>
      <c r="B307" s="8" t="s">
        <v>22</v>
      </c>
      <c r="C307" s="4" t="s">
        <v>158</v>
      </c>
      <c r="D307" s="1" t="s">
        <v>2</v>
      </c>
      <c r="E307" s="5" t="s">
        <v>42</v>
      </c>
      <c r="F307" s="6">
        <v>10</v>
      </c>
      <c r="G307" s="2"/>
      <c r="H307" s="3">
        <f>ROUND(G307,2)*F307</f>
        <v>0</v>
      </c>
    </row>
    <row r="308" spans="1:8" ht="36" customHeight="1">
      <c r="A308" s="167" t="s">
        <v>309</v>
      </c>
      <c r="B308" s="80" t="s">
        <v>204</v>
      </c>
      <c r="C308" s="4" t="s">
        <v>43</v>
      </c>
      <c r="D308" s="1" t="s">
        <v>41</v>
      </c>
      <c r="E308" s="5"/>
      <c r="F308" s="6"/>
      <c r="G308" s="7"/>
      <c r="H308" s="3"/>
    </row>
    <row r="309" spans="1:8" ht="36" customHeight="1">
      <c r="A309" s="167" t="s">
        <v>310</v>
      </c>
      <c r="B309" s="8" t="s">
        <v>22</v>
      </c>
      <c r="C309" s="4" t="s">
        <v>131</v>
      </c>
      <c r="D309" s="1" t="s">
        <v>44</v>
      </c>
      <c r="E309" s="5" t="s">
        <v>42</v>
      </c>
      <c r="F309" s="6">
        <v>10</v>
      </c>
      <c r="G309" s="2"/>
      <c r="H309" s="3">
        <f>ROUND(G309,2)*F309</f>
        <v>0</v>
      </c>
    </row>
    <row r="310" spans="1:8" ht="36" customHeight="1">
      <c r="A310" s="167" t="s">
        <v>282</v>
      </c>
      <c r="B310" s="80" t="s">
        <v>205</v>
      </c>
      <c r="C310" s="4" t="s">
        <v>47</v>
      </c>
      <c r="D310" s="1" t="s">
        <v>41</v>
      </c>
      <c r="E310" s="5"/>
      <c r="F310" s="6"/>
      <c r="G310" s="7"/>
      <c r="H310" s="3"/>
    </row>
    <row r="311" spans="1:8" ht="36" customHeight="1">
      <c r="A311" s="167" t="s">
        <v>283</v>
      </c>
      <c r="B311" s="8" t="s">
        <v>22</v>
      </c>
      <c r="C311" s="4" t="s">
        <v>132</v>
      </c>
      <c r="D311" s="1" t="s">
        <v>48</v>
      </c>
      <c r="E311" s="5" t="s">
        <v>42</v>
      </c>
      <c r="F311" s="6"/>
      <c r="G311" s="7"/>
      <c r="H311" s="3"/>
    </row>
    <row r="312" spans="1:8" ht="36" customHeight="1">
      <c r="A312" s="167" t="s">
        <v>319</v>
      </c>
      <c r="B312" s="82"/>
      <c r="C312" s="4" t="s">
        <v>49</v>
      </c>
      <c r="D312" s="1"/>
      <c r="E312" s="5" t="s">
        <v>42</v>
      </c>
      <c r="F312" s="6">
        <v>10</v>
      </c>
      <c r="G312" s="2"/>
      <c r="H312" s="3">
        <f aca="true" t="shared" si="5" ref="H312:H317">ROUND(G312,2)*F312</f>
        <v>0</v>
      </c>
    </row>
    <row r="313" spans="1:8" ht="36" customHeight="1">
      <c r="A313" s="167" t="s">
        <v>320</v>
      </c>
      <c r="B313" s="8" t="s">
        <v>24</v>
      </c>
      <c r="C313" s="4" t="s">
        <v>106</v>
      </c>
      <c r="D313" s="1" t="s">
        <v>50</v>
      </c>
      <c r="E313" s="5" t="s">
        <v>42</v>
      </c>
      <c r="F313" s="6">
        <v>25</v>
      </c>
      <c r="G313" s="2"/>
      <c r="H313" s="3">
        <f t="shared" si="5"/>
        <v>0</v>
      </c>
    </row>
    <row r="314" spans="1:8" ht="36" customHeight="1">
      <c r="A314" s="167" t="s">
        <v>287</v>
      </c>
      <c r="B314" s="80" t="s">
        <v>206</v>
      </c>
      <c r="C314" s="4" t="s">
        <v>59</v>
      </c>
      <c r="D314" s="1" t="s">
        <v>55</v>
      </c>
      <c r="E314" s="5" t="s">
        <v>20</v>
      </c>
      <c r="F314" s="6">
        <v>50</v>
      </c>
      <c r="G314" s="2"/>
      <c r="H314" s="3">
        <f t="shared" si="5"/>
        <v>0</v>
      </c>
    </row>
    <row r="315" spans="1:8" ht="36" customHeight="1">
      <c r="A315" s="165" t="s">
        <v>243</v>
      </c>
      <c r="B315" s="80" t="s">
        <v>207</v>
      </c>
      <c r="C315" s="4" t="s">
        <v>68</v>
      </c>
      <c r="D315" s="1" t="s">
        <v>69</v>
      </c>
      <c r="E315" s="5" t="s">
        <v>20</v>
      </c>
      <c r="F315" s="9">
        <v>800</v>
      </c>
      <c r="G315" s="2"/>
      <c r="H315" s="10">
        <f t="shared" si="5"/>
        <v>0</v>
      </c>
    </row>
    <row r="316" spans="1:8" ht="36" customHeight="1">
      <c r="A316" s="165" t="s">
        <v>267</v>
      </c>
      <c r="B316" s="80" t="s">
        <v>208</v>
      </c>
      <c r="C316" s="4" t="s">
        <v>96</v>
      </c>
      <c r="D316" s="1" t="s">
        <v>91</v>
      </c>
      <c r="E316" s="5" t="s">
        <v>28</v>
      </c>
      <c r="F316" s="9">
        <v>6</v>
      </c>
      <c r="G316" s="2"/>
      <c r="H316" s="10">
        <f t="shared" si="5"/>
        <v>0</v>
      </c>
    </row>
    <row r="317" spans="1:8" ht="36" customHeight="1">
      <c r="A317" s="165" t="s">
        <v>269</v>
      </c>
      <c r="B317" s="80" t="s">
        <v>209</v>
      </c>
      <c r="C317" s="4" t="s">
        <v>98</v>
      </c>
      <c r="D317" s="1" t="s">
        <v>91</v>
      </c>
      <c r="E317" s="5" t="s">
        <v>28</v>
      </c>
      <c r="F317" s="9">
        <v>1</v>
      </c>
      <c r="G317" s="2"/>
      <c r="H317" s="10">
        <f t="shared" si="5"/>
        <v>0</v>
      </c>
    </row>
    <row r="318" spans="1:8" ht="36" customHeight="1">
      <c r="A318" s="167" t="s">
        <v>271</v>
      </c>
      <c r="B318" s="80" t="s">
        <v>179</v>
      </c>
      <c r="C318" s="4" t="s">
        <v>100</v>
      </c>
      <c r="D318" s="1" t="s">
        <v>101</v>
      </c>
      <c r="E318" s="5"/>
      <c r="F318" s="6"/>
      <c r="G318" s="7"/>
      <c r="H318" s="3"/>
    </row>
    <row r="319" spans="1:8" ht="36" customHeight="1">
      <c r="A319" s="167" t="s">
        <v>272</v>
      </c>
      <c r="B319" s="8" t="s">
        <v>22</v>
      </c>
      <c r="C319" s="4" t="s">
        <v>166</v>
      </c>
      <c r="D319" s="1"/>
      <c r="E319" s="5" t="s">
        <v>20</v>
      </c>
      <c r="F319" s="6">
        <v>170</v>
      </c>
      <c r="G319" s="2"/>
      <c r="H319" s="3">
        <f>ROUND(G319,2)*F319</f>
        <v>0</v>
      </c>
    </row>
    <row r="320" spans="1:8" ht="36" customHeight="1">
      <c r="A320" s="167" t="s">
        <v>273</v>
      </c>
      <c r="B320" s="17" t="s">
        <v>24</v>
      </c>
      <c r="C320" s="24" t="s">
        <v>167</v>
      </c>
      <c r="D320" s="19"/>
      <c r="E320" s="20" t="s">
        <v>20</v>
      </c>
      <c r="F320" s="25">
        <v>630</v>
      </c>
      <c r="G320" s="11"/>
      <c r="H320" s="98">
        <f>ROUND(G320,2)*F320</f>
        <v>0</v>
      </c>
    </row>
    <row r="321" spans="1:8" ht="36" customHeight="1">
      <c r="A321" s="171"/>
      <c r="B321" s="156">
        <f>+B301</f>
        <v>0</v>
      </c>
      <c r="C321" s="217" t="str">
        <f>+C301</f>
        <v>RIVER ROAD</v>
      </c>
      <c r="D321" s="218"/>
      <c r="E321" s="218"/>
      <c r="F321" s="219"/>
      <c r="G321" s="157" t="s">
        <v>139</v>
      </c>
      <c r="H321" s="157">
        <f>SUM(H302:H320)</f>
        <v>0</v>
      </c>
    </row>
    <row r="322" spans="1:8" ht="36" customHeight="1" thickBot="1">
      <c r="A322" s="172"/>
      <c r="B322" s="213" t="s">
        <v>336</v>
      </c>
      <c r="C322" s="214"/>
      <c r="D322" s="214"/>
      <c r="E322" s="214"/>
      <c r="F322" s="214"/>
      <c r="G322" s="42"/>
      <c r="H322" s="43"/>
    </row>
    <row r="323" spans="1:8" ht="36" customHeight="1" thickBot="1" thickTop="1">
      <c r="A323" s="173"/>
      <c r="B323" s="45"/>
      <c r="C323" s="215" t="s">
        <v>159</v>
      </c>
      <c r="D323" s="216"/>
      <c r="E323" s="216"/>
      <c r="F323" s="216"/>
      <c r="G323" s="115"/>
      <c r="H323" s="116"/>
    </row>
    <row r="324" spans="1:8" ht="36" customHeight="1" thickTop="1">
      <c r="A324" s="167" t="s">
        <v>321</v>
      </c>
      <c r="B324" s="80" t="s">
        <v>176</v>
      </c>
      <c r="C324" s="15" t="s">
        <v>160</v>
      </c>
      <c r="D324" s="23" t="s">
        <v>74</v>
      </c>
      <c r="E324" s="5"/>
      <c r="F324" s="16"/>
      <c r="G324" s="88"/>
      <c r="H324" s="89"/>
    </row>
    <row r="325" spans="1:8" ht="36" customHeight="1">
      <c r="A325" s="167" t="s">
        <v>322</v>
      </c>
      <c r="B325" s="8" t="s">
        <v>22</v>
      </c>
      <c r="C325" s="15" t="s">
        <v>171</v>
      </c>
      <c r="D325" s="23" t="s">
        <v>2</v>
      </c>
      <c r="E325" s="5"/>
      <c r="F325" s="90"/>
      <c r="G325" s="88"/>
      <c r="H325" s="89"/>
    </row>
    <row r="326" spans="1:8" ht="36" customHeight="1">
      <c r="A326" s="167" t="s">
        <v>323</v>
      </c>
      <c r="B326" s="91"/>
      <c r="C326" s="15" t="s">
        <v>164</v>
      </c>
      <c r="D326" s="23" t="s">
        <v>2</v>
      </c>
      <c r="E326" s="5" t="s">
        <v>28</v>
      </c>
      <c r="F326" s="90">
        <v>1</v>
      </c>
      <c r="G326" s="2"/>
      <c r="H326" s="3">
        <f>ROUND(G326,2)*F326</f>
        <v>0</v>
      </c>
    </row>
    <row r="327" spans="1:8" ht="36" customHeight="1">
      <c r="A327" s="167"/>
      <c r="B327" s="80" t="s">
        <v>177</v>
      </c>
      <c r="C327" s="15" t="s">
        <v>172</v>
      </c>
      <c r="D327" s="23" t="s">
        <v>74</v>
      </c>
      <c r="E327" s="5" t="s">
        <v>93</v>
      </c>
      <c r="F327" s="16">
        <v>3.7</v>
      </c>
      <c r="G327" s="2"/>
      <c r="H327" s="3">
        <f>ROUND(G327,2)*F327</f>
        <v>0</v>
      </c>
    </row>
    <row r="328" spans="1:8" ht="36" customHeight="1">
      <c r="A328" s="167"/>
      <c r="B328" s="92" t="s">
        <v>178</v>
      </c>
      <c r="C328" s="15" t="s">
        <v>214</v>
      </c>
      <c r="D328" s="23" t="s">
        <v>216</v>
      </c>
      <c r="E328" s="5" t="s">
        <v>28</v>
      </c>
      <c r="F328" s="90">
        <v>1</v>
      </c>
      <c r="G328" s="2"/>
      <c r="H328" s="3">
        <f>ROUND(G328,2)*F328</f>
        <v>0</v>
      </c>
    </row>
    <row r="329" spans="1:8" ht="36" customHeight="1" thickBot="1">
      <c r="A329" s="167"/>
      <c r="B329" s="93" t="s">
        <v>203</v>
      </c>
      <c r="C329" s="15" t="s">
        <v>162</v>
      </c>
      <c r="D329" s="23" t="s">
        <v>163</v>
      </c>
      <c r="E329" s="5" t="s">
        <v>42</v>
      </c>
      <c r="F329" s="90">
        <v>175</v>
      </c>
      <c r="G329" s="2"/>
      <c r="H329" s="3">
        <f>ROUND(G329,2)*F329</f>
        <v>0</v>
      </c>
    </row>
    <row r="330" spans="1:8" ht="36" customHeight="1" thickBot="1" thickTop="1">
      <c r="A330" s="167"/>
      <c r="B330" s="117"/>
      <c r="C330" s="211" t="s">
        <v>168</v>
      </c>
      <c r="D330" s="212"/>
      <c r="E330" s="212"/>
      <c r="F330" s="212"/>
      <c r="G330" s="118"/>
      <c r="H330" s="31"/>
    </row>
    <row r="331" spans="1:8" ht="36" customHeight="1" thickTop="1">
      <c r="A331" s="167" t="s">
        <v>321</v>
      </c>
      <c r="B331" s="93" t="s">
        <v>204</v>
      </c>
      <c r="C331" s="15" t="s">
        <v>160</v>
      </c>
      <c r="D331" s="23" t="s">
        <v>74</v>
      </c>
      <c r="E331" s="5"/>
      <c r="F331" s="16"/>
      <c r="G331" s="88"/>
      <c r="H331" s="89"/>
    </row>
    <row r="332" spans="1:8" ht="36" customHeight="1">
      <c r="A332" s="167" t="s">
        <v>322</v>
      </c>
      <c r="B332" s="8" t="s">
        <v>22</v>
      </c>
      <c r="C332" s="15" t="s">
        <v>171</v>
      </c>
      <c r="D332" s="23" t="s">
        <v>2</v>
      </c>
      <c r="E332" s="5"/>
      <c r="F332" s="90"/>
      <c r="G332" s="88"/>
      <c r="H332" s="89"/>
    </row>
    <row r="333" spans="1:8" ht="36" customHeight="1">
      <c r="A333" s="167" t="s">
        <v>323</v>
      </c>
      <c r="B333" s="94"/>
      <c r="C333" s="15" t="s">
        <v>164</v>
      </c>
      <c r="D333" s="23" t="s">
        <v>2</v>
      </c>
      <c r="E333" s="5" t="s">
        <v>28</v>
      </c>
      <c r="F333" s="90">
        <v>1</v>
      </c>
      <c r="G333" s="2"/>
      <c r="H333" s="3">
        <f>ROUND(G333,2)*F333</f>
        <v>0</v>
      </c>
    </row>
    <row r="334" spans="1:8" ht="36" customHeight="1" thickBot="1">
      <c r="A334" s="167"/>
      <c r="B334" s="95" t="s">
        <v>205</v>
      </c>
      <c r="C334" s="15" t="s">
        <v>162</v>
      </c>
      <c r="D334" s="23" t="s">
        <v>163</v>
      </c>
      <c r="E334" s="5" t="s">
        <v>42</v>
      </c>
      <c r="F334" s="90">
        <v>95</v>
      </c>
      <c r="G334" s="2"/>
      <c r="H334" s="3">
        <f>ROUND(G334,2)*F334</f>
        <v>0</v>
      </c>
    </row>
    <row r="335" spans="1:8" ht="36" customHeight="1" thickBot="1" thickTop="1">
      <c r="A335" s="167"/>
      <c r="B335" s="117"/>
      <c r="C335" s="211" t="s">
        <v>169</v>
      </c>
      <c r="D335" s="212"/>
      <c r="E335" s="212"/>
      <c r="F335" s="212"/>
      <c r="G335" s="118"/>
      <c r="H335" s="31"/>
    </row>
    <row r="336" spans="1:8" ht="36" customHeight="1" thickTop="1">
      <c r="A336" s="167" t="s">
        <v>321</v>
      </c>
      <c r="B336" s="93" t="s">
        <v>206</v>
      </c>
      <c r="C336" s="15" t="s">
        <v>160</v>
      </c>
      <c r="D336" s="23" t="s">
        <v>74</v>
      </c>
      <c r="E336" s="5"/>
      <c r="F336" s="16"/>
      <c r="G336" s="88"/>
      <c r="H336" s="89"/>
    </row>
    <row r="337" spans="1:8" ht="36" customHeight="1">
      <c r="A337" s="167" t="s">
        <v>322</v>
      </c>
      <c r="B337" s="8" t="s">
        <v>22</v>
      </c>
      <c r="C337" s="15" t="s">
        <v>171</v>
      </c>
      <c r="D337" s="23" t="s">
        <v>2</v>
      </c>
      <c r="E337" s="5"/>
      <c r="F337" s="90"/>
      <c r="G337" s="88"/>
      <c r="H337" s="89"/>
    </row>
    <row r="338" spans="1:8" ht="36" customHeight="1">
      <c r="A338" s="167" t="s">
        <v>323</v>
      </c>
      <c r="B338" s="94"/>
      <c r="C338" s="15" t="s">
        <v>164</v>
      </c>
      <c r="D338" s="23" t="s">
        <v>2</v>
      </c>
      <c r="E338" s="5" t="s">
        <v>28</v>
      </c>
      <c r="F338" s="90">
        <v>1</v>
      </c>
      <c r="G338" s="2"/>
      <c r="H338" s="3">
        <f>ROUND(G338,2)*F338</f>
        <v>0</v>
      </c>
    </row>
    <row r="339" spans="1:8" ht="36" customHeight="1">
      <c r="A339" s="167" t="s">
        <v>324</v>
      </c>
      <c r="B339" s="93" t="s">
        <v>207</v>
      </c>
      <c r="C339" s="15" t="s">
        <v>161</v>
      </c>
      <c r="D339" s="23" t="s">
        <v>74</v>
      </c>
      <c r="E339" s="5"/>
      <c r="F339" s="16"/>
      <c r="G339" s="88"/>
      <c r="H339" s="89"/>
    </row>
    <row r="340" spans="1:8" ht="36" customHeight="1">
      <c r="A340" s="167" t="s">
        <v>325</v>
      </c>
      <c r="B340" s="8" t="s">
        <v>22</v>
      </c>
      <c r="C340" s="15" t="s">
        <v>171</v>
      </c>
      <c r="D340" s="23" t="s">
        <v>2</v>
      </c>
      <c r="E340" s="5"/>
      <c r="F340" s="90"/>
      <c r="G340" s="88"/>
      <c r="H340" s="89"/>
    </row>
    <row r="341" spans="1:8" ht="36" customHeight="1">
      <c r="A341" s="167" t="s">
        <v>326</v>
      </c>
      <c r="B341" s="94"/>
      <c r="C341" s="15" t="s">
        <v>164</v>
      </c>
      <c r="D341" s="23" t="s">
        <v>2</v>
      </c>
      <c r="E341" s="5" t="s">
        <v>42</v>
      </c>
      <c r="F341" s="90">
        <v>3</v>
      </c>
      <c r="G341" s="2"/>
      <c r="H341" s="3">
        <f>ROUND(G341,2)*F341</f>
        <v>0</v>
      </c>
    </row>
    <row r="342" spans="1:8" ht="36" customHeight="1">
      <c r="A342" s="167"/>
      <c r="B342" s="93" t="s">
        <v>208</v>
      </c>
      <c r="C342" s="15" t="s">
        <v>172</v>
      </c>
      <c r="D342" s="23" t="s">
        <v>74</v>
      </c>
      <c r="E342" s="5" t="s">
        <v>93</v>
      </c>
      <c r="F342" s="16">
        <v>4.5</v>
      </c>
      <c r="G342" s="2"/>
      <c r="H342" s="3">
        <f>ROUND(G342,2)*F342</f>
        <v>0</v>
      </c>
    </row>
    <row r="343" spans="1:8" ht="36" customHeight="1">
      <c r="A343" s="167"/>
      <c r="B343" s="119" t="s">
        <v>209</v>
      </c>
      <c r="C343" s="120" t="s">
        <v>162</v>
      </c>
      <c r="D343" s="121" t="s">
        <v>163</v>
      </c>
      <c r="E343" s="20" t="s">
        <v>42</v>
      </c>
      <c r="F343" s="181">
        <v>230</v>
      </c>
      <c r="G343" s="11"/>
      <c r="H343" s="98">
        <f>ROUND(G343,2)*F343</f>
        <v>0</v>
      </c>
    </row>
    <row r="344" spans="1:8" ht="36" customHeight="1">
      <c r="A344" s="167"/>
      <c r="B344" s="122"/>
      <c r="C344" s="220" t="s">
        <v>170</v>
      </c>
      <c r="D344" s="220"/>
      <c r="E344" s="220"/>
      <c r="F344" s="221"/>
      <c r="G344" s="123" t="s">
        <v>139</v>
      </c>
      <c r="H344" s="123">
        <f>SUM(H324:H343)</f>
        <v>0</v>
      </c>
    </row>
    <row r="345" spans="1:8" ht="36" customHeight="1">
      <c r="A345" s="167"/>
      <c r="B345" s="130"/>
      <c r="C345" s="131" t="s">
        <v>12</v>
      </c>
      <c r="D345" s="132"/>
      <c r="E345" s="132"/>
      <c r="F345" s="132"/>
      <c r="G345" s="132"/>
      <c r="H345" s="133"/>
    </row>
    <row r="346" spans="1:8" ht="36" customHeight="1">
      <c r="A346" s="167"/>
      <c r="B346" s="134" t="str">
        <f>+B6</f>
        <v>PART 1      CITY FUNDED WORK</v>
      </c>
      <c r="C346" s="135"/>
      <c r="D346" s="135"/>
      <c r="E346" s="135"/>
      <c r="F346" s="135"/>
      <c r="G346" s="136"/>
      <c r="H346" s="137"/>
    </row>
    <row r="347" spans="1:8" ht="36" customHeight="1" thickBot="1">
      <c r="A347" s="167"/>
      <c r="B347" s="138"/>
      <c r="C347" s="240" t="str">
        <f>+C7</f>
        <v>CLIFTON STREET - ELLICE AVENUE TO SARGENT AVENUE</v>
      </c>
      <c r="D347" s="241"/>
      <c r="E347" s="241"/>
      <c r="F347" s="242"/>
      <c r="G347" s="139" t="s">
        <v>139</v>
      </c>
      <c r="H347" s="139">
        <f>+H63</f>
        <v>0</v>
      </c>
    </row>
    <row r="348" spans="1:8" ht="36" customHeight="1" thickBot="1" thickTop="1">
      <c r="A348" s="167"/>
      <c r="B348" s="117">
        <f>B64</f>
        <v>0</v>
      </c>
      <c r="C348" s="243" t="str">
        <f>C64</f>
        <v>HARRIS BOULEVARD - PORTAGE AVENUE TO EMO AVENUE</v>
      </c>
      <c r="D348" s="244"/>
      <c r="E348" s="244"/>
      <c r="F348" s="245"/>
      <c r="G348" s="129" t="s">
        <v>139</v>
      </c>
      <c r="H348" s="129">
        <f>+H122</f>
        <v>0</v>
      </c>
    </row>
    <row r="349" spans="1:8" ht="36" customHeight="1" thickBot="1" thickTop="1">
      <c r="A349" s="167"/>
      <c r="B349" s="85">
        <f>B123</f>
        <v>0</v>
      </c>
      <c r="C349" s="208" t="str">
        <f>C123</f>
        <v>CLIFTON STREET BAYS - ELLICE AVENUE TO SARGENT AVENUE</v>
      </c>
      <c r="D349" s="209"/>
      <c r="E349" s="209"/>
      <c r="F349" s="210"/>
      <c r="G349" s="86" t="s">
        <v>139</v>
      </c>
      <c r="H349" s="86">
        <f>+H151</f>
        <v>0</v>
      </c>
    </row>
    <row r="350" spans="1:8" ht="36" customHeight="1" thickTop="1">
      <c r="A350" s="167"/>
      <c r="B350" s="140"/>
      <c r="C350" s="141"/>
      <c r="D350" s="142"/>
      <c r="E350" s="143"/>
      <c r="F350" s="143"/>
      <c r="G350" s="144" t="s">
        <v>140</v>
      </c>
      <c r="H350" s="145">
        <f>SUM(H347:H349)</f>
        <v>0</v>
      </c>
    </row>
    <row r="351" spans="1:8" ht="36" customHeight="1">
      <c r="A351" s="167"/>
      <c r="B351" s="254" t="s">
        <v>337</v>
      </c>
      <c r="C351" s="255"/>
      <c r="D351" s="255"/>
      <c r="E351" s="255"/>
      <c r="F351" s="255"/>
      <c r="G351" s="146"/>
      <c r="H351" s="147"/>
    </row>
    <row r="352" spans="1:8" ht="36" customHeight="1" thickBot="1">
      <c r="A352" s="167"/>
      <c r="B352" s="148">
        <f>B226</f>
        <v>0</v>
      </c>
      <c r="C352" s="240" t="str">
        <f>C226</f>
        <v>AGNES STREET - ELLICE AVENUE TO ST. MATTHEWS AVENUE</v>
      </c>
      <c r="D352" s="241"/>
      <c r="E352" s="241"/>
      <c r="F352" s="242"/>
      <c r="G352" s="139" t="s">
        <v>139</v>
      </c>
      <c r="H352" s="139">
        <f>+H226</f>
        <v>0</v>
      </c>
    </row>
    <row r="353" spans="1:8" ht="36" customHeight="1" thickBot="1" thickTop="1">
      <c r="A353" s="167"/>
      <c r="B353" s="85">
        <f>B227</f>
        <v>0</v>
      </c>
      <c r="C353" s="208" t="str">
        <f>C227</f>
        <v>INGLEWOOD STREET - PORTAGE AVENUE TO BRUCE AVENUE</v>
      </c>
      <c r="D353" s="209"/>
      <c r="E353" s="209"/>
      <c r="F353" s="210"/>
      <c r="G353" s="86" t="s">
        <v>139</v>
      </c>
      <c r="H353" s="86">
        <f>+H299</f>
        <v>0</v>
      </c>
    </row>
    <row r="354" spans="1:8" ht="36" customHeight="1" thickTop="1">
      <c r="A354" s="167"/>
      <c r="B354" s="150"/>
      <c r="C354" s="151"/>
      <c r="D354" s="152"/>
      <c r="E354" s="153"/>
      <c r="F354" s="153"/>
      <c r="G354" s="154" t="s">
        <v>141</v>
      </c>
      <c r="H354" s="155">
        <f>SUM(H352:H353)</f>
        <v>0</v>
      </c>
    </row>
    <row r="355" spans="1:8" ht="36" customHeight="1">
      <c r="A355" s="167"/>
      <c r="B355" s="254" t="s">
        <v>338</v>
      </c>
      <c r="C355" s="255"/>
      <c r="D355" s="255"/>
      <c r="E355" s="255"/>
      <c r="F355" s="255"/>
      <c r="G355" s="49"/>
      <c r="H355" s="149"/>
    </row>
    <row r="356" spans="1:8" ht="36" customHeight="1" thickBot="1">
      <c r="A356" s="167"/>
      <c r="B356" s="148">
        <f>+B301</f>
        <v>0</v>
      </c>
      <c r="C356" s="240" t="str">
        <f>+C321</f>
        <v>RIVER ROAD</v>
      </c>
      <c r="D356" s="241"/>
      <c r="E356" s="241"/>
      <c r="F356" s="242"/>
      <c r="G356" s="139" t="s">
        <v>139</v>
      </c>
      <c r="H356" s="139">
        <f>+H321</f>
        <v>0</v>
      </c>
    </row>
    <row r="357" spans="1:8" ht="36" customHeight="1" thickTop="1">
      <c r="A357" s="167"/>
      <c r="B357" s="96"/>
      <c r="C357" s="59"/>
      <c r="D357" s="60"/>
      <c r="E357" s="61"/>
      <c r="F357" s="61"/>
      <c r="G357" s="97" t="s">
        <v>142</v>
      </c>
      <c r="H357" s="86">
        <f>SUM(H356)</f>
        <v>0</v>
      </c>
    </row>
    <row r="358" spans="1:8" ht="36" customHeight="1">
      <c r="A358" s="167"/>
      <c r="B358" s="254" t="s">
        <v>339</v>
      </c>
      <c r="C358" s="255"/>
      <c r="D358" s="255"/>
      <c r="E358" s="255"/>
      <c r="F358" s="255"/>
      <c r="G358" s="146"/>
      <c r="H358" s="147"/>
    </row>
    <row r="359" spans="1:8" ht="36" customHeight="1" thickBot="1">
      <c r="A359" s="167"/>
      <c r="B359" s="148"/>
      <c r="C359" s="240" t="str">
        <f>+C344</f>
        <v>AGNES STREET, HARRIS BOULEVARD, AND INGLEWOOD STREET</v>
      </c>
      <c r="D359" s="241"/>
      <c r="E359" s="241"/>
      <c r="F359" s="242"/>
      <c r="G359" s="139" t="s">
        <v>139</v>
      </c>
      <c r="H359" s="139">
        <f>+H344</f>
        <v>0</v>
      </c>
    </row>
    <row r="360" spans="1:8" ht="36" customHeight="1" thickBot="1" thickTop="1">
      <c r="A360" s="167"/>
      <c r="B360" s="124"/>
      <c r="C360" s="125"/>
      <c r="D360" s="126"/>
      <c r="E360" s="127"/>
      <c r="F360" s="127"/>
      <c r="G360" s="128" t="s">
        <v>143</v>
      </c>
      <c r="H360" s="129">
        <f>SUM(H359)</f>
        <v>0</v>
      </c>
    </row>
    <row r="361" spans="1:8" ht="36" customHeight="1" thickTop="1">
      <c r="A361" s="167"/>
      <c r="B361" s="236" t="s">
        <v>15</v>
      </c>
      <c r="C361" s="237"/>
      <c r="D361" s="237"/>
      <c r="E361" s="237"/>
      <c r="F361" s="237"/>
      <c r="G361" s="227">
        <f>SUM(H350+H354+H357+H360)</f>
        <v>0</v>
      </c>
      <c r="H361" s="228"/>
    </row>
    <row r="362" spans="1:8" ht="36" customHeight="1">
      <c r="A362" s="167"/>
      <c r="B362" s="229" t="s">
        <v>13</v>
      </c>
      <c r="C362" s="230"/>
      <c r="D362" s="230"/>
      <c r="E362" s="230"/>
      <c r="F362" s="230"/>
      <c r="G362" s="230"/>
      <c r="H362" s="231"/>
    </row>
    <row r="363" spans="1:8" ht="36" customHeight="1">
      <c r="A363" s="167"/>
      <c r="B363" s="232" t="s">
        <v>14</v>
      </c>
      <c r="C363" s="230"/>
      <c r="D363" s="230"/>
      <c r="E363" s="230"/>
      <c r="F363" s="230"/>
      <c r="G363" s="230"/>
      <c r="H363" s="231"/>
    </row>
    <row r="364" spans="1:8" ht="36" customHeight="1">
      <c r="A364" s="167"/>
      <c r="B364" s="46"/>
      <c r="C364" s="47"/>
      <c r="D364" s="48"/>
      <c r="E364" s="47"/>
      <c r="F364" s="47"/>
      <c r="G364" s="49"/>
      <c r="H364" s="50"/>
    </row>
    <row r="365" spans="1:8" ht="36" customHeight="1">
      <c r="A365" s="167"/>
      <c r="B365" s="51"/>
      <c r="C365" s="52"/>
      <c r="D365" s="53"/>
      <c r="E365" s="53"/>
      <c r="F365" s="53"/>
      <c r="G365" s="53"/>
      <c r="H365" s="54"/>
    </row>
    <row r="366" spans="1:8" ht="36" customHeight="1">
      <c r="A366" s="167"/>
      <c r="B366" s="51"/>
      <c r="C366" s="52"/>
      <c r="D366" s="53"/>
      <c r="E366" s="53"/>
      <c r="F366" s="53"/>
      <c r="G366" s="53"/>
      <c r="H366" s="54"/>
    </row>
    <row r="367" spans="1:8" ht="36" customHeight="1">
      <c r="A367" s="167"/>
      <c r="B367" s="51"/>
      <c r="C367" s="52"/>
      <c r="D367" s="53"/>
      <c r="E367" s="53"/>
      <c r="F367" s="53"/>
      <c r="G367" s="53"/>
      <c r="H367" s="54"/>
    </row>
    <row r="368" spans="1:8" ht="36" customHeight="1">
      <c r="A368" s="167"/>
      <c r="B368" s="51"/>
      <c r="C368" s="52"/>
      <c r="D368" s="53"/>
      <c r="E368" s="53"/>
      <c r="F368" s="53"/>
      <c r="G368" s="53"/>
      <c r="H368" s="54"/>
    </row>
    <row r="369" spans="1:8" ht="36" customHeight="1">
      <c r="A369" s="167"/>
      <c r="B369" s="51"/>
      <c r="C369" s="52"/>
      <c r="D369" s="53"/>
      <c r="E369" s="53"/>
      <c r="F369" s="53"/>
      <c r="G369" s="53"/>
      <c r="H369" s="54"/>
    </row>
    <row r="370" spans="1:8" ht="36" customHeight="1">
      <c r="A370" s="167"/>
      <c r="B370" s="51"/>
      <c r="C370" s="52"/>
      <c r="D370" s="53"/>
      <c r="E370" s="53"/>
      <c r="F370" s="53"/>
      <c r="G370" s="53"/>
      <c r="H370" s="54"/>
    </row>
    <row r="371" spans="1:8" ht="36" customHeight="1">
      <c r="A371" s="167"/>
      <c r="B371" s="51"/>
      <c r="C371" s="52"/>
      <c r="D371" s="53"/>
      <c r="E371" s="53"/>
      <c r="F371" s="53"/>
      <c r="G371" s="53"/>
      <c r="H371" s="54"/>
    </row>
    <row r="372" spans="1:8" ht="36" customHeight="1">
      <c r="A372" s="167"/>
      <c r="B372" s="51"/>
      <c r="C372" s="52"/>
      <c r="D372" s="53"/>
      <c r="E372" s="53"/>
      <c r="F372" s="53"/>
      <c r="G372" s="53"/>
      <c r="H372" s="54"/>
    </row>
    <row r="373" spans="1:8" ht="36" customHeight="1">
      <c r="A373" s="167"/>
      <c r="B373" s="51"/>
      <c r="C373" s="52"/>
      <c r="D373" s="53"/>
      <c r="E373" s="53"/>
      <c r="F373" s="53"/>
      <c r="G373" s="53"/>
      <c r="H373" s="54"/>
    </row>
    <row r="374" spans="1:8" ht="36" customHeight="1">
      <c r="A374" s="167"/>
      <c r="B374" s="51"/>
      <c r="C374" s="52"/>
      <c r="D374" s="53"/>
      <c r="E374" s="53"/>
      <c r="F374" s="53"/>
      <c r="G374" s="53"/>
      <c r="H374" s="54"/>
    </row>
    <row r="375" spans="1:8" ht="36" customHeight="1">
      <c r="A375" s="167"/>
      <c r="B375" s="51"/>
      <c r="C375" s="52"/>
      <c r="D375" s="53"/>
      <c r="E375" s="53"/>
      <c r="F375" s="53"/>
      <c r="G375" s="53"/>
      <c r="H375" s="54"/>
    </row>
    <row r="376" spans="1:8" ht="36" customHeight="1">
      <c r="A376" s="167"/>
      <c r="B376" s="51"/>
      <c r="C376" s="52"/>
      <c r="D376" s="53"/>
      <c r="E376" s="53"/>
      <c r="F376" s="53"/>
      <c r="G376" s="53"/>
      <c r="H376" s="54"/>
    </row>
    <row r="377" spans="1:8" ht="36" customHeight="1">
      <c r="A377" s="167"/>
      <c r="B377" s="51"/>
      <c r="C377" s="52"/>
      <c r="D377" s="53"/>
      <c r="E377" s="53"/>
      <c r="F377" s="53"/>
      <c r="G377" s="53"/>
      <c r="H377" s="54"/>
    </row>
    <row r="378" spans="1:8" ht="36" customHeight="1">
      <c r="A378" s="167"/>
      <c r="B378" s="51"/>
      <c r="C378" s="52"/>
      <c r="D378" s="53"/>
      <c r="E378" s="53"/>
      <c r="F378" s="53"/>
      <c r="G378" s="53"/>
      <c r="H378" s="54"/>
    </row>
    <row r="379" spans="1:8" ht="36" customHeight="1">
      <c r="A379" s="167"/>
      <c r="B379" s="51"/>
      <c r="C379" s="52"/>
      <c r="D379" s="53"/>
      <c r="E379" s="53"/>
      <c r="F379" s="53"/>
      <c r="G379" s="53"/>
      <c r="H379" s="54"/>
    </row>
    <row r="380" spans="1:8" ht="36" customHeight="1">
      <c r="A380" s="167"/>
      <c r="B380" s="51"/>
      <c r="C380" s="52"/>
      <c r="D380" s="53"/>
      <c r="E380" s="53"/>
      <c r="F380" s="53"/>
      <c r="G380" s="53"/>
      <c r="H380" s="54"/>
    </row>
    <row r="381" spans="1:8" ht="36" customHeight="1">
      <c r="A381" s="167"/>
      <c r="B381" s="51"/>
      <c r="C381" s="52"/>
      <c r="D381" s="53"/>
      <c r="E381" s="53"/>
      <c r="F381" s="53"/>
      <c r="G381" s="53"/>
      <c r="H381" s="54"/>
    </row>
    <row r="382" spans="1:8" ht="36" customHeight="1">
      <c r="A382" s="167"/>
      <c r="B382" s="51"/>
      <c r="C382" s="52"/>
      <c r="D382" s="53"/>
      <c r="E382" s="53"/>
      <c r="F382" s="53"/>
      <c r="G382" s="53"/>
      <c r="H382" s="54"/>
    </row>
    <row r="383" spans="1:8" ht="36" customHeight="1">
      <c r="A383" s="167"/>
      <c r="B383" s="51"/>
      <c r="C383" s="52"/>
      <c r="D383" s="53"/>
      <c r="E383" s="53"/>
      <c r="F383" s="53"/>
      <c r="G383" s="53"/>
      <c r="H383" s="54"/>
    </row>
    <row r="384" spans="1:8" ht="36" customHeight="1">
      <c r="A384" s="174"/>
      <c r="B384" s="51"/>
      <c r="C384" s="52"/>
      <c r="D384" s="53"/>
      <c r="E384" s="53"/>
      <c r="F384" s="53"/>
      <c r="G384" s="53"/>
      <c r="H384" s="54"/>
    </row>
    <row r="385" spans="1:8" ht="36" customHeight="1">
      <c r="A385" s="174"/>
      <c r="B385" s="51"/>
      <c r="C385" s="52"/>
      <c r="D385" s="53"/>
      <c r="E385" s="53"/>
      <c r="F385" s="53"/>
      <c r="G385" s="53"/>
      <c r="H385" s="54"/>
    </row>
    <row r="386" spans="1:8" ht="36" customHeight="1">
      <c r="A386" s="174"/>
      <c r="B386" s="51"/>
      <c r="C386" s="52"/>
      <c r="D386" s="53"/>
      <c r="E386" s="53"/>
      <c r="F386" s="53"/>
      <c r="G386" s="53"/>
      <c r="H386" s="54"/>
    </row>
    <row r="387" spans="1:8" ht="36" customHeight="1">
      <c r="A387" s="174"/>
      <c r="B387" s="51"/>
      <c r="C387" s="52"/>
      <c r="D387" s="53"/>
      <c r="E387" s="53"/>
      <c r="F387" s="53"/>
      <c r="G387" s="53"/>
      <c r="H387" s="54"/>
    </row>
    <row r="388" spans="1:8" ht="36" customHeight="1">
      <c r="A388" s="174"/>
      <c r="B388" s="51"/>
      <c r="C388" s="52"/>
      <c r="D388" s="53"/>
      <c r="E388" s="53"/>
      <c r="F388" s="53"/>
      <c r="G388" s="53"/>
      <c r="H388" s="54"/>
    </row>
    <row r="389" spans="1:8" ht="36" customHeight="1">
      <c r="A389" s="174"/>
      <c r="B389" s="51"/>
      <c r="C389" s="52"/>
      <c r="D389" s="53"/>
      <c r="E389" s="53"/>
      <c r="F389" s="53"/>
      <c r="G389" s="53"/>
      <c r="H389" s="54"/>
    </row>
    <row r="390" spans="1:8" ht="36" customHeight="1">
      <c r="A390" s="174"/>
      <c r="B390" s="51"/>
      <c r="C390" s="52"/>
      <c r="D390" s="53"/>
      <c r="E390" s="53"/>
      <c r="F390" s="53"/>
      <c r="G390" s="53"/>
      <c r="H390" s="54"/>
    </row>
    <row r="391" spans="1:8" ht="36" customHeight="1">
      <c r="A391" s="174"/>
      <c r="B391" s="51"/>
      <c r="C391" s="52"/>
      <c r="D391" s="53"/>
      <c r="E391" s="53"/>
      <c r="F391" s="53"/>
      <c r="G391" s="53"/>
      <c r="H391" s="54"/>
    </row>
    <row r="392" spans="1:8" ht="36" customHeight="1">
      <c r="A392" s="174"/>
      <c r="B392" s="51"/>
      <c r="C392" s="52"/>
      <c r="D392" s="53"/>
      <c r="E392" s="53"/>
      <c r="F392" s="53"/>
      <c r="G392" s="53"/>
      <c r="H392" s="54"/>
    </row>
    <row r="393" spans="1:8" ht="36" customHeight="1">
      <c r="A393" s="174"/>
      <c r="B393" s="51"/>
      <c r="C393" s="52"/>
      <c r="D393" s="53"/>
      <c r="E393" s="53"/>
      <c r="F393" s="53"/>
      <c r="G393" s="53"/>
      <c r="H393" s="54"/>
    </row>
    <row r="394" spans="1:8" ht="36" customHeight="1">
      <c r="A394" s="174"/>
      <c r="B394" s="51"/>
      <c r="C394" s="52"/>
      <c r="D394" s="53"/>
      <c r="E394" s="53"/>
      <c r="F394" s="53"/>
      <c r="G394" s="53"/>
      <c r="H394" s="54"/>
    </row>
    <row r="395" spans="1:8" ht="36" customHeight="1">
      <c r="A395" s="174"/>
      <c r="B395" s="51"/>
      <c r="C395" s="52"/>
      <c r="D395" s="53"/>
      <c r="E395" s="53"/>
      <c r="F395" s="53"/>
      <c r="G395" s="53"/>
      <c r="H395" s="54"/>
    </row>
    <row r="396" spans="1:8" ht="36" customHeight="1">
      <c r="A396" s="174"/>
      <c r="B396" s="51"/>
      <c r="C396" s="52"/>
      <c r="D396" s="53"/>
      <c r="E396" s="53"/>
      <c r="F396" s="53"/>
      <c r="G396" s="53"/>
      <c r="H396" s="54"/>
    </row>
    <row r="397" spans="1:8" ht="36" customHeight="1">
      <c r="A397" s="174"/>
      <c r="B397" s="51"/>
      <c r="C397" s="52"/>
      <c r="D397" s="53"/>
      <c r="E397" s="53"/>
      <c r="F397" s="53"/>
      <c r="G397" s="53"/>
      <c r="H397" s="54"/>
    </row>
    <row r="398" spans="1:8" ht="36" customHeight="1">
      <c r="A398" s="174"/>
      <c r="B398" s="51"/>
      <c r="C398" s="52"/>
      <c r="D398" s="53"/>
      <c r="E398" s="53"/>
      <c r="F398" s="53"/>
      <c r="G398" s="53"/>
      <c r="H398" s="54"/>
    </row>
    <row r="399" spans="1:8" ht="36" customHeight="1">
      <c r="A399" s="174"/>
      <c r="B399" s="51"/>
      <c r="C399" s="52"/>
      <c r="D399" s="53"/>
      <c r="E399" s="53"/>
      <c r="F399" s="53"/>
      <c r="G399" s="53"/>
      <c r="H399" s="54"/>
    </row>
    <row r="400" spans="1:8" ht="36" customHeight="1">
      <c r="A400" s="174"/>
      <c r="B400" s="51"/>
      <c r="C400" s="52"/>
      <c r="D400" s="53"/>
      <c r="E400" s="53"/>
      <c r="F400" s="53"/>
      <c r="G400" s="53"/>
      <c r="H400" s="54"/>
    </row>
    <row r="401" spans="1:8" ht="36" customHeight="1">
      <c r="A401" s="174"/>
      <c r="B401" s="51"/>
      <c r="C401" s="52"/>
      <c r="D401" s="53"/>
      <c r="E401" s="53"/>
      <c r="F401" s="53"/>
      <c r="G401" s="53"/>
      <c r="H401" s="54"/>
    </row>
    <row r="402" spans="1:8" ht="36" customHeight="1">
      <c r="A402" s="175"/>
      <c r="B402" s="51"/>
      <c r="C402" s="52"/>
      <c r="D402" s="53"/>
      <c r="E402" s="53"/>
      <c r="F402" s="53"/>
      <c r="G402" s="53"/>
      <c r="H402" s="54"/>
    </row>
    <row r="403" spans="1:8" ht="36" customHeight="1">
      <c r="A403" s="176"/>
      <c r="B403" s="51"/>
      <c r="C403" s="52"/>
      <c r="D403" s="53"/>
      <c r="E403" s="53"/>
      <c r="F403" s="53"/>
      <c r="G403" s="53"/>
      <c r="H403" s="54"/>
    </row>
    <row r="404" spans="1:8" ht="36" customHeight="1">
      <c r="A404" s="176"/>
      <c r="B404" s="252"/>
      <c r="C404" s="253"/>
      <c r="D404" s="253"/>
      <c r="E404" s="253"/>
      <c r="F404" s="253"/>
      <c r="G404" s="55"/>
      <c r="H404" s="55"/>
    </row>
    <row r="405" spans="1:8" ht="36" customHeight="1">
      <c r="A405" s="176"/>
      <c r="B405" s="56"/>
      <c r="C405" s="246"/>
      <c r="D405" s="247"/>
      <c r="E405" s="247"/>
      <c r="F405" s="247"/>
      <c r="G405" s="57"/>
      <c r="H405" s="57"/>
    </row>
    <row r="406" spans="1:8" ht="36" customHeight="1">
      <c r="A406" s="176"/>
      <c r="B406" s="56"/>
      <c r="C406" s="246"/>
      <c r="D406" s="247"/>
      <c r="E406" s="247"/>
      <c r="F406" s="247"/>
      <c r="G406" s="57"/>
      <c r="H406" s="57"/>
    </row>
    <row r="407" spans="1:8" ht="36" customHeight="1">
      <c r="A407" s="177"/>
      <c r="B407" s="56"/>
      <c r="C407" s="246"/>
      <c r="D407" s="247"/>
      <c r="E407" s="247"/>
      <c r="F407" s="247"/>
      <c r="G407" s="57"/>
      <c r="H407" s="57"/>
    </row>
    <row r="408" spans="1:8" ht="36" customHeight="1">
      <c r="A408" s="176"/>
      <c r="B408" s="58"/>
      <c r="C408" s="59"/>
      <c r="D408" s="60"/>
      <c r="E408" s="61"/>
      <c r="F408" s="61"/>
      <c r="G408" s="62"/>
      <c r="H408" s="57"/>
    </row>
    <row r="409" spans="1:8" ht="36" customHeight="1">
      <c r="A409" s="176"/>
      <c r="B409" s="252"/>
      <c r="C409" s="253"/>
      <c r="D409" s="253"/>
      <c r="E409" s="253"/>
      <c r="F409" s="253"/>
      <c r="G409" s="63"/>
      <c r="H409" s="63"/>
    </row>
    <row r="410" spans="1:8" ht="36" customHeight="1">
      <c r="A410" s="176"/>
      <c r="B410" s="56"/>
      <c r="C410" s="246"/>
      <c r="D410" s="247"/>
      <c r="E410" s="247"/>
      <c r="F410" s="247"/>
      <c r="G410" s="57"/>
      <c r="H410" s="57"/>
    </row>
    <row r="411" spans="1:8" ht="36" customHeight="1">
      <c r="A411" s="176"/>
      <c r="B411" s="56"/>
      <c r="C411" s="246"/>
      <c r="D411" s="247"/>
      <c r="E411" s="247"/>
      <c r="F411" s="247"/>
      <c r="G411" s="57"/>
      <c r="H411" s="57"/>
    </row>
    <row r="412" spans="1:8" ht="36" customHeight="1">
      <c r="A412" s="176"/>
      <c r="B412" s="58"/>
      <c r="C412" s="59"/>
      <c r="D412" s="60"/>
      <c r="E412" s="61"/>
      <c r="F412" s="61"/>
      <c r="G412" s="62"/>
      <c r="H412" s="57"/>
    </row>
    <row r="413" spans="1:8" ht="36" customHeight="1">
      <c r="A413" s="176"/>
      <c r="B413" s="230"/>
      <c r="C413" s="230"/>
      <c r="D413" s="230"/>
      <c r="E413" s="230"/>
      <c r="F413" s="230"/>
      <c r="G413" s="256"/>
      <c r="H413" s="230"/>
    </row>
    <row r="414" spans="1:8" ht="36" customHeight="1">
      <c r="A414" s="176"/>
      <c r="B414" s="230"/>
      <c r="C414" s="230"/>
      <c r="D414" s="230"/>
      <c r="E414" s="230"/>
      <c r="F414" s="230"/>
      <c r="G414" s="230"/>
      <c r="H414" s="230"/>
    </row>
    <row r="415" spans="1:8" ht="36" customHeight="1">
      <c r="A415" s="174"/>
      <c r="B415" s="257"/>
      <c r="C415" s="230"/>
      <c r="D415" s="230"/>
      <c r="E415" s="230"/>
      <c r="F415" s="230"/>
      <c r="G415" s="230"/>
      <c r="H415" s="230"/>
    </row>
    <row r="416" spans="1:8" ht="36" customHeight="1">
      <c r="A416" s="174"/>
      <c r="B416" s="51"/>
      <c r="C416" s="64"/>
      <c r="D416" s="65"/>
      <c r="E416" s="64"/>
      <c r="F416" s="64"/>
      <c r="G416" s="57"/>
      <c r="H416" s="54"/>
    </row>
    <row r="417" spans="1:8" ht="36" customHeight="1">
      <c r="A417" s="178" t="s">
        <v>327</v>
      </c>
      <c r="B417" s="51"/>
      <c r="C417" s="64"/>
      <c r="D417" s="65"/>
      <c r="E417" s="64"/>
      <c r="F417" s="64"/>
      <c r="G417" s="54"/>
      <c r="H417" s="54"/>
    </row>
    <row r="418" spans="1:8" ht="36" customHeight="1">
      <c r="A418" s="179" t="s">
        <v>327</v>
      </c>
      <c r="B418" s="66"/>
      <c r="C418" s="67"/>
      <c r="D418" s="68"/>
      <c r="E418" s="67"/>
      <c r="F418" s="67"/>
      <c r="G418" s="69"/>
      <c r="H418" s="69"/>
    </row>
    <row r="419" spans="1:8" ht="36" customHeight="1">
      <c r="A419" s="179"/>
      <c r="B419" s="66"/>
      <c r="C419" s="67"/>
      <c r="D419" s="68"/>
      <c r="E419" s="67"/>
      <c r="F419" s="67"/>
      <c r="G419" s="69"/>
      <c r="H419" s="69"/>
    </row>
    <row r="420" spans="2:8" ht="36" customHeight="1">
      <c r="B420" s="66"/>
      <c r="C420" s="67"/>
      <c r="D420" s="68"/>
      <c r="E420" s="67"/>
      <c r="F420" s="67"/>
      <c r="G420" s="69"/>
      <c r="H420" s="69"/>
    </row>
    <row r="421" spans="2:8" ht="36" customHeight="1">
      <c r="B421" s="66"/>
      <c r="C421" s="67"/>
      <c r="D421" s="68"/>
      <c r="E421" s="67"/>
      <c r="F421" s="67"/>
      <c r="G421" s="69"/>
      <c r="H421" s="69"/>
    </row>
    <row r="422" spans="2:8" ht="36" customHeight="1">
      <c r="B422" s="66"/>
      <c r="C422" s="67"/>
      <c r="D422" s="68"/>
      <c r="E422" s="67"/>
      <c r="F422" s="67"/>
      <c r="G422" s="69"/>
      <c r="H422" s="69"/>
    </row>
    <row r="423" spans="2:8" ht="36" customHeight="1">
      <c r="B423" s="66"/>
      <c r="C423" s="67"/>
      <c r="D423" s="68"/>
      <c r="E423" s="67"/>
      <c r="F423" s="67"/>
      <c r="G423" s="69"/>
      <c r="H423" s="69"/>
    </row>
    <row r="424" spans="2:8" ht="36" customHeight="1">
      <c r="B424" s="66"/>
      <c r="C424" s="67"/>
      <c r="D424" s="68"/>
      <c r="E424" s="67"/>
      <c r="F424" s="67"/>
      <c r="G424" s="69"/>
      <c r="H424" s="69"/>
    </row>
    <row r="425" spans="2:8" ht="36" customHeight="1">
      <c r="B425" s="66"/>
      <c r="C425" s="67"/>
      <c r="D425" s="68"/>
      <c r="E425" s="67"/>
      <c r="F425" s="67"/>
      <c r="G425" s="69"/>
      <c r="H425" s="69"/>
    </row>
    <row r="426" spans="2:8" ht="36" customHeight="1">
      <c r="B426" s="66"/>
      <c r="C426" s="67"/>
      <c r="D426" s="68"/>
      <c r="E426" s="67"/>
      <c r="F426" s="67"/>
      <c r="G426" s="69"/>
      <c r="H426" s="69"/>
    </row>
    <row r="427" spans="2:8" ht="36" customHeight="1">
      <c r="B427" s="66"/>
      <c r="C427" s="67"/>
      <c r="D427" s="68"/>
      <c r="E427" s="67"/>
      <c r="F427" s="67"/>
      <c r="G427" s="69"/>
      <c r="H427" s="69"/>
    </row>
    <row r="428" spans="2:8" ht="36" customHeight="1">
      <c r="B428" s="66"/>
      <c r="C428" s="67"/>
      <c r="D428" s="68"/>
      <c r="E428" s="67"/>
      <c r="F428" s="67"/>
      <c r="G428" s="69"/>
      <c r="H428" s="69"/>
    </row>
    <row r="429" spans="2:8" ht="36" customHeight="1">
      <c r="B429" s="66"/>
      <c r="C429" s="67"/>
      <c r="D429" s="68"/>
      <c r="E429" s="67"/>
      <c r="F429" s="67"/>
      <c r="G429" s="69"/>
      <c r="H429" s="69"/>
    </row>
    <row r="430" spans="2:8" ht="36" customHeight="1">
      <c r="B430" s="66"/>
      <c r="C430" s="67"/>
      <c r="D430" s="68"/>
      <c r="E430" s="67"/>
      <c r="F430" s="67"/>
      <c r="G430" s="69"/>
      <c r="H430" s="69"/>
    </row>
    <row r="431" spans="2:8" ht="36" customHeight="1">
      <c r="B431" s="66"/>
      <c r="C431" s="67"/>
      <c r="D431" s="68"/>
      <c r="E431" s="67"/>
      <c r="F431" s="67"/>
      <c r="G431" s="69"/>
      <c r="H431" s="69"/>
    </row>
    <row r="432" spans="2:8" ht="36" customHeight="1">
      <c r="B432" s="66"/>
      <c r="C432" s="67"/>
      <c r="D432" s="68"/>
      <c r="E432" s="67"/>
      <c r="F432" s="67"/>
      <c r="G432" s="69"/>
      <c r="H432" s="69"/>
    </row>
    <row r="433" spans="2:8" ht="36" customHeight="1">
      <c r="B433" s="66"/>
      <c r="C433" s="67"/>
      <c r="D433" s="68"/>
      <c r="E433" s="67"/>
      <c r="F433" s="67"/>
      <c r="G433" s="69"/>
      <c r="H433" s="69"/>
    </row>
    <row r="434" spans="2:8" ht="36" customHeight="1">
      <c r="B434" s="66"/>
      <c r="C434" s="67"/>
      <c r="D434" s="68"/>
      <c r="E434" s="67"/>
      <c r="F434" s="67"/>
      <c r="G434" s="69"/>
      <c r="H434" s="69"/>
    </row>
    <row r="435" spans="2:8" ht="36" customHeight="1">
      <c r="B435" s="66"/>
      <c r="C435" s="67"/>
      <c r="D435" s="68"/>
      <c r="E435" s="67"/>
      <c r="F435" s="67"/>
      <c r="G435" s="69"/>
      <c r="H435" s="69"/>
    </row>
    <row r="436" spans="2:8" ht="36" customHeight="1">
      <c r="B436" s="66"/>
      <c r="C436" s="67"/>
      <c r="D436" s="68"/>
      <c r="E436" s="67"/>
      <c r="F436" s="67"/>
      <c r="G436" s="69"/>
      <c r="H436" s="69"/>
    </row>
    <row r="437" spans="2:8" ht="36" customHeight="1">
      <c r="B437" s="66"/>
      <c r="C437" s="67"/>
      <c r="D437" s="68"/>
      <c r="E437" s="67"/>
      <c r="F437" s="67"/>
      <c r="G437" s="69"/>
      <c r="H437" s="69"/>
    </row>
    <row r="438" spans="2:8" ht="36" customHeight="1">
      <c r="B438" s="66"/>
      <c r="C438" s="67"/>
      <c r="D438" s="68"/>
      <c r="E438" s="67"/>
      <c r="F438" s="67"/>
      <c r="G438" s="69"/>
      <c r="H438" s="69"/>
    </row>
    <row r="439" spans="2:8" ht="36" customHeight="1">
      <c r="B439" s="66"/>
      <c r="C439" s="67"/>
      <c r="D439" s="68"/>
      <c r="E439" s="67"/>
      <c r="F439" s="67"/>
      <c r="G439" s="69"/>
      <c r="H439" s="69"/>
    </row>
    <row r="440" spans="2:8" ht="36" customHeight="1">
      <c r="B440" s="66"/>
      <c r="C440" s="67"/>
      <c r="D440" s="68"/>
      <c r="E440" s="67"/>
      <c r="F440" s="67"/>
      <c r="G440" s="69"/>
      <c r="H440" s="69"/>
    </row>
    <row r="441" spans="2:8" ht="36" customHeight="1">
      <c r="B441" s="66"/>
      <c r="C441" s="67"/>
      <c r="D441" s="68"/>
      <c r="E441" s="67"/>
      <c r="F441" s="67"/>
      <c r="G441" s="69"/>
      <c r="H441" s="69"/>
    </row>
    <row r="442" spans="2:8" ht="36" customHeight="1">
      <c r="B442" s="66"/>
      <c r="C442" s="67"/>
      <c r="D442" s="68"/>
      <c r="E442" s="67"/>
      <c r="F442" s="67"/>
      <c r="G442" s="69"/>
      <c r="H442" s="69"/>
    </row>
    <row r="443" spans="2:8" ht="36" customHeight="1">
      <c r="B443" s="66"/>
      <c r="C443" s="67"/>
      <c r="D443" s="68"/>
      <c r="E443" s="67"/>
      <c r="F443" s="67"/>
      <c r="G443" s="69"/>
      <c r="H443" s="69"/>
    </row>
    <row r="444" spans="2:8" ht="36" customHeight="1">
      <c r="B444" s="66"/>
      <c r="C444" s="67"/>
      <c r="D444" s="68"/>
      <c r="E444" s="67"/>
      <c r="F444" s="67"/>
      <c r="G444" s="69"/>
      <c r="H444" s="69"/>
    </row>
    <row r="445" spans="2:8" ht="36" customHeight="1">
      <c r="B445" s="66"/>
      <c r="C445" s="67"/>
      <c r="D445" s="68"/>
      <c r="E445" s="67"/>
      <c r="F445" s="67"/>
      <c r="G445" s="69"/>
      <c r="H445" s="69"/>
    </row>
    <row r="446" spans="2:8" ht="36" customHeight="1">
      <c r="B446" s="66"/>
      <c r="C446" s="67"/>
      <c r="D446" s="68"/>
      <c r="E446" s="67"/>
      <c r="F446" s="67"/>
      <c r="G446" s="69"/>
      <c r="H446" s="69"/>
    </row>
    <row r="447" spans="2:8" ht="36" customHeight="1">
      <c r="B447" s="66"/>
      <c r="C447" s="67"/>
      <c r="D447" s="68"/>
      <c r="E447" s="67"/>
      <c r="F447" s="67"/>
      <c r="G447" s="69"/>
      <c r="H447" s="69"/>
    </row>
    <row r="448" spans="2:8" ht="36" customHeight="1">
      <c r="B448" s="66"/>
      <c r="C448" s="67"/>
      <c r="D448" s="68"/>
      <c r="E448" s="67"/>
      <c r="F448" s="67"/>
      <c r="G448" s="69"/>
      <c r="H448" s="69"/>
    </row>
    <row r="449" spans="2:8" ht="36" customHeight="1">
      <c r="B449" s="66"/>
      <c r="C449" s="67"/>
      <c r="D449" s="68"/>
      <c r="E449" s="67"/>
      <c r="F449" s="67"/>
      <c r="G449" s="69"/>
      <c r="H449" s="69"/>
    </row>
    <row r="450" spans="2:8" ht="36" customHeight="1">
      <c r="B450" s="66"/>
      <c r="C450" s="67"/>
      <c r="D450" s="68"/>
      <c r="E450" s="67"/>
      <c r="F450" s="67"/>
      <c r="G450" s="69"/>
      <c r="H450" s="69"/>
    </row>
    <row r="451" spans="2:8" ht="36" customHeight="1">
      <c r="B451" s="66"/>
      <c r="C451" s="67"/>
      <c r="D451" s="68"/>
      <c r="E451" s="67"/>
      <c r="F451" s="67"/>
      <c r="G451" s="69"/>
      <c r="H451" s="69"/>
    </row>
    <row r="452" spans="2:8" ht="36" customHeight="1">
      <c r="B452" s="66"/>
      <c r="C452" s="67"/>
      <c r="D452" s="68"/>
      <c r="E452" s="67"/>
      <c r="F452" s="67"/>
      <c r="G452" s="69"/>
      <c r="H452" s="69"/>
    </row>
    <row r="453" spans="2:8" ht="36" customHeight="1">
      <c r="B453" s="66"/>
      <c r="C453" s="67"/>
      <c r="D453" s="68"/>
      <c r="E453" s="67"/>
      <c r="F453" s="67"/>
      <c r="G453" s="69"/>
      <c r="H453" s="69"/>
    </row>
    <row r="454" spans="2:8" ht="36" customHeight="1">
      <c r="B454" s="66"/>
      <c r="C454" s="67"/>
      <c r="D454" s="68"/>
      <c r="E454" s="67"/>
      <c r="F454" s="67"/>
      <c r="G454" s="69"/>
      <c r="H454" s="69"/>
    </row>
    <row r="455" spans="2:8" ht="36" customHeight="1">
      <c r="B455" s="66"/>
      <c r="C455" s="67"/>
      <c r="D455" s="68"/>
      <c r="E455" s="67"/>
      <c r="F455" s="67"/>
      <c r="G455" s="69"/>
      <c r="H455" s="69"/>
    </row>
    <row r="456" spans="2:8" ht="36" customHeight="1">
      <c r="B456" s="66"/>
      <c r="C456" s="67"/>
      <c r="D456" s="68"/>
      <c r="E456" s="67"/>
      <c r="F456" s="67"/>
      <c r="G456" s="69"/>
      <c r="H456" s="69"/>
    </row>
    <row r="457" spans="2:8" ht="36" customHeight="1">
      <c r="B457" s="66"/>
      <c r="C457" s="67"/>
      <c r="D457" s="68"/>
      <c r="E457" s="67"/>
      <c r="F457" s="67"/>
      <c r="G457" s="69"/>
      <c r="H457" s="69"/>
    </row>
    <row r="458" spans="2:8" ht="36" customHeight="1">
      <c r="B458" s="66"/>
      <c r="C458" s="67"/>
      <c r="D458" s="68"/>
      <c r="E458" s="67"/>
      <c r="F458" s="67"/>
      <c r="G458" s="69"/>
      <c r="H458" s="69"/>
    </row>
    <row r="459" spans="2:8" ht="36" customHeight="1">
      <c r="B459" s="66"/>
      <c r="C459" s="67"/>
      <c r="D459" s="68"/>
      <c r="E459" s="67"/>
      <c r="F459" s="67"/>
      <c r="G459" s="69"/>
      <c r="H459" s="69"/>
    </row>
    <row r="460" spans="2:8" ht="36" customHeight="1">
      <c r="B460" s="66"/>
      <c r="C460" s="67"/>
      <c r="D460" s="68"/>
      <c r="E460" s="67"/>
      <c r="F460" s="67"/>
      <c r="G460" s="69"/>
      <c r="H460" s="69"/>
    </row>
    <row r="461" spans="2:8" ht="36" customHeight="1">
      <c r="B461" s="66"/>
      <c r="C461" s="67"/>
      <c r="D461" s="68"/>
      <c r="E461" s="67"/>
      <c r="F461" s="67"/>
      <c r="G461" s="69"/>
      <c r="H461" s="69"/>
    </row>
    <row r="462" spans="2:8" ht="36" customHeight="1">
      <c r="B462" s="66"/>
      <c r="C462" s="67"/>
      <c r="D462" s="68"/>
      <c r="E462" s="67"/>
      <c r="F462" s="67"/>
      <c r="G462" s="69"/>
      <c r="H462" s="69"/>
    </row>
    <row r="463" spans="2:8" ht="36" customHeight="1">
      <c r="B463" s="66"/>
      <c r="C463" s="67"/>
      <c r="D463" s="68"/>
      <c r="E463" s="67"/>
      <c r="F463" s="67"/>
      <c r="G463" s="69"/>
      <c r="H463" s="69"/>
    </row>
    <row r="464" spans="2:8" ht="36" customHeight="1">
      <c r="B464" s="66"/>
      <c r="C464" s="67"/>
      <c r="D464" s="68"/>
      <c r="E464" s="67"/>
      <c r="F464" s="67"/>
      <c r="G464" s="69"/>
      <c r="H464" s="69"/>
    </row>
    <row r="465" spans="2:8" ht="15">
      <c r="B465" s="66"/>
      <c r="C465" s="67"/>
      <c r="D465" s="68"/>
      <c r="E465" s="67"/>
      <c r="F465" s="67"/>
      <c r="G465" s="69"/>
      <c r="H465" s="69"/>
    </row>
    <row r="466" spans="2:8" ht="15">
      <c r="B466" s="66"/>
      <c r="C466" s="67"/>
      <c r="D466" s="68"/>
      <c r="E466" s="67"/>
      <c r="F466" s="67"/>
      <c r="G466" s="69"/>
      <c r="H466" s="69"/>
    </row>
    <row r="467" spans="2:8" ht="15">
      <c r="B467" s="66"/>
      <c r="C467" s="67"/>
      <c r="D467" s="68"/>
      <c r="E467" s="67"/>
      <c r="F467" s="67"/>
      <c r="G467" s="69"/>
      <c r="H467" s="69"/>
    </row>
    <row r="468" spans="2:8" ht="15">
      <c r="B468" s="66"/>
      <c r="C468" s="67"/>
      <c r="D468" s="68"/>
      <c r="E468" s="67"/>
      <c r="F468" s="67"/>
      <c r="G468" s="69"/>
      <c r="H468" s="69"/>
    </row>
    <row r="469" spans="2:8" ht="15">
      <c r="B469" s="66"/>
      <c r="C469" s="67"/>
      <c r="D469" s="68"/>
      <c r="E469" s="67"/>
      <c r="F469" s="67"/>
      <c r="G469" s="69"/>
      <c r="H469" s="69"/>
    </row>
    <row r="470" spans="2:8" ht="15">
      <c r="B470" s="66"/>
      <c r="C470" s="67"/>
      <c r="D470" s="68"/>
      <c r="E470" s="67"/>
      <c r="F470" s="67"/>
      <c r="G470" s="69"/>
      <c r="H470" s="69"/>
    </row>
    <row r="471" spans="2:8" ht="15">
      <c r="B471" s="66"/>
      <c r="C471" s="67"/>
      <c r="D471" s="68"/>
      <c r="E471" s="67"/>
      <c r="F471" s="67"/>
      <c r="G471" s="69"/>
      <c r="H471" s="69"/>
    </row>
    <row r="472" spans="2:8" ht="15">
      <c r="B472" s="66"/>
      <c r="C472" s="67"/>
      <c r="D472" s="68"/>
      <c r="E472" s="67"/>
      <c r="F472" s="67"/>
      <c r="G472" s="69"/>
      <c r="H472" s="69"/>
    </row>
    <row r="473" spans="2:8" ht="15">
      <c r="B473" s="66"/>
      <c r="C473" s="67"/>
      <c r="D473" s="68"/>
      <c r="E473" s="67"/>
      <c r="F473" s="67"/>
      <c r="G473" s="69"/>
      <c r="H473" s="69"/>
    </row>
    <row r="474" spans="2:8" ht="15">
      <c r="B474" s="66"/>
      <c r="C474" s="67"/>
      <c r="D474" s="68"/>
      <c r="E474" s="67"/>
      <c r="F474" s="67"/>
      <c r="G474" s="69"/>
      <c r="H474" s="69"/>
    </row>
    <row r="475" spans="2:8" ht="15">
      <c r="B475" s="66"/>
      <c r="C475" s="67"/>
      <c r="D475" s="68"/>
      <c r="E475" s="67"/>
      <c r="F475" s="67"/>
      <c r="G475" s="69"/>
      <c r="H475" s="69"/>
    </row>
    <row r="476" spans="2:8" ht="15">
      <c r="B476" s="66"/>
      <c r="C476" s="67"/>
      <c r="D476" s="68"/>
      <c r="E476" s="67"/>
      <c r="F476" s="67"/>
      <c r="G476" s="69"/>
      <c r="H476" s="69"/>
    </row>
  </sheetData>
  <sheetProtection password="C4A2" sheet="1" objects="1" scenarios="1" selectLockedCells="1"/>
  <mergeCells count="44">
    <mergeCell ref="G413:H413"/>
    <mergeCell ref="B414:H414"/>
    <mergeCell ref="B415:H415"/>
    <mergeCell ref="B409:F409"/>
    <mergeCell ref="C410:F410"/>
    <mergeCell ref="C411:F411"/>
    <mergeCell ref="B413:F413"/>
    <mergeCell ref="B404:F404"/>
    <mergeCell ref="B351:F351"/>
    <mergeCell ref="C352:F352"/>
    <mergeCell ref="B355:F355"/>
    <mergeCell ref="B358:F358"/>
    <mergeCell ref="C353:F353"/>
    <mergeCell ref="C405:F405"/>
    <mergeCell ref="C406:F406"/>
    <mergeCell ref="C407:F407"/>
    <mergeCell ref="C7:F7"/>
    <mergeCell ref="C153:F153"/>
    <mergeCell ref="C226:F226"/>
    <mergeCell ref="B152:F152"/>
    <mergeCell ref="C64:F64"/>
    <mergeCell ref="C63:F63"/>
    <mergeCell ref="C122:F122"/>
    <mergeCell ref="G361:H361"/>
    <mergeCell ref="B362:H362"/>
    <mergeCell ref="B363:H363"/>
    <mergeCell ref="C151:F151"/>
    <mergeCell ref="B361:F361"/>
    <mergeCell ref="C227:F227"/>
    <mergeCell ref="C356:F356"/>
    <mergeCell ref="C359:F359"/>
    <mergeCell ref="C347:F347"/>
    <mergeCell ref="C348:F348"/>
    <mergeCell ref="C321:F321"/>
    <mergeCell ref="C344:F344"/>
    <mergeCell ref="C123:F123"/>
    <mergeCell ref="C299:F299"/>
    <mergeCell ref="B300:F300"/>
    <mergeCell ref="C301:F301"/>
    <mergeCell ref="C349:F349"/>
    <mergeCell ref="C330:F330"/>
    <mergeCell ref="C335:F335"/>
    <mergeCell ref="B322:F322"/>
    <mergeCell ref="C323:F323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19:G320 G104:G110 G100:G101 G98 G95 G79:G82 G68:G71 G65:G66 G55:G59 G53 G31:G32 G47:G51 G45 G42:G43 G34 G36 G61:G62 G73:G74 G11:G14 G8:G9 G16:G17 G20:G22 G24:G26 G29 G39:G40 G77 G85 G87:G88 G90 G92:G93 G312:G317 G338 G333:G334 G326:G329 G187:G188 G254:G255 G244 G238 G232 G234:G236 G240:G242 G246 G249:G250 G252 G224:G225 G199 G197 G205:G206 G208 G210:G213 G191 G193:G195 G217:G222 G215 G228:G230 G145:G147 G142:G143 G124 G120:G121 G114:G118 G112 G341:G343 G127:G129 G135:G136 G138:G140 G154:G156 G149:G150 G132 G183:G184 G177:G179 G174 G165 G160:G163 G158 G167:G170 G172 G181 G202:G203 G297:G298 G275:G278 G272:G273 G290:G295 G288 G262 G264 G266:G268 G270 G280:G282 G285:G286 G302:G303 G309 G305 G307 G258:G259">
      <formula1>0</formula1>
    </dataValidation>
    <dataValidation type="custom" allowBlank="1" showInputMessage="1" showErrorMessage="1" error="If you can enter a Unit  Price in this cell, pLease contact the Contract Administrator immediately!" sqref="G318 G102:G103 G96:G97 G67 G72 G60 G54 G33 G30 G46 G44 G41 G37:G38 G35 G75:G76 G10 G15 G18:G19 G23 G27:G28 G78 G89 G83:G84 G86 G91 G94 G99 G256:G257 G253 G247:G248 G243 G237 G231 G233 G239 G245 G251 G198 G200:G201 G204 G207 G209 G189:G190 G192 G196 G223 G216 G144 G141 G137 G125:G126 G113 G119 G130:G131 G133:G134 G148 G185:G186 G182 G173 G164 G159 G157 G166 G171 G175:G176 G180 G310:G311 G279 G274 G271 G296 G289 G260:G261 G263 G265 G269 G283:G284 G304 G308 G30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87 G52 G214 G111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136-2005&amp;R&amp;10Bid Submission
Page &amp;P+3 of 26</oddHeader>
    <oddFooter xml:space="preserve">&amp;R__________________
Name of Bidder                    </oddFooter>
  </headerFooter>
  <rowBreaks count="17" manualBreakCount="17">
    <brk id="26" max="255" man="1"/>
    <brk id="48" max="255" man="1"/>
    <brk id="63" max="255" man="1"/>
    <brk id="85" max="255" man="1"/>
    <brk id="107" min="1" max="7" man="1"/>
    <brk id="122" min="1" max="7" man="1"/>
    <brk id="145" min="1" max="7" man="1"/>
    <brk id="151" min="1" max="7" man="1"/>
    <brk id="174" min="1" max="7" man="1"/>
    <brk id="197" min="1" max="7" man="1"/>
    <brk id="220" min="1" max="7" man="1"/>
    <brk id="226" min="1" max="7" man="1"/>
    <brk id="246" min="1" max="7" man="1"/>
    <brk id="268" min="1" max="7" man="1"/>
    <brk id="291" min="1" max="7" man="1"/>
    <brk id="299" min="1" max="7" man="1"/>
    <brk id="32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Approved on April 27,05 @ 2:33 P.M. by Henly Pheifer. 78,848 bytes
Ver 1.1 checked by S Payne May 2, 2005 @ 4:44pm, file size 83kb</dc:description>
  <cp:lastModifiedBy>Winnipeg Office</cp:lastModifiedBy>
  <cp:lastPrinted>2005-05-03T13:35:21Z</cp:lastPrinted>
  <dcterms:created xsi:type="dcterms:W3CDTF">1999-03-31T15:44:33Z</dcterms:created>
  <dcterms:modified xsi:type="dcterms:W3CDTF">2005-05-03T13:41:38Z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