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216" windowWidth="7200" windowHeight="9132" activeTab="0"/>
  </bookViews>
  <sheets>
    <sheet name="Prices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PAGE1OF13">'[1]FORM B; PRICES'!#REF!</definedName>
    <definedName name="_xlnm.Print_Area" localSheetId="0">'Prices'!$B$1:$H$321</definedName>
    <definedName name="_xlnm.Print_Titles" localSheetId="0">'Prices'!$1:$3</definedName>
    <definedName name="TEMP">'[1]FORM B; PRICES'!#REF!</definedName>
    <definedName name="TENDERNO.181-">'[1]FORM B; PRICES'!#REF!</definedName>
    <definedName name="TENDERSUBMISSI">'[1]FORM B; PRICES'!#REF!</definedName>
    <definedName name="TESTHEAD">'[1]FORM B; PRICES'!#REF!</definedName>
  </definedNames>
  <calcPr fullCalcOnLoad="1"/>
</workbook>
</file>

<file path=xl/sharedStrings.xml><?xml version="1.0" encoding="utf-8"?>
<sst xmlns="http://schemas.openxmlformats.org/spreadsheetml/2006/main" count="1125" uniqueCount="398">
  <si>
    <t>ITEM</t>
  </si>
  <si>
    <t>DESCRIPTION</t>
  </si>
  <si>
    <t>UNIT</t>
  </si>
  <si>
    <t>AMOUNT</t>
  </si>
  <si>
    <t>FORM B: PRICES</t>
  </si>
  <si>
    <t>A.</t>
  </si>
  <si>
    <t>SUMMARY</t>
  </si>
  <si>
    <t>B.</t>
  </si>
  <si>
    <t>Grading of Boulevards</t>
  </si>
  <si>
    <t>B.2</t>
  </si>
  <si>
    <t>B.3</t>
  </si>
  <si>
    <t>B.8</t>
  </si>
  <si>
    <t>B.9</t>
  </si>
  <si>
    <t>B.12</t>
  </si>
  <si>
    <t>B.15</t>
  </si>
  <si>
    <t>each</t>
  </si>
  <si>
    <t>tonne</t>
  </si>
  <si>
    <t>Excavation</t>
  </si>
  <si>
    <t>Crushed Sub-base Material</t>
  </si>
  <si>
    <t>Supplying and Placing Base Course Material</t>
  </si>
  <si>
    <t>Pavement Removal</t>
  </si>
  <si>
    <t>Installation of Precast Concrete Ring Sections</t>
  </si>
  <si>
    <t>Installation of Cast Iron Lifter Ring Inserts</t>
  </si>
  <si>
    <t>CW 3210-R5</t>
  </si>
  <si>
    <t>A.3</t>
  </si>
  <si>
    <t>A.4</t>
  </si>
  <si>
    <t>A.7</t>
  </si>
  <si>
    <t>A.8</t>
  </si>
  <si>
    <t>A.10</t>
  </si>
  <si>
    <t>Adjustment of Existing Curb Stop Boxes</t>
  </si>
  <si>
    <t>CODE</t>
  </si>
  <si>
    <t>SPEC.
REF.</t>
  </si>
  <si>
    <t>APPROX. QUANTITY</t>
  </si>
  <si>
    <t>UNIT PRICE</t>
  </si>
  <si>
    <t>A003</t>
  </si>
  <si>
    <t>CW 3110-R7</t>
  </si>
  <si>
    <t>m³</t>
  </si>
  <si>
    <t>A004</t>
  </si>
  <si>
    <t>Sub-Grade Compaction</t>
  </si>
  <si>
    <t>m²</t>
  </si>
  <si>
    <t>A007</t>
  </si>
  <si>
    <t>A008</t>
  </si>
  <si>
    <t/>
  </si>
  <si>
    <t>A010</t>
  </si>
  <si>
    <t xml:space="preserve">CW 3110-R7 </t>
  </si>
  <si>
    <t>A012</t>
  </si>
  <si>
    <t>B001</t>
  </si>
  <si>
    <t>B003</t>
  </si>
  <si>
    <t>B124</t>
  </si>
  <si>
    <t>Adjustment of Precast  Sidewalk Blocks</t>
  </si>
  <si>
    <t>CW 3235-R4</t>
  </si>
  <si>
    <t>B125</t>
  </si>
  <si>
    <t>Supply of Precast  Sidewalk Blocks</t>
  </si>
  <si>
    <t xml:space="preserve">CW 3235-R4  </t>
  </si>
  <si>
    <t>m</t>
  </si>
  <si>
    <t>C055</t>
  </si>
  <si>
    <t xml:space="preserve">Construction of Asphaltic Concrete Pavements </t>
  </si>
  <si>
    <t xml:space="preserve">CW 3410-R5 </t>
  </si>
  <si>
    <t>C056</t>
  </si>
  <si>
    <t>C057</t>
  </si>
  <si>
    <t>a) Type I</t>
  </si>
  <si>
    <t>C059</t>
  </si>
  <si>
    <t>C061</t>
  </si>
  <si>
    <t>C063</t>
  </si>
  <si>
    <t>Construction of Asphaltic Concrete Base Course (Type III)</t>
  </si>
  <si>
    <t>D006</t>
  </si>
  <si>
    <t xml:space="preserve">m </t>
  </si>
  <si>
    <t>F001</t>
  </si>
  <si>
    <t>Adjustment of Existing Catchbasins / Manholes</t>
  </si>
  <si>
    <t>F002</t>
  </si>
  <si>
    <t>vert. m</t>
  </si>
  <si>
    <t>F003</t>
  </si>
  <si>
    <t>F004</t>
  </si>
  <si>
    <t>F005</t>
  </si>
  <si>
    <t>F011</t>
  </si>
  <si>
    <t>G001</t>
  </si>
  <si>
    <t>Sodding</t>
  </si>
  <si>
    <t xml:space="preserve">CW 3510-R7 </t>
  </si>
  <si>
    <t>G002</t>
  </si>
  <si>
    <t>G003</t>
  </si>
  <si>
    <t>B004</t>
  </si>
  <si>
    <t>Slab Replacement</t>
  </si>
  <si>
    <t xml:space="preserve">CW 3230-R4
</t>
  </si>
  <si>
    <t>B014</t>
  </si>
  <si>
    <t>B017</t>
  </si>
  <si>
    <t>Partial Slab Patches</t>
  </si>
  <si>
    <t>B030</t>
  </si>
  <si>
    <t>B031</t>
  </si>
  <si>
    <t>B033</t>
  </si>
  <si>
    <t>B034</t>
  </si>
  <si>
    <t>Slab Replacement - Early Opening (24 hour)</t>
  </si>
  <si>
    <t>B041</t>
  </si>
  <si>
    <t>B094</t>
  </si>
  <si>
    <t>Drilled Dowels</t>
  </si>
  <si>
    <t>CW 3230-R4</t>
  </si>
  <si>
    <t>B095</t>
  </si>
  <si>
    <t>B097</t>
  </si>
  <si>
    <t>Drilled Tie Bars</t>
  </si>
  <si>
    <t>B098</t>
  </si>
  <si>
    <t>B114</t>
  </si>
  <si>
    <t xml:space="preserve">Miscellaneous Concrete Slab Renewal </t>
  </si>
  <si>
    <t>B118</t>
  </si>
  <si>
    <t>SD-228A</t>
  </si>
  <si>
    <t>B120</t>
  </si>
  <si>
    <t>B121</t>
  </si>
  <si>
    <t>B126</t>
  </si>
  <si>
    <t>Concrete Curb Removal</t>
  </si>
  <si>
    <t xml:space="preserve">CW 3240-R4  </t>
  </si>
  <si>
    <t>B135</t>
  </si>
  <si>
    <t>Concrete Curb Installation</t>
  </si>
  <si>
    <t>B150</t>
  </si>
  <si>
    <t>SD-229A,B,C</t>
  </si>
  <si>
    <t>B155</t>
  </si>
  <si>
    <t>SD-205,
SD206A</t>
  </si>
  <si>
    <t>B157</t>
  </si>
  <si>
    <t xml:space="preserve">Reflective Crack Maintenance </t>
  </si>
  <si>
    <t>CW 3250-R5</t>
  </si>
  <si>
    <t>E006</t>
  </si>
  <si>
    <t>E007</t>
  </si>
  <si>
    <t>E012</t>
  </si>
  <si>
    <t>Catch Pit Connection Pipe</t>
  </si>
  <si>
    <t>E034</t>
  </si>
  <si>
    <t>Connecting to Existing Catch Basin</t>
  </si>
  <si>
    <t>E035</t>
  </si>
  <si>
    <t>F009</t>
  </si>
  <si>
    <t>Adjustment of Existing Watermain Valve Boxes</t>
  </si>
  <si>
    <t>F010</t>
  </si>
  <si>
    <t>Installation of Watermain Valve Box Extendible Section Inserts</t>
  </si>
  <si>
    <t>E052</t>
  </si>
  <si>
    <t>Corrugated Steel Pipe - Supply</t>
  </si>
  <si>
    <t>CW 3610-R3</t>
  </si>
  <si>
    <t>E056</t>
  </si>
  <si>
    <t>E057</t>
  </si>
  <si>
    <t>Corrugated Steel Pipe - Install</t>
  </si>
  <si>
    <t>E061</t>
  </si>
  <si>
    <t>E066</t>
  </si>
  <si>
    <t>Connections to Existing Culverts</t>
  </si>
  <si>
    <t>A.1</t>
  </si>
  <si>
    <t>A.2</t>
  </si>
  <si>
    <t>A.5</t>
  </si>
  <si>
    <t>A.6</t>
  </si>
  <si>
    <t>A.9</t>
  </si>
  <si>
    <t>A.11</t>
  </si>
  <si>
    <t>A.12</t>
  </si>
  <si>
    <t>A.13</t>
  </si>
  <si>
    <t>A.14</t>
  </si>
  <si>
    <t>A.15</t>
  </si>
  <si>
    <t>b) Greater than 20 sq.m.</t>
  </si>
  <si>
    <t>b) Greater than 30 m</t>
  </si>
  <si>
    <t>i)</t>
  </si>
  <si>
    <t>C.9</t>
  </si>
  <si>
    <t>D.4</t>
  </si>
  <si>
    <t>E.4</t>
  </si>
  <si>
    <t>E.6</t>
  </si>
  <si>
    <t>E.13</t>
  </si>
  <si>
    <t>F.2</t>
  </si>
  <si>
    <t>E003</t>
  </si>
  <si>
    <t>E.3</t>
  </si>
  <si>
    <t xml:space="preserve">Catch Basin  </t>
  </si>
  <si>
    <t>E005</t>
  </si>
  <si>
    <t>F.1</t>
  </si>
  <si>
    <t>F.3</t>
  </si>
  <si>
    <t>A</t>
  </si>
  <si>
    <t>Subtotal:</t>
  </si>
  <si>
    <t>B</t>
  </si>
  <si>
    <t>C</t>
  </si>
  <si>
    <t xml:space="preserve"> (total price) PART 1</t>
  </si>
  <si>
    <t>D</t>
  </si>
  <si>
    <t>E</t>
  </si>
  <si>
    <t xml:space="preserve"> (total price) PART 2</t>
  </si>
  <si>
    <t xml:space="preserve">TOTAL BID PRICE (GST extra)                                                 </t>
  </si>
  <si>
    <t>C.</t>
  </si>
  <si>
    <t>PART 1      CITY FUNDED WORK</t>
  </si>
  <si>
    <t>SD 202C</t>
  </si>
  <si>
    <t>E023</t>
  </si>
  <si>
    <t>E024</t>
  </si>
  <si>
    <t>E025</t>
  </si>
  <si>
    <t>F013</t>
  </si>
  <si>
    <t>F015</t>
  </si>
  <si>
    <t>F.8</t>
  </si>
  <si>
    <t>Adjustment of Curb and Gutter Inlets</t>
  </si>
  <si>
    <t>Adjustment of Existing Curb Inlets</t>
  </si>
  <si>
    <t>F012</t>
  </si>
  <si>
    <t>Replacing Existing Manhole Frames &amp; Covers</t>
  </si>
  <si>
    <t>F.9</t>
  </si>
  <si>
    <t>Concrete Curb Renewal</t>
  </si>
  <si>
    <t>B154</t>
  </si>
  <si>
    <t>B.1</t>
  </si>
  <si>
    <t>B.4</t>
  </si>
  <si>
    <t>B.5</t>
  </si>
  <si>
    <t>B.6</t>
  </si>
  <si>
    <t>B.7</t>
  </si>
  <si>
    <t>B.10</t>
  </si>
  <si>
    <t>B.11</t>
  </si>
  <si>
    <t>B.13</t>
  </si>
  <si>
    <t>B.14</t>
  </si>
  <si>
    <t>C.1</t>
  </si>
  <si>
    <t>C.2</t>
  </si>
  <si>
    <t>C.3</t>
  </si>
  <si>
    <t>C.4</t>
  </si>
  <si>
    <t>C.5</t>
  </si>
  <si>
    <t>C.6</t>
  </si>
  <si>
    <t>C.7</t>
  </si>
  <si>
    <t>C.8</t>
  </si>
  <si>
    <t>C.10</t>
  </si>
  <si>
    <t>C.11</t>
  </si>
  <si>
    <t>C.12</t>
  </si>
  <si>
    <t>C.13</t>
  </si>
  <si>
    <t>C.14</t>
  </si>
  <si>
    <t>D.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</si>
  <si>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</si>
  <si>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</si>
  <si>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</si>
  <si>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</si>
  <si>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</si>
  <si>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</si>
  <si>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</si>
  <si>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</si>
  <si>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</si>
  <si>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</si>
  <si>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</si>
  <si>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</si>
  <si>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</si>
  <si>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</si>
  <si>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</si>
  <si>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</si>
  <si>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</si>
  <si>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E.</t>
  </si>
  <si>
    <t>E.1</t>
  </si>
  <si>
    <t>E.2</t>
  </si>
  <si>
    <t>E.5</t>
  </si>
  <si>
    <t>E.7</t>
  </si>
  <si>
    <t>E.8</t>
  </si>
  <si>
    <t>E.9</t>
  </si>
  <si>
    <t>E.10</t>
  </si>
  <si>
    <t>E.11</t>
  </si>
  <si>
    <t>E.12</t>
  </si>
  <si>
    <t>E.14</t>
  </si>
  <si>
    <t xml:space="preserve">F. </t>
  </si>
  <si>
    <t>F.4</t>
  </si>
  <si>
    <t>F.5</t>
  </si>
  <si>
    <t>F.6</t>
  </si>
  <si>
    <t>F.7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</si>
  <si>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</si>
  <si>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</si>
  <si>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</si>
  <si>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</si>
  <si>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</si>
  <si>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</si>
  <si>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</si>
  <si>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</si>
  <si>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</si>
  <si>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</si>
  <si>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</t>
  </si>
  <si>
    <t>EARTH AND BASE WORKS</t>
  </si>
  <si>
    <t>ROADWORKS-REMOVALS/RENEWALS</t>
  </si>
  <si>
    <t>ROADWORKS-NEW CONSTRUCTION</t>
  </si>
  <si>
    <t>JOINT AND CRACK SEALING</t>
  </si>
  <si>
    <t>ADJUSTMENTS</t>
  </si>
  <si>
    <t>LANDSCAPING</t>
  </si>
  <si>
    <t>(in figures)</t>
  </si>
  <si>
    <t>ASSOCIATED DRAINAGE AND UNDERGROUND WORKS</t>
  </si>
  <si>
    <t>PART 2      PROVINCIALLY FUNDED WORK</t>
  </si>
  <si>
    <t>ii)</t>
  </si>
  <si>
    <t>iii)</t>
  </si>
  <si>
    <t>150 mm Concrete Pavement (Type A)</t>
  </si>
  <si>
    <t>150 mm Concrete Pavement (Type B)</t>
  </si>
  <si>
    <t>150 mm Concrete Pavement (Type D)</t>
  </si>
  <si>
    <t>200 mm Concrete Pavement (Reinforced)</t>
  </si>
  <si>
    <t>19.1 mm Diameter</t>
  </si>
  <si>
    <t>20 M Deformed Tie Bar</t>
  </si>
  <si>
    <t xml:space="preserve"> Sidewalk</t>
  </si>
  <si>
    <t>Barrier (125 mm ht, Dowelled)</t>
  </si>
  <si>
    <t>Main Line Paving</t>
  </si>
  <si>
    <t>Tie-ins and Approaches</t>
  </si>
  <si>
    <t>Adjustment of Curb Inlets</t>
  </si>
  <si>
    <t>width &lt; 600mm</t>
  </si>
  <si>
    <t>width &gt; or = 600mm</t>
  </si>
  <si>
    <t>150 mm Concrete Pavement (Reinforced)</t>
  </si>
  <si>
    <t xml:space="preserve"> Main Line Paving</t>
  </si>
  <si>
    <t>AP-004 - Manhole Frame</t>
  </si>
  <si>
    <t>AP-005 - Manhole Cover (Solid)</t>
  </si>
  <si>
    <t>38mm</t>
  </si>
  <si>
    <t>Sidewalk</t>
  </si>
  <si>
    <t>51mm</t>
  </si>
  <si>
    <t>50 mm - Limestone</t>
  </si>
  <si>
    <t xml:space="preserve"> Asphalt Pavement</t>
  </si>
  <si>
    <t>Asphalt Pavement</t>
  </si>
  <si>
    <t>Ramp Curb (15 mm ht)</t>
  </si>
  <si>
    <t>Barrier (100 mm ht, Dowelled)</t>
  </si>
  <si>
    <t>SD-025</t>
  </si>
  <si>
    <t>SD-023</t>
  </si>
  <si>
    <t>250 mm Catch Pit Lead</t>
  </si>
  <si>
    <t>B149</t>
  </si>
  <si>
    <t>B131</t>
  </si>
  <si>
    <t xml:space="preserve">Lip Curb </t>
  </si>
  <si>
    <t>CW 2130-R8</t>
  </si>
  <si>
    <t>Lip Curb</t>
  </si>
  <si>
    <t>Modified Lip Curb (100 mm ht, Dowelled)</t>
  </si>
  <si>
    <t>a) Greater than or equal to 5 and less than or equal to 20 sq.m.</t>
  </si>
  <si>
    <t>a) Greater than or equal to 3m and less than or equal to 30 m</t>
  </si>
  <si>
    <t>Catch Pit</t>
  </si>
  <si>
    <t>B184</t>
  </si>
  <si>
    <t>B158</t>
  </si>
  <si>
    <t>(See B8)</t>
  </si>
  <si>
    <t>51 mm</t>
  </si>
  <si>
    <t xml:space="preserve">(in words)           </t>
  </si>
  <si>
    <t>E008</t>
  </si>
  <si>
    <t>Sewer Service</t>
  </si>
  <si>
    <t>E009</t>
  </si>
  <si>
    <t>E010</t>
  </si>
  <si>
    <t>E013</t>
  </si>
  <si>
    <t>Sewer Service Risers</t>
  </si>
  <si>
    <t>E014</t>
  </si>
  <si>
    <t>250 mm</t>
  </si>
  <si>
    <t>E015</t>
  </si>
  <si>
    <t>a) SD-014</t>
  </si>
  <si>
    <t xml:space="preserve">vert. m </t>
  </si>
  <si>
    <t>a) In a Trench, Class B Bedding, Class 3 Backfill (4-5 m depth)</t>
  </si>
  <si>
    <t>150 mm (SDR-35)</t>
  </si>
  <si>
    <t>E032</t>
  </si>
  <si>
    <t>Connecting to Existing Manhole</t>
  </si>
  <si>
    <t>E033</t>
  </si>
  <si>
    <t>375 mm (PVC SDR-35)</t>
  </si>
  <si>
    <t>E042</t>
  </si>
  <si>
    <t>Connecting New Sewer Service to Existing Sewer Service</t>
  </si>
  <si>
    <t>E043</t>
  </si>
  <si>
    <t>E.15</t>
  </si>
  <si>
    <t>Pavement Restoration</t>
  </si>
  <si>
    <t>E.16</t>
  </si>
  <si>
    <t>E.17</t>
  </si>
  <si>
    <t>E.18</t>
  </si>
  <si>
    <t>E.19</t>
  </si>
  <si>
    <t>E.20</t>
  </si>
  <si>
    <t>E017</t>
  </si>
  <si>
    <t>Sewer Repair- Up to 3.0 Meters</t>
  </si>
  <si>
    <t>250 mm (PVC SDR -35)</t>
  </si>
  <si>
    <t>a) In a Trench, Class B Bedding, Class 3 Backfill (0-4 M Depth)</t>
  </si>
  <si>
    <t>E018</t>
  </si>
  <si>
    <t>E019</t>
  </si>
  <si>
    <t>E036</t>
  </si>
  <si>
    <t>Connect to Existing Sewer</t>
  </si>
  <si>
    <t>E037</t>
  </si>
  <si>
    <t>250 mm (PVC SDR -35), to 250 mm (PVC SDR-35)</t>
  </si>
  <si>
    <t>A.16</t>
  </si>
  <si>
    <t>A.17</t>
  </si>
  <si>
    <t>A.18</t>
  </si>
  <si>
    <t>Banting Drive-McBey Avenue to Portage Avenue-MAJOR REHABILITATION</t>
  </si>
  <si>
    <t>Banting Drive-MAJOR REHABILITATION</t>
  </si>
  <si>
    <t>a) Type IA</t>
  </si>
  <si>
    <t>b) Type II</t>
  </si>
  <si>
    <t xml:space="preserve">E8
</t>
  </si>
  <si>
    <t>CW-2130-R8</t>
  </si>
  <si>
    <t>E050</t>
  </si>
  <si>
    <t>Abandoning Existing Drainage Inlets</t>
  </si>
  <si>
    <t>CW 2130-R5</t>
  </si>
  <si>
    <t>Connect to Existing Catchbasin</t>
  </si>
  <si>
    <t>A.20</t>
  </si>
  <si>
    <t>A.21</t>
  </si>
  <si>
    <t>Barker Boulevard- #242 Barker Boulevard to Sinnott Street-MAJOR REHABILITATION</t>
  </si>
  <si>
    <t>Barker Boulevard-MAJOR REHABILITATION</t>
  </si>
  <si>
    <t>b)Type II</t>
  </si>
  <si>
    <t>B.16</t>
  </si>
  <si>
    <t>B.17</t>
  </si>
  <si>
    <t>B.18</t>
  </si>
  <si>
    <t>Voyageur Avenue-Bella Vista Crescent to Crestview Park Drive-MAJOR REHABILITATION</t>
  </si>
  <si>
    <t>Voyageur Avenue-MAJOR REHABILITATION</t>
  </si>
  <si>
    <t>Ramp Curb (15 mm)</t>
  </si>
  <si>
    <t>SD-229D</t>
  </si>
  <si>
    <t>C058</t>
  </si>
  <si>
    <t>C060</t>
  </si>
  <si>
    <t>C062</t>
  </si>
  <si>
    <t>A.19</t>
  </si>
  <si>
    <t>B.19</t>
  </si>
  <si>
    <t>Sunnyside Boulevard-Assiniboine Avenue to Emo Avenue-PAVEMENT RECONSTRUCTION</t>
  </si>
  <si>
    <t>C.15</t>
  </si>
  <si>
    <t>C.16</t>
  </si>
  <si>
    <t>C.17</t>
  </si>
  <si>
    <t>C.18</t>
  </si>
  <si>
    <t>Sunnyside Boulevard-PAVEMENT RECONSTRUCTION</t>
  </si>
  <si>
    <t>Emo Avenue-Woodhaven Boulevard to Harris Boulevard-PAVEMENT RECONSTRUCTION</t>
  </si>
  <si>
    <t>Stewart Street-Portage Avenue to Livinia Avenue-MAJOR REHABILITATION</t>
  </si>
  <si>
    <t>Stewart Street-MAJOR REHABILITATION</t>
  </si>
  <si>
    <t>Banting Drive-McBey Avenue to Portage Avenue-                                         MAJOR REHABILITATION</t>
  </si>
  <si>
    <t>Barker Boulevard- #242 Barker Blvd. to Sinnott St.-                                MAJOR REHABILITATION</t>
  </si>
  <si>
    <t>Voyageur Avenue-Bella Vista Cres.to Crestview Park Dr.-                      MAJOR REHABILITATION</t>
  </si>
  <si>
    <t>Sunnyside Boulevard-Assiniboine Ave. to Emo Ave.-                               PAVEMENT RECONSTRUCTION</t>
  </si>
  <si>
    <t>Emo Avenue-Harris Blvd. to Woodhaven Blvd.-                                           MAJOR REHABILITATION</t>
  </si>
  <si>
    <t>Stewart Street-Portage Avenue to Livinia Avenue-                                         MAJOR REHABILITATION</t>
  </si>
  <si>
    <t>250 mm Catchbasin Lead</t>
  </si>
  <si>
    <t>Emo Avenue-MAJOR REHABILITATION</t>
  </si>
  <si>
    <t>F.20</t>
  </si>
  <si>
    <t>SD229D</t>
  </si>
  <si>
    <t>E026</t>
  </si>
  <si>
    <t>AP-006- Manhole Cover (Grated)</t>
  </si>
  <si>
    <t>Wastewater Sewer Renewal</t>
  </si>
  <si>
    <t>a) Type II</t>
  </si>
  <si>
    <t>(600 mm, 16 mm)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</si>
</sst>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&quot;Subtotal: &quot;#\ ###\ ##0.00;;&quot;Subtotal: Nil&quot;;@"/>
    <numFmt numFmtId="175" formatCode="0;0;[Red]&quot;###&quot;;@"/>
    <numFmt numFmtId="176" formatCode="0;0;&quot;&quot;;@"/>
    <numFmt numFmtId="177" formatCode="#\ ###\ ##0.00;;0;@"/>
    <numFmt numFmtId="178" formatCode="&quot;$&quot;#,##0.00"/>
    <numFmt numFmtId="179" formatCode="&quot;Subtotal: &quot;#\ ###\ ##0.00;;&quot;Subtotal:                &quot;;@"/>
    <numFmt numFmtId="180" formatCode="#\ ###\ ##0.00"/>
    <numFmt numFmtId="181" formatCode="[Red]&quot;Z&quot;;[Red]&quot;Z&quot;;[Red]&quot;Z&quot;;@"/>
    <numFmt numFmtId="182" formatCode="&quot;&quot;;&quot;&quot;;&quot;&quot;;&quot;&quot;"/>
    <numFmt numFmtId="183" formatCode="#\ ###\ ##0.?;[Red]0;[Red]0;[Red]@"/>
    <numFmt numFmtId="184" formatCode="#\ ###\ ##0.00;;0;[Red]@"/>
    <numFmt numFmtId="185" formatCode="#\ ###\ ##0.00;;;@"/>
    <numFmt numFmtId="186" formatCode="#\ ###\ ##0.00;;;"/>
    <numFmt numFmtId="187" formatCode="0;\-0;0;@"/>
    <numFmt numFmtId="188" formatCode="#\ ###\ ##0.00;;&quot;(in figures)                                 &quot;;@"/>
    <numFmt numFmtId="189" formatCode="0.0%"/>
    <numFmt numFmtId="190" formatCode="dd\-mmm\-yy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\ ###\ ##0;[Red]#\ ###\ ##0;[Red]0;[Red]@"/>
    <numFmt numFmtId="196" formatCode=";;;"/>
    <numFmt numFmtId="197" formatCode="#\ ###\ ##0.###;0.##%;[Red]0;[Red]@"/>
    <numFmt numFmtId="198" formatCode="#\ ###\ ##0.00;[Red]&quot;Error&quot;;\N\i\l;"/>
    <numFmt numFmtId="199" formatCode="#\ ###\ ##0.00;;&quot;Nil&quot;;@"/>
  </numFmts>
  <fonts count="2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b/>
      <i/>
      <sz val="12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2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6" fontId="12" fillId="0" borderId="4" applyFill="0">
      <alignment horizontal="centerContinuous" wrapText="1"/>
      <protection/>
    </xf>
    <xf numFmtId="176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3" fontId="10" fillId="0" borderId="1" applyFill="0">
      <alignment/>
      <protection/>
    </xf>
    <xf numFmtId="184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6" fillId="0" borderId="3" applyNumberFormat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 horizontal="right"/>
      <protection/>
    </xf>
    <xf numFmtId="0" fontId="10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5" fontId="18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7" fontId="19" fillId="0" borderId="0" applyFill="0">
      <alignment horizontal="left"/>
      <protection/>
    </xf>
    <xf numFmtId="188" fontId="20" fillId="0" borderId="0" applyFill="0">
      <alignment horizontal="right"/>
      <protection/>
    </xf>
    <xf numFmtId="0" fontId="10" fillId="0" borderId="5" applyFill="0">
      <alignment/>
      <protection/>
    </xf>
  </cellStyleXfs>
  <cellXfs count="229">
    <xf numFmtId="0" fontId="0" fillId="0" borderId="0" xfId="0" applyAlignment="1">
      <alignment/>
    </xf>
    <xf numFmtId="0" fontId="0" fillId="0" borderId="0" xfId="0" applyBorder="1" applyAlignment="1">
      <alignment/>
    </xf>
    <xf numFmtId="4" fontId="2" fillId="2" borderId="1" xfId="0" applyNumberFormat="1" applyFont="1" applyFill="1" applyBorder="1" applyAlignment="1" applyProtection="1">
      <alignment horizontal="center" vertical="top" wrapText="1"/>
      <protection/>
    </xf>
    <xf numFmtId="175" fontId="2" fillId="2" borderId="1" xfId="0" applyNumberFormat="1" applyFont="1" applyFill="1" applyBorder="1" applyAlignment="1" applyProtection="1">
      <alignment horizontal="left" vertical="top" wrapText="1"/>
      <protection/>
    </xf>
    <xf numFmtId="176" fontId="2" fillId="2" borderId="1" xfId="0" applyNumberFormat="1" applyFont="1" applyFill="1" applyBorder="1" applyAlignment="1" applyProtection="1">
      <alignment horizontal="left" vertical="top" wrapText="1"/>
      <protection/>
    </xf>
    <xf numFmtId="176" fontId="2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top" wrapText="1"/>
      <protection/>
    </xf>
    <xf numFmtId="1" fontId="2" fillId="2" borderId="1" xfId="0" applyNumberFormat="1" applyFont="1" applyFill="1" applyBorder="1" applyAlignment="1" applyProtection="1">
      <alignment horizontal="right" vertical="top"/>
      <protection/>
    </xf>
    <xf numFmtId="178" fontId="2" fillId="2" borderId="1" xfId="0" applyNumberFormat="1" applyFont="1" applyFill="1" applyBorder="1" applyAlignment="1" applyProtection="1">
      <alignment vertical="top"/>
      <protection/>
    </xf>
    <xf numFmtId="174" fontId="2" fillId="2" borderId="1" xfId="0" applyNumberFormat="1" applyFont="1" applyFill="1" applyBorder="1" applyAlignment="1" applyProtection="1">
      <alignment horizontal="center" vertical="top"/>
      <protection/>
    </xf>
    <xf numFmtId="175" fontId="2" fillId="2" borderId="1" xfId="0" applyNumberFormat="1" applyFont="1" applyFill="1" applyBorder="1" applyAlignment="1" applyProtection="1">
      <alignment horizontal="right" vertical="top" wrapText="1"/>
      <protection/>
    </xf>
    <xf numFmtId="4" fontId="2" fillId="2" borderId="1" xfId="0" applyNumberFormat="1" applyFont="1" applyFill="1" applyBorder="1" applyAlignment="1" applyProtection="1">
      <alignment horizontal="center" vertical="top"/>
      <protection/>
    </xf>
    <xf numFmtId="1" fontId="2" fillId="2" borderId="1" xfId="0" applyNumberFormat="1" applyFont="1" applyFill="1" applyBorder="1" applyAlignment="1" applyProtection="1">
      <alignment horizontal="right" vertical="top" wrapText="1"/>
      <protection/>
    </xf>
    <xf numFmtId="178" fontId="2" fillId="2" borderId="1" xfId="0" applyNumberFormat="1" applyFont="1" applyFill="1" applyBorder="1" applyAlignment="1" applyProtection="1">
      <alignment vertical="top" wrapText="1"/>
      <protection/>
    </xf>
    <xf numFmtId="175" fontId="2" fillId="2" borderId="1" xfId="0" applyNumberFormat="1" applyFont="1" applyFill="1" applyBorder="1" applyAlignment="1" applyProtection="1">
      <alignment horizontal="left" vertical="top" wrapText="1" indent="2"/>
      <protection/>
    </xf>
    <xf numFmtId="176" fontId="2" fillId="2" borderId="2" xfId="0" applyNumberFormat="1" applyFont="1" applyFill="1" applyBorder="1" applyAlignment="1" applyProtection="1">
      <alignment horizontal="left" vertical="top" wrapText="1"/>
      <protection/>
    </xf>
    <xf numFmtId="0" fontId="2" fillId="2" borderId="2" xfId="0" applyNumberFormat="1" applyFont="1" applyFill="1" applyBorder="1" applyAlignment="1" applyProtection="1">
      <alignment horizontal="center" vertical="top" wrapText="1"/>
      <protection/>
    </xf>
    <xf numFmtId="4" fontId="2" fillId="2" borderId="2" xfId="0" applyNumberFormat="1" applyFont="1" applyFill="1" applyBorder="1" applyAlignment="1" applyProtection="1">
      <alignment horizontal="center" vertical="top"/>
      <protection/>
    </xf>
    <xf numFmtId="4" fontId="2" fillId="2" borderId="2" xfId="0" applyNumberFormat="1" applyFont="1" applyFill="1" applyBorder="1" applyAlignment="1" applyProtection="1">
      <alignment horizontal="center" vertical="top" wrapText="1"/>
      <protection/>
    </xf>
    <xf numFmtId="178" fontId="2" fillId="2" borderId="2" xfId="0" applyNumberFormat="1" applyFont="1" applyFill="1" applyBorder="1" applyAlignment="1" applyProtection="1">
      <alignment vertical="top" wrapText="1"/>
      <protection/>
    </xf>
    <xf numFmtId="176" fontId="2" fillId="2" borderId="2" xfId="0" applyNumberFormat="1" applyFont="1" applyFill="1" applyBorder="1" applyAlignment="1" applyProtection="1">
      <alignment horizontal="center" vertical="top" wrapText="1"/>
      <protection/>
    </xf>
    <xf numFmtId="1" fontId="2" fillId="2" borderId="2" xfId="0" applyNumberFormat="1" applyFont="1" applyFill="1" applyBorder="1" applyAlignment="1" applyProtection="1">
      <alignment horizontal="right" vertical="top"/>
      <protection/>
    </xf>
    <xf numFmtId="176" fontId="2" fillId="2" borderId="6" xfId="0" applyNumberFormat="1" applyFont="1" applyFill="1" applyBorder="1" applyAlignment="1" applyProtection="1">
      <alignment horizontal="left" vertical="top" wrapText="1"/>
      <protection/>
    </xf>
    <xf numFmtId="176" fontId="2" fillId="2" borderId="1" xfId="0" applyNumberFormat="1" applyFont="1" applyFill="1" applyBorder="1" applyAlignment="1" applyProtection="1">
      <alignment vertical="top" wrapText="1"/>
      <protection/>
    </xf>
    <xf numFmtId="176" fontId="2" fillId="2" borderId="6" xfId="0" applyNumberFormat="1" applyFont="1" applyFill="1" applyBorder="1" applyAlignment="1" applyProtection="1">
      <alignment horizontal="center" vertical="top" wrapText="1"/>
      <protection/>
    </xf>
    <xf numFmtId="175" fontId="2" fillId="2" borderId="2" xfId="0" applyNumberFormat="1" applyFont="1" applyFill="1" applyBorder="1" applyAlignment="1" applyProtection="1">
      <alignment horizontal="right" vertical="top" wrapText="1"/>
      <protection/>
    </xf>
    <xf numFmtId="178" fontId="2" fillId="2" borderId="2" xfId="0" applyNumberFormat="1" applyFont="1" applyFill="1" applyBorder="1" applyAlignment="1" applyProtection="1">
      <alignment vertical="top"/>
      <protection/>
    </xf>
    <xf numFmtId="1" fontId="2" fillId="2" borderId="6" xfId="0" applyNumberFormat="1" applyFont="1" applyFill="1" applyBorder="1" applyAlignment="1" applyProtection="1">
      <alignment horizontal="right" vertical="top"/>
      <protection/>
    </xf>
    <xf numFmtId="175" fontId="2" fillId="2" borderId="2" xfId="0" applyNumberFormat="1" applyFont="1" applyFill="1" applyBorder="1" applyAlignment="1" applyProtection="1">
      <alignment horizontal="left" vertical="top" wrapText="1" indent="2"/>
      <protection/>
    </xf>
    <xf numFmtId="178" fontId="2" fillId="2" borderId="6" xfId="0" applyNumberFormat="1" applyFont="1" applyFill="1" applyBorder="1" applyAlignment="1" applyProtection="1">
      <alignment vertical="top"/>
      <protection/>
    </xf>
    <xf numFmtId="175" fontId="3" fillId="2" borderId="1" xfId="0" applyNumberFormat="1" applyFont="1" applyFill="1" applyBorder="1" applyAlignment="1" applyProtection="1">
      <alignment horizontal="center" vertical="top" wrapText="1"/>
      <protection/>
    </xf>
    <xf numFmtId="175" fontId="2" fillId="2" borderId="1" xfId="0" applyNumberFormat="1" applyFont="1" applyFill="1" applyBorder="1" applyAlignment="1" applyProtection="1">
      <alignment horizontal="center" vertical="top" wrapText="1"/>
      <protection/>
    </xf>
    <xf numFmtId="175" fontId="2" fillId="2" borderId="2" xfId="0" applyNumberFormat="1" applyFont="1" applyFill="1" applyBorder="1" applyAlignment="1" applyProtection="1">
      <alignment horizontal="center" vertical="top" wrapText="1"/>
      <protection/>
    </xf>
    <xf numFmtId="176" fontId="2" fillId="2" borderId="7" xfId="0" applyNumberFormat="1" applyFont="1" applyFill="1" applyBorder="1" applyAlignment="1" applyProtection="1">
      <alignment horizontal="center" vertical="top" wrapText="1"/>
      <protection/>
    </xf>
    <xf numFmtId="1" fontId="2" fillId="2" borderId="7" xfId="0" applyNumberFormat="1" applyFont="1" applyFill="1" applyBorder="1" applyAlignment="1" applyProtection="1">
      <alignment horizontal="right" vertical="top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4" fontId="2" fillId="2" borderId="1" xfId="40" applyNumberFormat="1" applyFont="1" applyFill="1" applyBorder="1" applyAlignment="1" applyProtection="1">
      <alignment horizontal="center" vertical="top" wrapText="1"/>
      <protection/>
    </xf>
    <xf numFmtId="175" fontId="2" fillId="2" borderId="1" xfId="40" applyNumberFormat="1" applyFont="1" applyFill="1" applyBorder="1" applyAlignment="1" applyProtection="1">
      <alignment horizontal="left" vertical="top" wrapText="1"/>
      <protection/>
    </xf>
    <xf numFmtId="176" fontId="2" fillId="2" borderId="1" xfId="40" applyNumberFormat="1" applyFont="1" applyFill="1" applyBorder="1" applyAlignment="1" applyProtection="1">
      <alignment horizontal="left" vertical="top" wrapText="1"/>
      <protection/>
    </xf>
    <xf numFmtId="176" fontId="2" fillId="2" borderId="1" xfId="40" applyNumberFormat="1" applyFont="1" applyFill="1" applyBorder="1" applyAlignment="1" applyProtection="1">
      <alignment horizontal="center" vertical="top" wrapText="1"/>
      <protection/>
    </xf>
    <xf numFmtId="0" fontId="2" fillId="2" borderId="1" xfId="40" applyNumberFormat="1" applyFont="1" applyFill="1" applyBorder="1" applyAlignment="1" applyProtection="1">
      <alignment horizontal="center" vertical="top" wrapText="1"/>
      <protection/>
    </xf>
    <xf numFmtId="175" fontId="2" fillId="2" borderId="1" xfId="40" applyNumberFormat="1" applyFont="1" applyFill="1" applyBorder="1" applyAlignment="1" applyProtection="1">
      <alignment horizontal="right" vertical="top" wrapText="1"/>
      <protection/>
    </xf>
    <xf numFmtId="175" fontId="2" fillId="2" borderId="8" xfId="0" applyNumberFormat="1" applyFont="1" applyFill="1" applyBorder="1" applyAlignment="1" applyProtection="1">
      <alignment horizontal="right" vertical="top" wrapText="1"/>
      <protection/>
    </xf>
    <xf numFmtId="176" fontId="2" fillId="2" borderId="9" xfId="0" applyNumberFormat="1" applyFont="1" applyFill="1" applyBorder="1" applyAlignment="1" applyProtection="1">
      <alignment horizontal="center" vertical="top" wrapText="1"/>
      <protection/>
    </xf>
    <xf numFmtId="0" fontId="2" fillId="2" borderId="9" xfId="0" applyNumberFormat="1" applyFont="1" applyFill="1" applyBorder="1" applyAlignment="1" applyProtection="1">
      <alignment horizontal="center" vertical="top" wrapText="1"/>
      <protection/>
    </xf>
    <xf numFmtId="1" fontId="2" fillId="2" borderId="9" xfId="0" applyNumberFormat="1" applyFont="1" applyFill="1" applyBorder="1" applyAlignment="1" applyProtection="1">
      <alignment horizontal="right" vertical="top"/>
      <protection/>
    </xf>
    <xf numFmtId="4" fontId="2" fillId="2" borderId="1" xfId="39" applyNumberFormat="1" applyFont="1" applyFill="1" applyBorder="1" applyAlignment="1" applyProtection="1">
      <alignment horizontal="center" vertical="top" wrapText="1"/>
      <protection/>
    </xf>
    <xf numFmtId="175" fontId="2" fillId="2" borderId="1" xfId="39" applyNumberFormat="1" applyFont="1" applyFill="1" applyBorder="1" applyAlignment="1" applyProtection="1">
      <alignment horizontal="left" vertical="top" wrapText="1"/>
      <protection/>
    </xf>
    <xf numFmtId="176" fontId="2" fillId="2" borderId="1" xfId="39" applyNumberFormat="1" applyFont="1" applyFill="1" applyBorder="1" applyAlignment="1" applyProtection="1">
      <alignment vertical="top" wrapText="1"/>
      <protection/>
    </xf>
    <xf numFmtId="176" fontId="2" fillId="2" borderId="1" xfId="39" applyNumberFormat="1" applyFont="1" applyFill="1" applyBorder="1" applyAlignment="1" applyProtection="1">
      <alignment horizontal="center" vertical="top" wrapText="1"/>
      <protection/>
    </xf>
    <xf numFmtId="4" fontId="2" fillId="2" borderId="1" xfId="38" applyNumberFormat="1" applyFont="1" applyFill="1" applyBorder="1" applyAlignment="1" applyProtection="1">
      <alignment horizontal="center" vertical="top" wrapText="1"/>
      <protection/>
    </xf>
    <xf numFmtId="175" fontId="2" fillId="2" borderId="1" xfId="38" applyNumberFormat="1" applyFont="1" applyFill="1" applyBorder="1" applyAlignment="1" applyProtection="1">
      <alignment horizontal="right" vertical="top" wrapText="1"/>
      <protection/>
    </xf>
    <xf numFmtId="176" fontId="2" fillId="2" borderId="1" xfId="38" applyNumberFormat="1" applyFont="1" applyFill="1" applyBorder="1" applyAlignment="1" applyProtection="1">
      <alignment horizontal="left" vertical="top" wrapText="1"/>
      <protection/>
    </xf>
    <xf numFmtId="176" fontId="2" fillId="2" borderId="1" xfId="38" applyNumberFormat="1" applyFont="1" applyFill="1" applyBorder="1" applyAlignment="1" applyProtection="1">
      <alignment horizontal="center" vertical="top" wrapText="1"/>
      <protection/>
    </xf>
    <xf numFmtId="0" fontId="2" fillId="2" borderId="1" xfId="38" applyNumberFormat="1" applyFont="1" applyFill="1" applyBorder="1" applyAlignment="1" applyProtection="1">
      <alignment horizontal="center" vertical="top" wrapText="1"/>
      <protection/>
    </xf>
    <xf numFmtId="175" fontId="2" fillId="2" borderId="1" xfId="38" applyNumberFormat="1" applyFont="1" applyFill="1" applyBorder="1" applyAlignment="1" applyProtection="1">
      <alignment horizontal="left" vertical="top" wrapText="1"/>
      <protection/>
    </xf>
    <xf numFmtId="4" fontId="2" fillId="2" borderId="1" xfId="37" applyNumberFormat="1" applyFont="1" applyFill="1" applyBorder="1" applyAlignment="1" applyProtection="1">
      <alignment horizontal="center" vertical="top" wrapText="1"/>
      <protection/>
    </xf>
    <xf numFmtId="175" fontId="2" fillId="2" borderId="1" xfId="37" applyNumberFormat="1" applyFont="1" applyFill="1" applyBorder="1" applyAlignment="1" applyProtection="1">
      <alignment horizontal="left" vertical="top" wrapText="1"/>
      <protection/>
    </xf>
    <xf numFmtId="176" fontId="2" fillId="2" borderId="1" xfId="37" applyNumberFormat="1" applyFont="1" applyFill="1" applyBorder="1" applyAlignment="1" applyProtection="1">
      <alignment horizontal="left" vertical="top" wrapText="1"/>
      <protection/>
    </xf>
    <xf numFmtId="176" fontId="2" fillId="2" borderId="1" xfId="37" applyNumberFormat="1" applyFont="1" applyFill="1" applyBorder="1" applyAlignment="1" applyProtection="1">
      <alignment horizontal="center" vertical="top" wrapText="1"/>
      <protection/>
    </xf>
    <xf numFmtId="0" fontId="2" fillId="2" borderId="1" xfId="37" applyNumberFormat="1" applyFont="1" applyFill="1" applyBorder="1" applyAlignment="1" applyProtection="1">
      <alignment horizontal="center" vertical="top" wrapText="1"/>
      <protection/>
    </xf>
    <xf numFmtId="175" fontId="2" fillId="2" borderId="1" xfId="37" applyNumberFormat="1" applyFont="1" applyFill="1" applyBorder="1" applyAlignment="1" applyProtection="1">
      <alignment horizontal="left" vertical="top" wrapText="1" indent="1"/>
      <protection/>
    </xf>
    <xf numFmtId="176" fontId="2" fillId="2" borderId="1" xfId="39" applyNumberFormat="1" applyFont="1" applyFill="1" applyBorder="1" applyAlignment="1" applyProtection="1">
      <alignment horizontal="left" vertical="top" wrapText="1"/>
      <protection/>
    </xf>
    <xf numFmtId="0" fontId="2" fillId="2" borderId="1" xfId="39" applyNumberFormat="1" applyFont="1" applyFill="1" applyBorder="1" applyAlignment="1" applyProtection="1">
      <alignment horizontal="center" vertical="top" wrapText="1"/>
      <protection/>
    </xf>
    <xf numFmtId="4" fontId="2" fillId="2" borderId="1" xfId="37" applyNumberFormat="1" applyFont="1" applyFill="1" applyBorder="1" applyAlignment="1" applyProtection="1">
      <alignment horizontal="center" vertical="top"/>
      <protection/>
    </xf>
    <xf numFmtId="175" fontId="2" fillId="2" borderId="1" xfId="37" applyNumberFormat="1" applyFont="1" applyFill="1" applyBorder="1" applyAlignment="1" applyProtection="1">
      <alignment horizontal="right" vertical="top" wrapText="1"/>
      <protection/>
    </xf>
    <xf numFmtId="1" fontId="21" fillId="2" borderId="1" xfId="0" applyNumberFormat="1" applyFont="1" applyFill="1" applyBorder="1" applyAlignment="1" applyProtection="1">
      <alignment horizontal="right" vertical="top"/>
      <protection/>
    </xf>
    <xf numFmtId="1" fontId="21" fillId="2" borderId="1" xfId="0" applyNumberFormat="1" applyFont="1" applyFill="1" applyBorder="1" applyAlignment="1" applyProtection="1">
      <alignment horizontal="right" vertical="top" wrapText="1"/>
      <protection/>
    </xf>
    <xf numFmtId="1" fontId="21" fillId="2" borderId="7" xfId="0" applyNumberFormat="1" applyFont="1" applyFill="1" applyBorder="1" applyAlignment="1" applyProtection="1">
      <alignment horizontal="right" vertical="top"/>
      <protection/>
    </xf>
    <xf numFmtId="4" fontId="2" fillId="2" borderId="10" xfId="0" applyNumberFormat="1" applyFont="1" applyFill="1" applyBorder="1" applyAlignment="1" applyProtection="1">
      <alignment horizontal="center" vertical="top"/>
      <protection/>
    </xf>
    <xf numFmtId="176" fontId="3" fillId="2" borderId="1" xfId="0" applyNumberFormat="1" applyFont="1" applyFill="1" applyBorder="1" applyAlignment="1" applyProtection="1">
      <alignment horizontal="left" vertical="top" wrapText="1"/>
      <protection/>
    </xf>
    <xf numFmtId="175" fontId="2" fillId="2" borderId="6" xfId="0" applyNumberFormat="1" applyFont="1" applyFill="1" applyBorder="1" applyAlignment="1" applyProtection="1">
      <alignment horizontal="left" vertical="top" wrapText="1" indent="2"/>
      <protection/>
    </xf>
    <xf numFmtId="176" fontId="3" fillId="2" borderId="1" xfId="37" applyNumberFormat="1" applyFont="1" applyFill="1" applyBorder="1" applyAlignment="1" applyProtection="1">
      <alignment horizontal="left" vertical="top" wrapText="1"/>
      <protection/>
    </xf>
    <xf numFmtId="4" fontId="2" fillId="2" borderId="6" xfId="0" applyNumberFormat="1" applyFont="1" applyFill="1" applyBorder="1" applyAlignment="1" applyProtection="1">
      <alignment horizontal="center" vertical="top"/>
      <protection/>
    </xf>
    <xf numFmtId="0" fontId="2" fillId="2" borderId="11" xfId="0" applyNumberFormat="1" applyFont="1" applyFill="1" applyBorder="1" applyAlignment="1" applyProtection="1">
      <alignment horizontal="center" vertical="top" wrapText="1"/>
      <protection/>
    </xf>
    <xf numFmtId="176" fontId="3" fillId="2" borderId="1" xfId="40" applyNumberFormat="1" applyFont="1" applyFill="1" applyBorder="1" applyAlignment="1" applyProtection="1">
      <alignment horizontal="left" vertical="top" wrapText="1"/>
      <protection/>
    </xf>
    <xf numFmtId="4" fontId="2" fillId="2" borderId="7" xfId="0" applyNumberFormat="1" applyFont="1" applyFill="1" applyBorder="1" applyAlignment="1" applyProtection="1">
      <alignment horizontal="center" vertical="top" wrapText="1"/>
      <protection/>
    </xf>
    <xf numFmtId="1" fontId="2" fillId="2" borderId="2" xfId="0" applyNumberFormat="1" applyFont="1" applyFill="1" applyBorder="1" applyAlignment="1" applyProtection="1">
      <alignment horizontal="right" vertical="top" wrapText="1"/>
      <protection/>
    </xf>
    <xf numFmtId="1" fontId="2" fillId="2" borderId="1" xfId="0" applyNumberFormat="1" applyFont="1" applyFill="1" applyBorder="1" applyAlignment="1" applyProtection="1">
      <alignment horizontal="left" vertical="top" wrapText="1"/>
      <protection/>
    </xf>
    <xf numFmtId="178" fontId="2" fillId="2" borderId="1" xfId="0" applyNumberFormat="1" applyFont="1" applyFill="1" applyBorder="1" applyAlignment="1" applyProtection="1">
      <alignment horizontal="center" vertical="top" wrapText="1"/>
      <protection/>
    </xf>
    <xf numFmtId="176" fontId="3" fillId="2" borderId="0" xfId="0" applyNumberFormat="1" applyFont="1" applyFill="1" applyBorder="1" applyAlignment="1" applyProtection="1">
      <alignment horizontal="left" vertical="top" wrapText="1"/>
      <protection/>
    </xf>
    <xf numFmtId="175" fontId="2" fillId="2" borderId="6" xfId="0" applyNumberFormat="1" applyFont="1" applyFill="1" applyBorder="1" applyAlignment="1" applyProtection="1">
      <alignment horizontal="left" vertical="top" wrapText="1"/>
      <protection/>
    </xf>
    <xf numFmtId="1" fontId="2" fillId="2" borderId="6" xfId="0" applyNumberFormat="1" applyFont="1" applyFill="1" applyBorder="1" applyAlignment="1" applyProtection="1">
      <alignment horizontal="left" vertical="top" wrapText="1"/>
      <protection/>
    </xf>
    <xf numFmtId="178" fontId="2" fillId="2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vertical="top"/>
    </xf>
    <xf numFmtId="0" fontId="2" fillId="2" borderId="13" xfId="0" applyNumberFormat="1" applyFont="1" applyFill="1" applyBorder="1" applyAlignment="1" applyProtection="1">
      <alignment horizontal="center" vertical="top" wrapText="1"/>
      <protection/>
    </xf>
    <xf numFmtId="0" fontId="2" fillId="2" borderId="13" xfId="0" applyNumberFormat="1" applyFont="1" applyFill="1" applyBorder="1" applyAlignment="1" applyProtection="1">
      <alignment horizontal="centerContinuous" vertical="top" wrapText="1"/>
      <protection/>
    </xf>
    <xf numFmtId="174" fontId="3" fillId="2" borderId="14" xfId="0" applyNumberFormat="1" applyFont="1" applyFill="1" applyBorder="1" applyAlignment="1" applyProtection="1">
      <alignment horizontal="center" vertical="top"/>
      <protection/>
    </xf>
    <xf numFmtId="176" fontId="3" fillId="2" borderId="15" xfId="0" applyNumberFormat="1" applyFont="1" applyFill="1" applyBorder="1" applyAlignment="1" applyProtection="1">
      <alignment horizontal="centerContinuous" vertical="top"/>
      <protection/>
    </xf>
    <xf numFmtId="177" fontId="2" fillId="2" borderId="16" xfId="0" applyNumberFormat="1" applyFont="1" applyFill="1" applyBorder="1" applyAlignment="1" applyProtection="1">
      <alignment horizontal="centerContinuous" vertical="top"/>
      <protection/>
    </xf>
    <xf numFmtId="174" fontId="3" fillId="2" borderId="1" xfId="0" applyNumberFormat="1" applyFont="1" applyFill="1" applyBorder="1" applyAlignment="1" applyProtection="1">
      <alignment horizontal="center" vertical="top"/>
      <protection/>
    </xf>
    <xf numFmtId="176" fontId="3" fillId="2" borderId="17" xfId="0" applyNumberFormat="1" applyFont="1" applyFill="1" applyBorder="1" applyAlignment="1" applyProtection="1">
      <alignment horizontal="left" vertical="top"/>
      <protection/>
    </xf>
    <xf numFmtId="176" fontId="3" fillId="2" borderId="6" xfId="0" applyNumberFormat="1" applyFont="1" applyFill="1" applyBorder="1" applyAlignment="1" applyProtection="1">
      <alignment horizontal="centerContinuous" vertical="top"/>
      <protection/>
    </xf>
    <xf numFmtId="1" fontId="3" fillId="2" borderId="6" xfId="0" applyNumberFormat="1" applyFont="1" applyFill="1" applyBorder="1" applyAlignment="1" applyProtection="1">
      <alignment horizontal="centerContinuous" vertical="top"/>
      <protection/>
    </xf>
    <xf numFmtId="178" fontId="2" fillId="2" borderId="6" xfId="0" applyNumberFormat="1" applyFont="1" applyFill="1" applyBorder="1" applyAlignment="1" applyProtection="1">
      <alignment horizontal="centerContinuous" vertical="top"/>
      <protection/>
    </xf>
    <xf numFmtId="0" fontId="4" fillId="0" borderId="0" xfId="0" applyFont="1" applyBorder="1" applyAlignment="1" applyProtection="1">
      <alignment vertical="top"/>
      <protection/>
    </xf>
    <xf numFmtId="0" fontId="3" fillId="0" borderId="0" xfId="0" applyFont="1" applyAlignment="1">
      <alignment horizontal="center" vertical="top"/>
    </xf>
    <xf numFmtId="0" fontId="2" fillId="0" borderId="9" xfId="0" applyFont="1" applyBorder="1" applyAlignment="1" applyProtection="1">
      <alignment vertical="top"/>
      <protection/>
    </xf>
    <xf numFmtId="0" fontId="2" fillId="0" borderId="18" xfId="0" applyFont="1" applyBorder="1" applyAlignment="1" applyProtection="1">
      <alignment vertical="top"/>
      <protection/>
    </xf>
    <xf numFmtId="7" fontId="3" fillId="0" borderId="18" xfId="0" applyNumberFormat="1" applyFont="1" applyBorder="1" applyAlignment="1" applyProtection="1">
      <alignment horizontal="right" vertical="top"/>
      <protection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2" fontId="0" fillId="0" borderId="0" xfId="0" applyNumberFormat="1" applyBorder="1" applyAlignment="1" applyProtection="1">
      <alignment horizontal="center" vertical="top"/>
      <protection/>
    </xf>
    <xf numFmtId="2" fontId="0" fillId="0" borderId="0" xfId="0" applyNumberFormat="1" applyBorder="1" applyAlignment="1" applyProtection="1">
      <alignment vertical="top"/>
      <protection/>
    </xf>
    <xf numFmtId="177" fontId="2" fillId="2" borderId="1" xfId="0" applyNumberFormat="1" applyFont="1" applyFill="1" applyBorder="1" applyAlignment="1" applyProtection="1">
      <alignment horizontal="centerContinuous" vertical="top"/>
      <protection/>
    </xf>
    <xf numFmtId="176" fontId="3" fillId="2" borderId="10" xfId="0" applyNumberFormat="1" applyFont="1" applyFill="1" applyBorder="1" applyAlignment="1" applyProtection="1">
      <alignment horizontal="left" vertical="top"/>
      <protection/>
    </xf>
    <xf numFmtId="177" fontId="2" fillId="2" borderId="7" xfId="0" applyNumberFormat="1" applyFont="1" applyFill="1" applyBorder="1" applyAlignment="1" applyProtection="1">
      <alignment horizontal="centerContinuous" vertical="top"/>
      <protection/>
    </xf>
    <xf numFmtId="1" fontId="2" fillId="2" borderId="1" xfId="0" applyNumberFormat="1" applyFont="1" applyFill="1" applyBorder="1" applyAlignment="1" applyProtection="1">
      <alignment horizontal="centerContinuous" vertical="top"/>
      <protection/>
    </xf>
    <xf numFmtId="178" fontId="2" fillId="2" borderId="1" xfId="0" applyNumberFormat="1" applyFont="1" applyFill="1" applyBorder="1" applyAlignment="1" applyProtection="1">
      <alignment horizontal="centerContinuous" vertical="top"/>
      <protection/>
    </xf>
    <xf numFmtId="176" fontId="3" fillId="2" borderId="11" xfId="0" applyNumberFormat="1" applyFont="1" applyFill="1" applyBorder="1" applyAlignment="1" applyProtection="1">
      <alignment horizontal="left" vertical="top" wrapText="1"/>
      <protection/>
    </xf>
    <xf numFmtId="175" fontId="3" fillId="2" borderId="6" xfId="0" applyNumberFormat="1" applyFont="1" applyFill="1" applyBorder="1" applyAlignment="1" applyProtection="1">
      <alignment horizontal="center" vertical="top" wrapText="1"/>
      <protection/>
    </xf>
    <xf numFmtId="176" fontId="3" fillId="2" borderId="6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176" fontId="3" fillId="2" borderId="17" xfId="0" applyNumberFormat="1" applyFont="1" applyFill="1" applyBorder="1" applyAlignment="1" applyProtection="1">
      <alignment horizontal="centerContinuous" vertical="top"/>
      <protection/>
    </xf>
    <xf numFmtId="1" fontId="3" fillId="2" borderId="17" xfId="0" applyNumberFormat="1" applyFont="1" applyFill="1" applyBorder="1" applyAlignment="1" applyProtection="1">
      <alignment horizontal="centerContinuous" vertical="top"/>
      <protection/>
    </xf>
    <xf numFmtId="178" fontId="3" fillId="2" borderId="1" xfId="0" applyNumberFormat="1" applyFont="1" applyFill="1" applyBorder="1" applyAlignment="1" applyProtection="1">
      <alignment horizontal="right" vertical="top" wrapText="1"/>
      <protection/>
    </xf>
    <xf numFmtId="0" fontId="3" fillId="0" borderId="8" xfId="0" applyFont="1" applyBorder="1" applyAlignment="1">
      <alignment horizontal="center" vertical="top"/>
    </xf>
    <xf numFmtId="0" fontId="0" fillId="0" borderId="0" xfId="0" applyFont="1" applyBorder="1" applyAlignment="1" applyProtection="1">
      <alignment vertical="top"/>
      <protection/>
    </xf>
    <xf numFmtId="178" fontId="3" fillId="0" borderId="18" xfId="0" applyNumberFormat="1" applyFont="1" applyBorder="1" applyAlignment="1" applyProtection="1">
      <alignment horizontal="right" vertical="top"/>
      <protection/>
    </xf>
    <xf numFmtId="0" fontId="1" fillId="0" borderId="19" xfId="0" applyNumberFormat="1" applyFont="1" applyBorder="1" applyAlignment="1" applyProtection="1">
      <alignment horizontal="centerContinuous" vertical="top"/>
      <protection/>
    </xf>
    <xf numFmtId="0" fontId="0" fillId="0" borderId="19" xfId="0" applyNumberFormat="1" applyBorder="1" applyAlignment="1" applyProtection="1">
      <alignment horizontal="centerContinuous" vertical="top"/>
      <protection/>
    </xf>
    <xf numFmtId="0" fontId="2" fillId="0" borderId="19" xfId="0" applyNumberFormat="1" applyFont="1" applyBorder="1" applyAlignment="1" applyProtection="1">
      <alignment horizontal="centerContinuous" vertical="top"/>
      <protection/>
    </xf>
    <xf numFmtId="0" fontId="0" fillId="0" borderId="20" xfId="0" applyNumberFormat="1" applyBorder="1" applyAlignment="1" applyProtection="1">
      <alignment horizontal="right" vertical="top"/>
      <protection/>
    </xf>
    <xf numFmtId="0" fontId="3" fillId="0" borderId="12" xfId="0" applyNumberFormat="1" applyFon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21" xfId="0" applyNumberFormat="1" applyBorder="1" applyAlignment="1" applyProtection="1">
      <alignment horizontal="right" vertical="top"/>
      <protection/>
    </xf>
    <xf numFmtId="1" fontId="0" fillId="0" borderId="0" xfId="0" applyNumberFormat="1" applyBorder="1" applyAlignment="1" applyProtection="1">
      <alignment horizontal="center" vertical="top"/>
      <protection/>
    </xf>
    <xf numFmtId="1" fontId="0" fillId="0" borderId="0" xfId="0" applyNumberFormat="1" applyBorder="1" applyAlignment="1" applyProtection="1">
      <alignment vertical="top"/>
      <protection/>
    </xf>
    <xf numFmtId="7" fontId="0" fillId="0" borderId="22" xfId="0" applyNumberFormat="1" applyBorder="1" applyAlignment="1" applyProtection="1">
      <alignment horizontal="right" vertical="top"/>
      <protection/>
    </xf>
    <xf numFmtId="0" fontId="7" fillId="0" borderId="23" xfId="0" applyNumberFormat="1" applyFont="1" applyBorder="1" applyAlignment="1" applyProtection="1">
      <alignment horizontal="center" vertical="top"/>
      <protection/>
    </xf>
    <xf numFmtId="1" fontId="8" fillId="0" borderId="0" xfId="0" applyNumberFormat="1" applyFont="1" applyBorder="1" applyAlignment="1" applyProtection="1">
      <alignment horizontal="left" vertical="top"/>
      <protection/>
    </xf>
    <xf numFmtId="7" fontId="0" fillId="0" borderId="24" xfId="0" applyNumberFormat="1" applyFill="1" applyBorder="1" applyAlignment="1" applyProtection="1">
      <alignment horizontal="right" vertical="top"/>
      <protection/>
    </xf>
    <xf numFmtId="0" fontId="0" fillId="0" borderId="25" xfId="0" applyBorder="1" applyAlignment="1" applyProtection="1">
      <alignment vertical="top"/>
      <protection/>
    </xf>
    <xf numFmtId="0" fontId="0" fillId="0" borderId="25" xfId="0" applyNumberFormat="1" applyBorder="1" applyAlignment="1" applyProtection="1">
      <alignment vertical="top"/>
      <protection/>
    </xf>
    <xf numFmtId="0" fontId="7" fillId="0" borderId="26" xfId="0" applyNumberFormat="1" applyFont="1" applyBorder="1" applyAlignment="1" applyProtection="1">
      <alignment horizontal="center" vertical="top"/>
      <protection/>
    </xf>
    <xf numFmtId="1" fontId="8" fillId="0" borderId="27" xfId="0" applyNumberFormat="1" applyFont="1" applyBorder="1" applyAlignment="1" applyProtection="1">
      <alignment horizontal="left" vertical="top"/>
      <protection/>
    </xf>
    <xf numFmtId="1" fontId="0" fillId="0" borderId="27" xfId="0" applyNumberFormat="1" applyBorder="1" applyAlignment="1" applyProtection="1">
      <alignment horizontal="center" vertical="top"/>
      <protection/>
    </xf>
    <xf numFmtId="1" fontId="0" fillId="0" borderId="27" xfId="0" applyNumberFormat="1" applyBorder="1" applyAlignment="1" applyProtection="1">
      <alignment vertical="top"/>
      <protection/>
    </xf>
    <xf numFmtId="1" fontId="0" fillId="0" borderId="24" xfId="0" applyNumberFormat="1" applyBorder="1" applyAlignment="1" applyProtection="1">
      <alignment vertical="top"/>
      <protection/>
    </xf>
    <xf numFmtId="0" fontId="0" fillId="0" borderId="23" xfId="0" applyNumberFormat="1" applyBorder="1" applyAlignment="1" applyProtection="1">
      <alignment vertical="top"/>
      <protection/>
    </xf>
    <xf numFmtId="0" fontId="0" fillId="0" borderId="5" xfId="0" applyBorder="1" applyAlignment="1" applyProtection="1">
      <alignment vertical="top"/>
      <protection/>
    </xf>
    <xf numFmtId="0" fontId="0" fillId="0" borderId="0" xfId="0" applyAlignment="1">
      <alignment horizontal="center" vertical="top"/>
    </xf>
    <xf numFmtId="2" fontId="2" fillId="2" borderId="13" xfId="0" applyNumberFormat="1" applyFont="1" applyFill="1" applyBorder="1" applyAlignment="1" applyProtection="1">
      <alignment horizontal="centerContinuous" vertical="top" wrapText="1"/>
      <protection/>
    </xf>
    <xf numFmtId="2" fontId="3" fillId="2" borderId="15" xfId="0" applyNumberFormat="1" applyFont="1" applyFill="1" applyBorder="1" applyAlignment="1" applyProtection="1">
      <alignment horizontal="centerContinuous" vertical="top"/>
      <protection/>
    </xf>
    <xf numFmtId="2" fontId="3" fillId="2" borderId="6" xfId="0" applyNumberFormat="1" applyFont="1" applyFill="1" applyBorder="1" applyAlignment="1" applyProtection="1">
      <alignment horizontal="centerContinuous" vertical="top"/>
      <protection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/>
    </xf>
    <xf numFmtId="2" fontId="2" fillId="2" borderId="1" xfId="0" applyNumberFormat="1" applyFont="1" applyFill="1" applyBorder="1" applyAlignment="1" applyProtection="1">
      <alignment horizontal="right" vertical="top" wrapText="1"/>
      <protection/>
    </xf>
    <xf numFmtId="2" fontId="2" fillId="2" borderId="2" xfId="0" applyNumberFormat="1" applyFont="1" applyFill="1" applyBorder="1" applyAlignment="1" applyProtection="1">
      <alignment vertical="top"/>
      <protection locked="0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2" fillId="2" borderId="1" xfId="0" applyNumberFormat="1" applyFont="1" applyFill="1" applyBorder="1" applyAlignment="1" applyProtection="1">
      <alignment horizontal="centerContinuous" vertical="top"/>
      <protection/>
    </xf>
    <xf numFmtId="2" fontId="2" fillId="2" borderId="6" xfId="0" applyNumberFormat="1" applyFont="1" applyFill="1" applyBorder="1" applyAlignment="1" applyProtection="1">
      <alignment vertical="top"/>
      <protection/>
    </xf>
    <xf numFmtId="2" fontId="2" fillId="2" borderId="1" xfId="0" applyNumberFormat="1" applyFont="1" applyFill="1" applyBorder="1" applyAlignment="1" applyProtection="1">
      <alignment horizontal="right" vertical="top" wrapText="1"/>
      <protection locked="0"/>
    </xf>
    <xf numFmtId="2" fontId="0" fillId="0" borderId="0" xfId="0" applyNumberFormat="1" applyAlignment="1" applyProtection="1">
      <alignment vertical="top"/>
      <protection/>
    </xf>
    <xf numFmtId="2" fontId="3" fillId="2" borderId="17" xfId="0" applyNumberFormat="1" applyFont="1" applyFill="1" applyBorder="1" applyAlignment="1" applyProtection="1">
      <alignment horizontal="centerContinuous" vertical="top"/>
      <protection/>
    </xf>
    <xf numFmtId="2" fontId="2" fillId="2" borderId="6" xfId="0" applyNumberFormat="1" applyFont="1" applyFill="1" applyBorder="1" applyAlignment="1" applyProtection="1">
      <alignment horizontal="left" vertical="top" wrapText="1"/>
      <protection/>
    </xf>
    <xf numFmtId="2" fontId="2" fillId="2" borderId="1" xfId="0" applyNumberFormat="1" applyFont="1" applyFill="1" applyBorder="1" applyAlignment="1" applyProtection="1">
      <alignment horizontal="center" vertical="top" wrapText="1"/>
      <protection/>
    </xf>
    <xf numFmtId="2" fontId="0" fillId="0" borderId="19" xfId="0" applyNumberFormat="1" applyBorder="1" applyAlignment="1" applyProtection="1">
      <alignment horizontal="centerContinuous" vertical="top"/>
      <protection/>
    </xf>
    <xf numFmtId="2" fontId="0" fillId="0" borderId="0" xfId="0" applyNumberFormat="1" applyAlignment="1" applyProtection="1">
      <alignment horizontal="right" vertical="top"/>
      <protection/>
    </xf>
    <xf numFmtId="2" fontId="0" fillId="0" borderId="28" xfId="0" applyNumberFormat="1" applyBorder="1" applyAlignment="1" applyProtection="1">
      <alignment horizontal="right" vertical="top"/>
      <protection/>
    </xf>
    <xf numFmtId="2" fontId="0" fillId="0" borderId="29" xfId="0" applyNumberFormat="1" applyBorder="1" applyAlignment="1" applyProtection="1">
      <alignment horizontal="right" vertical="top"/>
      <protection/>
    </xf>
    <xf numFmtId="2" fontId="0" fillId="0" borderId="22" xfId="0" applyNumberFormat="1" applyBorder="1" applyAlignment="1" applyProtection="1">
      <alignment horizontal="right" vertical="top"/>
      <protection/>
    </xf>
    <xf numFmtId="2" fontId="0" fillId="0" borderId="0" xfId="0" applyNumberFormat="1" applyAlignment="1">
      <alignment vertical="top"/>
    </xf>
    <xf numFmtId="176" fontId="3" fillId="2" borderId="5" xfId="0" applyNumberFormat="1" applyFont="1" applyFill="1" applyBorder="1" applyAlignment="1" applyProtection="1">
      <alignment horizontal="centerContinuous" vertical="top"/>
      <protection/>
    </xf>
    <xf numFmtId="2" fontId="3" fillId="2" borderId="5" xfId="0" applyNumberFormat="1" applyFont="1" applyFill="1" applyBorder="1" applyAlignment="1" applyProtection="1">
      <alignment horizontal="centerContinuous" vertical="top"/>
      <protection/>
    </xf>
    <xf numFmtId="177" fontId="2" fillId="2" borderId="30" xfId="0" applyNumberFormat="1" applyFont="1" applyFill="1" applyBorder="1" applyAlignment="1" applyProtection="1">
      <alignment horizontal="centerContinuous" vertical="top"/>
      <protection/>
    </xf>
    <xf numFmtId="174" fontId="3" fillId="2" borderId="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7" fontId="0" fillId="0" borderId="29" xfId="0" applyNumberFormat="1" applyBorder="1" applyAlignment="1" applyProtection="1">
      <alignment horizontal="right" vertical="top"/>
      <protection/>
    </xf>
    <xf numFmtId="2" fontId="0" fillId="0" borderId="31" xfId="0" applyNumberFormat="1" applyBorder="1" applyAlignment="1" applyProtection="1">
      <alignment horizontal="right" vertical="top"/>
      <protection/>
    </xf>
    <xf numFmtId="7" fontId="0" fillId="0" borderId="32" xfId="0" applyNumberFormat="1" applyBorder="1" applyAlignment="1" applyProtection="1">
      <alignment horizontal="right" vertical="top"/>
      <protection/>
    </xf>
    <xf numFmtId="7" fontId="0" fillId="0" borderId="33" xfId="0" applyNumberFormat="1" applyBorder="1" applyAlignment="1" applyProtection="1">
      <alignment horizontal="centerContinuous" vertical="top"/>
      <protection/>
    </xf>
    <xf numFmtId="2" fontId="2" fillId="2" borderId="1" xfId="0" applyNumberFormat="1" applyFont="1" applyFill="1" applyBorder="1" applyAlignment="1" applyProtection="1">
      <alignment horizontal="left" vertical="top" wrapText="1"/>
      <protection locked="0"/>
    </xf>
    <xf numFmtId="2" fontId="2" fillId="2" borderId="2" xfId="0" applyNumberFormat="1" applyFont="1" applyFill="1" applyBorder="1" applyAlignment="1" applyProtection="1">
      <alignment horizontal="left" vertical="top" wrapText="1"/>
      <protection locked="0"/>
    </xf>
    <xf numFmtId="176" fontId="5" fillId="2" borderId="9" xfId="0" applyNumberFormat="1" applyFont="1" applyFill="1" applyBorder="1" applyAlignment="1" applyProtection="1">
      <alignment horizontal="left" vertical="top"/>
      <protection/>
    </xf>
    <xf numFmtId="1" fontId="2" fillId="2" borderId="30" xfId="0" applyNumberFormat="1" applyFont="1" applyFill="1" applyBorder="1" applyAlignment="1" applyProtection="1">
      <alignment horizontal="right" vertical="top"/>
      <protection/>
    </xf>
    <xf numFmtId="7" fontId="0" fillId="0" borderId="0" xfId="0" applyNumberFormat="1" applyBorder="1" applyAlignment="1" applyProtection="1">
      <alignment horizontal="right"/>
      <protection/>
    </xf>
    <xf numFmtId="0" fontId="0" fillId="0" borderId="23" xfId="0" applyNumberFormat="1" applyBorder="1" applyAlignment="1" applyProtection="1">
      <alignment/>
      <protection/>
    </xf>
    <xf numFmtId="0" fontId="0" fillId="0" borderId="0" xfId="0" applyNumberFormat="1" applyAlignment="1">
      <alignment/>
    </xf>
    <xf numFmtId="7" fontId="0" fillId="0" borderId="5" xfId="0" applyNumberFormat="1" applyBorder="1" applyAlignment="1" applyProtection="1">
      <alignment horizontal="right"/>
      <protection/>
    </xf>
    <xf numFmtId="0" fontId="0" fillId="0" borderId="7" xfId="0" applyNumberFormat="1" applyBorder="1" applyAlignment="1" applyProtection="1">
      <alignment/>
      <protection/>
    </xf>
    <xf numFmtId="0" fontId="0" fillId="0" borderId="23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Border="1" applyAlignment="1" applyProtection="1">
      <alignment horizontal="right" vertical="center"/>
      <protection/>
    </xf>
    <xf numFmtId="7" fontId="0" fillId="0" borderId="0" xfId="0" applyNumberFormat="1" applyBorder="1" applyAlignment="1" applyProtection="1">
      <alignment horizontal="right"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8" xfId="0" applyBorder="1" applyAlignment="1" applyProtection="1">
      <alignment vertical="top"/>
      <protection/>
    </xf>
    <xf numFmtId="2" fontId="0" fillId="0" borderId="5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/>
      <protection/>
    </xf>
    <xf numFmtId="2" fontId="3" fillId="0" borderId="34" xfId="0" applyNumberFormat="1" applyFont="1" applyBorder="1" applyAlignment="1" applyProtection="1">
      <alignment horizontal="right" vertical="top"/>
      <protection/>
    </xf>
    <xf numFmtId="2" fontId="3" fillId="0" borderId="35" xfId="0" applyNumberFormat="1" applyFont="1" applyBorder="1" applyAlignment="1" applyProtection="1">
      <alignment horizontal="right" vertical="top"/>
      <protection/>
    </xf>
    <xf numFmtId="176" fontId="5" fillId="2" borderId="15" xfId="0" applyNumberFormat="1" applyFont="1" applyFill="1" applyBorder="1" applyAlignment="1" applyProtection="1">
      <alignment horizontal="left" vertical="top"/>
      <protection/>
    </xf>
    <xf numFmtId="175" fontId="3" fillId="2" borderId="36" xfId="0" applyNumberFormat="1" applyFont="1" applyFill="1" applyBorder="1" applyAlignment="1" applyProtection="1">
      <alignment horizontal="center" vertical="top" wrapText="1"/>
      <protection/>
    </xf>
    <xf numFmtId="176" fontId="5" fillId="2" borderId="5" xfId="0" applyNumberFormat="1" applyFont="1" applyFill="1" applyBorder="1" applyAlignment="1" applyProtection="1">
      <alignment horizontal="left" vertical="top"/>
      <protection/>
    </xf>
    <xf numFmtId="175" fontId="3" fillId="2" borderId="8" xfId="0" applyNumberFormat="1" applyFont="1" applyFill="1" applyBorder="1" applyAlignment="1" applyProtection="1">
      <alignment horizontal="center" vertical="top" wrapText="1"/>
      <protection/>
    </xf>
    <xf numFmtId="175" fontId="3" fillId="2" borderId="4" xfId="0" applyNumberFormat="1" applyFont="1" applyFill="1" applyBorder="1" applyAlignment="1" applyProtection="1">
      <alignment horizontal="center" vertical="top" wrapText="1"/>
      <protection/>
    </xf>
    <xf numFmtId="0" fontId="3" fillId="0" borderId="4" xfId="0" applyFont="1" applyBorder="1" applyAlignment="1" applyProtection="1">
      <alignment horizontal="center" vertical="top"/>
      <protection/>
    </xf>
    <xf numFmtId="0" fontId="7" fillId="0" borderId="37" xfId="0" applyNumberFormat="1" applyFont="1" applyBorder="1" applyAlignment="1" applyProtection="1">
      <alignment horizontal="center" vertical="top"/>
      <protection/>
    </xf>
    <xf numFmtId="0" fontId="7" fillId="0" borderId="38" xfId="0" applyNumberFormat="1" applyFont="1" applyBorder="1" applyAlignment="1" applyProtection="1">
      <alignment horizontal="center" vertical="top"/>
      <protection/>
    </xf>
    <xf numFmtId="0" fontId="0" fillId="0" borderId="39" xfId="0" applyNumberFormat="1" applyBorder="1" applyAlignment="1" applyProtection="1">
      <alignment/>
      <protection/>
    </xf>
    <xf numFmtId="175" fontId="2" fillId="2" borderId="2" xfId="0" applyNumberFormat="1" applyFont="1" applyFill="1" applyBorder="1" applyAlignment="1" applyProtection="1">
      <alignment horizontal="left" vertical="top" wrapText="1"/>
      <protection/>
    </xf>
    <xf numFmtId="1" fontId="2" fillId="0" borderId="1" xfId="0" applyNumberFormat="1" applyFont="1" applyFill="1" applyBorder="1" applyAlignment="1" applyProtection="1">
      <alignment horizontal="right" vertical="top" wrapText="1"/>
      <protection/>
    </xf>
    <xf numFmtId="1" fontId="2" fillId="0" borderId="1" xfId="0" applyNumberFormat="1" applyFont="1" applyFill="1" applyBorder="1" applyAlignment="1" applyProtection="1">
      <alignment horizontal="right" vertical="top"/>
      <protection/>
    </xf>
    <xf numFmtId="0" fontId="7" fillId="0" borderId="40" xfId="0" applyNumberFormat="1" applyFont="1" applyBorder="1" applyAlignment="1" applyProtection="1">
      <alignment horizontal="center" vertical="top"/>
      <protection/>
    </xf>
    <xf numFmtId="176" fontId="2" fillId="0" borderId="1" xfId="0" applyNumberFormat="1" applyFont="1" applyFill="1" applyBorder="1" applyAlignment="1" applyProtection="1">
      <alignment horizontal="left" vertical="top" wrapText="1"/>
      <protection/>
    </xf>
    <xf numFmtId="176" fontId="2" fillId="2" borderId="0" xfId="0" applyNumberFormat="1" applyFont="1" applyFill="1" applyBorder="1" applyAlignment="1" applyProtection="1">
      <alignment horizontal="left" vertical="top" wrapText="1"/>
      <protection/>
    </xf>
    <xf numFmtId="175" fontId="2" fillId="2" borderId="1" xfId="0" applyNumberFormat="1" applyFont="1" applyFill="1" applyBorder="1" applyAlignment="1" applyProtection="1">
      <alignment horizontal="right" vertical="top"/>
      <protection/>
    </xf>
    <xf numFmtId="1" fontId="2" fillId="0" borderId="2" xfId="0" applyNumberFormat="1" applyFont="1" applyFill="1" applyBorder="1" applyAlignment="1" applyProtection="1">
      <alignment horizontal="right" vertical="top" wrapText="1"/>
      <protection/>
    </xf>
    <xf numFmtId="0" fontId="2" fillId="2" borderId="7" xfId="0" applyNumberFormat="1" applyFont="1" applyFill="1" applyBorder="1" applyAlignment="1" applyProtection="1">
      <alignment horizontal="right" vertical="top" wrapText="1"/>
      <protection/>
    </xf>
    <xf numFmtId="176" fontId="2" fillId="2" borderId="30" xfId="0" applyNumberFormat="1" applyFont="1" applyFill="1" applyBorder="1" applyAlignment="1" applyProtection="1">
      <alignment horizontal="center" vertical="top" wrapText="1"/>
      <protection/>
    </xf>
    <xf numFmtId="0" fontId="2" fillId="2" borderId="2" xfId="0" applyNumberFormat="1" applyFont="1" applyFill="1" applyBorder="1" applyAlignment="1" applyProtection="1">
      <alignment horizontal="right" vertical="top" wrapText="1"/>
      <protection/>
    </xf>
    <xf numFmtId="0" fontId="0" fillId="0" borderId="5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top"/>
      <protection/>
    </xf>
    <xf numFmtId="0" fontId="0" fillId="0" borderId="5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176" fontId="5" fillId="2" borderId="41" xfId="0" applyNumberFormat="1" applyFont="1" applyFill="1" applyBorder="1" applyAlignment="1" applyProtection="1">
      <alignment horizontal="left" vertical="top" wrapText="1"/>
      <protection/>
    </xf>
    <xf numFmtId="176" fontId="5" fillId="2" borderId="42" xfId="0" applyNumberFormat="1" applyFont="1" applyFill="1" applyBorder="1" applyAlignment="1" applyProtection="1">
      <alignment horizontal="left" vertical="top" wrapText="1"/>
      <protection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176" fontId="5" fillId="2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0" fillId="0" borderId="43" xfId="0" applyBorder="1" applyAlignment="1">
      <alignment vertical="top" wrapText="1"/>
    </xf>
  </cellXfs>
  <cellStyles count="38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Banting" xfId="37"/>
    <cellStyle name="Normal_Barker" xfId="38"/>
    <cellStyle name="Normal_Stewart" xfId="39"/>
    <cellStyle name="Normal_Stewart " xfId="40"/>
    <cellStyle name="Null" xfId="41"/>
    <cellStyle name="Percent" xfId="42"/>
    <cellStyle name="Regular" xfId="43"/>
    <cellStyle name="TitleA" xfId="44"/>
    <cellStyle name="TitleC" xfId="45"/>
    <cellStyle name="TitleE8" xfId="46"/>
    <cellStyle name="TitleE8x" xfId="47"/>
    <cellStyle name="TitleF" xfId="48"/>
    <cellStyle name="TitleT" xfId="49"/>
    <cellStyle name="TitleYC89" xfId="50"/>
    <cellStyle name="TitleZ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is\HENLY\ProjectAdmin\Tender%20Prep\Scott's%20Form%20B%20file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25"/>
  <sheetViews>
    <sheetView showGridLines="0" showZeros="0" tabSelected="1" view="pageBreakPreview" zoomScale="85" zoomScaleNormal="75" zoomScaleSheetLayoutView="85" workbookViewId="0" topLeftCell="B1">
      <selection activeCell="H318" sqref="H318"/>
    </sheetView>
  </sheetViews>
  <sheetFormatPr defaultColWidth="9.140625" defaultRowHeight="33" customHeight="1"/>
  <cols>
    <col min="1" max="1" width="6.57421875" style="86" hidden="1" customWidth="1"/>
    <col min="2" max="2" width="7.140625" style="86" customWidth="1"/>
    <col min="3" max="3" width="36.00390625" style="86" customWidth="1"/>
    <col min="4" max="4" width="13.7109375" style="86" customWidth="1"/>
    <col min="5" max="5" width="8.8515625" style="86" customWidth="1"/>
    <col min="6" max="6" width="12.00390625" style="145" customWidth="1"/>
    <col min="7" max="7" width="11.00390625" style="166" customWidth="1"/>
    <col min="8" max="8" width="24.7109375" style="86" customWidth="1"/>
    <col min="9" max="9" width="15.8515625" style="0" customWidth="1"/>
  </cols>
  <sheetData>
    <row r="1" spans="2:8" ht="38.25" customHeight="1">
      <c r="B1" s="219" t="s">
        <v>4</v>
      </c>
      <c r="C1" s="219"/>
      <c r="D1" s="219"/>
      <c r="E1" s="219"/>
      <c r="F1" s="219"/>
      <c r="G1" s="219"/>
      <c r="H1" s="219"/>
    </row>
    <row r="2" spans="2:8" ht="15" customHeight="1">
      <c r="B2" s="220" t="s">
        <v>304</v>
      </c>
      <c r="C2" s="220"/>
      <c r="D2" s="220"/>
      <c r="E2" s="220"/>
      <c r="F2" s="220"/>
      <c r="G2" s="220"/>
      <c r="H2" s="220"/>
    </row>
    <row r="3" spans="1:8" ht="34.5" customHeight="1" thickBot="1">
      <c r="A3" s="87" t="s">
        <v>30</v>
      </c>
      <c r="B3" s="87" t="s">
        <v>0</v>
      </c>
      <c r="C3" s="88" t="s">
        <v>1</v>
      </c>
      <c r="D3" s="88" t="s">
        <v>31</v>
      </c>
      <c r="E3" s="88" t="s">
        <v>2</v>
      </c>
      <c r="F3" s="88" t="s">
        <v>32</v>
      </c>
      <c r="G3" s="146" t="s">
        <v>33</v>
      </c>
      <c r="H3" s="87" t="s">
        <v>3</v>
      </c>
    </row>
    <row r="4" spans="1:8" ht="34.5" customHeight="1" thickTop="1">
      <c r="A4" s="89"/>
      <c r="B4" s="198" t="s">
        <v>5</v>
      </c>
      <c r="C4" s="197" t="s">
        <v>347</v>
      </c>
      <c r="D4" s="90"/>
      <c r="E4" s="90"/>
      <c r="F4" s="90"/>
      <c r="G4" s="147"/>
      <c r="H4" s="91"/>
    </row>
    <row r="5" spans="1:8" ht="34.5" customHeight="1">
      <c r="A5" s="92"/>
      <c r="B5" s="30"/>
      <c r="C5" s="93" t="s">
        <v>254</v>
      </c>
      <c r="D5" s="94"/>
      <c r="E5" s="94"/>
      <c r="F5" s="95"/>
      <c r="G5" s="148"/>
      <c r="H5" s="96"/>
    </row>
    <row r="6" spans="1:8" ht="34.5" customHeight="1">
      <c r="A6" s="2" t="s">
        <v>45</v>
      </c>
      <c r="B6" s="3" t="s">
        <v>137</v>
      </c>
      <c r="C6" s="4" t="s">
        <v>8</v>
      </c>
      <c r="D6" s="5" t="s">
        <v>35</v>
      </c>
      <c r="E6" s="6" t="s">
        <v>39</v>
      </c>
      <c r="F6" s="7">
        <v>1000</v>
      </c>
      <c r="G6" s="149"/>
      <c r="H6" s="8">
        <f>ROUND(G6,2)*F6</f>
        <v>0</v>
      </c>
    </row>
    <row r="7" spans="1:8" ht="34.5" customHeight="1">
      <c r="A7" s="2"/>
      <c r="B7" s="3"/>
      <c r="C7" s="70" t="s">
        <v>255</v>
      </c>
      <c r="D7" s="5"/>
      <c r="E7" s="6"/>
      <c r="F7" s="7"/>
      <c r="G7" s="150"/>
      <c r="H7" s="8"/>
    </row>
    <row r="8" spans="1:8" ht="34.5" customHeight="1">
      <c r="A8" s="11" t="s">
        <v>84</v>
      </c>
      <c r="B8" s="3" t="s">
        <v>138</v>
      </c>
      <c r="C8" s="4" t="s">
        <v>85</v>
      </c>
      <c r="D8" s="5" t="s">
        <v>82</v>
      </c>
      <c r="E8" s="6"/>
      <c r="F8" s="7"/>
      <c r="G8" s="150"/>
      <c r="H8" s="8"/>
    </row>
    <row r="9" spans="1:8" ht="34.5" customHeight="1">
      <c r="A9" s="11" t="s">
        <v>86</v>
      </c>
      <c r="B9" s="10" t="s">
        <v>149</v>
      </c>
      <c r="C9" s="4" t="s">
        <v>265</v>
      </c>
      <c r="D9" s="5" t="s">
        <v>42</v>
      </c>
      <c r="E9" s="6" t="s">
        <v>39</v>
      </c>
      <c r="F9" s="208">
        <v>75</v>
      </c>
      <c r="G9" s="149"/>
      <c r="H9" s="8">
        <f>ROUND(G9,2)*F9</f>
        <v>0</v>
      </c>
    </row>
    <row r="10" spans="1:8" ht="34.5" customHeight="1">
      <c r="A10" s="11" t="s">
        <v>87</v>
      </c>
      <c r="B10" s="10" t="s">
        <v>263</v>
      </c>
      <c r="C10" s="4" t="s">
        <v>266</v>
      </c>
      <c r="D10" s="5" t="s">
        <v>42</v>
      </c>
      <c r="E10" s="6" t="s">
        <v>39</v>
      </c>
      <c r="F10" s="7">
        <v>450</v>
      </c>
      <c r="G10" s="149"/>
      <c r="H10" s="8">
        <f>ROUND(G10,2)*F10</f>
        <v>0</v>
      </c>
    </row>
    <row r="11" spans="1:8" ht="34.5" customHeight="1">
      <c r="A11" s="11" t="s">
        <v>88</v>
      </c>
      <c r="B11" s="10" t="s">
        <v>264</v>
      </c>
      <c r="C11" s="4" t="s">
        <v>267</v>
      </c>
      <c r="D11" s="5" t="s">
        <v>42</v>
      </c>
      <c r="E11" s="6" t="s">
        <v>39</v>
      </c>
      <c r="F11" s="7">
        <v>100</v>
      </c>
      <c r="G11" s="149"/>
      <c r="H11" s="8">
        <f>ROUND(G11,2)*F11</f>
        <v>0</v>
      </c>
    </row>
    <row r="12" spans="1:8" ht="34.5" customHeight="1">
      <c r="A12" s="11" t="s">
        <v>89</v>
      </c>
      <c r="B12" s="3" t="s">
        <v>24</v>
      </c>
      <c r="C12" s="4" t="s">
        <v>90</v>
      </c>
      <c r="D12" s="5" t="s">
        <v>82</v>
      </c>
      <c r="E12" s="6"/>
      <c r="F12" s="7"/>
      <c r="G12" s="150"/>
      <c r="H12" s="8"/>
    </row>
    <row r="13" spans="1:8" ht="34.5" customHeight="1">
      <c r="A13" s="11" t="s">
        <v>91</v>
      </c>
      <c r="B13" s="10" t="s">
        <v>149</v>
      </c>
      <c r="C13" s="4" t="s">
        <v>268</v>
      </c>
      <c r="D13" s="5" t="s">
        <v>42</v>
      </c>
      <c r="E13" s="6" t="s">
        <v>39</v>
      </c>
      <c r="F13" s="7">
        <v>400</v>
      </c>
      <c r="G13" s="149"/>
      <c r="H13" s="8">
        <f>ROUND(G13,2)*F13</f>
        <v>0</v>
      </c>
    </row>
    <row r="14" spans="1:8" ht="34.5" customHeight="1">
      <c r="A14" s="11" t="s">
        <v>92</v>
      </c>
      <c r="B14" s="3" t="s">
        <v>25</v>
      </c>
      <c r="C14" s="4" t="s">
        <v>93</v>
      </c>
      <c r="D14" s="5" t="s">
        <v>94</v>
      </c>
      <c r="E14" s="6"/>
      <c r="F14" s="7"/>
      <c r="G14" s="150"/>
      <c r="H14" s="8"/>
    </row>
    <row r="15" spans="1:8" ht="34.5" customHeight="1">
      <c r="A15" s="11" t="s">
        <v>95</v>
      </c>
      <c r="B15" s="10" t="s">
        <v>149</v>
      </c>
      <c r="C15" s="4" t="s">
        <v>269</v>
      </c>
      <c r="D15" s="5" t="s">
        <v>42</v>
      </c>
      <c r="E15" s="6" t="s">
        <v>15</v>
      </c>
      <c r="F15" s="7">
        <v>400</v>
      </c>
      <c r="G15" s="149"/>
      <c r="H15" s="8">
        <f>ROUND(G15,2)*F15</f>
        <v>0</v>
      </c>
    </row>
    <row r="16" spans="1:8" ht="34.5" customHeight="1">
      <c r="A16" s="11" t="s">
        <v>96</v>
      </c>
      <c r="B16" s="3" t="s">
        <v>139</v>
      </c>
      <c r="C16" s="4" t="s">
        <v>97</v>
      </c>
      <c r="D16" s="5" t="s">
        <v>94</v>
      </c>
      <c r="E16" s="6"/>
      <c r="F16" s="7"/>
      <c r="G16" s="150"/>
      <c r="H16" s="8"/>
    </row>
    <row r="17" spans="1:8" ht="34.5" customHeight="1">
      <c r="A17" s="11" t="s">
        <v>98</v>
      </c>
      <c r="B17" s="10" t="s">
        <v>149</v>
      </c>
      <c r="C17" s="4" t="s">
        <v>270</v>
      </c>
      <c r="D17" s="5" t="s">
        <v>42</v>
      </c>
      <c r="E17" s="6" t="s">
        <v>15</v>
      </c>
      <c r="F17" s="7">
        <v>400</v>
      </c>
      <c r="G17" s="149"/>
      <c r="H17" s="8">
        <f>ROUND(G17,2)*F17</f>
        <v>0</v>
      </c>
    </row>
    <row r="18" spans="1:8" ht="34.5" customHeight="1">
      <c r="A18" s="11" t="s">
        <v>99</v>
      </c>
      <c r="B18" s="3" t="s">
        <v>140</v>
      </c>
      <c r="C18" s="4" t="s">
        <v>100</v>
      </c>
      <c r="D18" s="5" t="s">
        <v>53</v>
      </c>
      <c r="E18" s="6"/>
      <c r="F18" s="7"/>
      <c r="G18" s="150"/>
      <c r="H18" s="8"/>
    </row>
    <row r="19" spans="1:8" ht="34.5" customHeight="1">
      <c r="A19" s="11" t="s">
        <v>101</v>
      </c>
      <c r="B19" s="10" t="s">
        <v>149</v>
      </c>
      <c r="C19" s="4" t="s">
        <v>271</v>
      </c>
      <c r="D19" s="5" t="s">
        <v>102</v>
      </c>
      <c r="E19" s="6"/>
      <c r="F19" s="7"/>
      <c r="G19" s="150"/>
      <c r="H19" s="8">
        <f>ROUND(G19,2)*F19</f>
        <v>0</v>
      </c>
    </row>
    <row r="20" spans="1:8" ht="34.5" customHeight="1">
      <c r="A20" s="11" t="s">
        <v>103</v>
      </c>
      <c r="B20" s="14"/>
      <c r="C20" s="4" t="s">
        <v>299</v>
      </c>
      <c r="D20" s="5"/>
      <c r="E20" s="6" t="s">
        <v>39</v>
      </c>
      <c r="F20" s="7">
        <v>50</v>
      </c>
      <c r="G20" s="149"/>
      <c r="H20" s="8">
        <f>ROUND(G20,2)*F20</f>
        <v>0</v>
      </c>
    </row>
    <row r="21" spans="1:8" ht="34.5" customHeight="1">
      <c r="A21" s="11" t="s">
        <v>104</v>
      </c>
      <c r="B21" s="28"/>
      <c r="C21" s="15" t="s">
        <v>147</v>
      </c>
      <c r="D21" s="20" t="s">
        <v>42</v>
      </c>
      <c r="E21" s="16" t="s">
        <v>39</v>
      </c>
      <c r="F21" s="21">
        <v>200</v>
      </c>
      <c r="G21" s="152"/>
      <c r="H21" s="26">
        <f>ROUND(G21,2)*F21</f>
        <v>0</v>
      </c>
    </row>
    <row r="22" spans="1:8" ht="34.5" customHeight="1">
      <c r="A22" s="64" t="s">
        <v>186</v>
      </c>
      <c r="B22" s="57" t="s">
        <v>26</v>
      </c>
      <c r="C22" s="58" t="s">
        <v>185</v>
      </c>
      <c r="D22" s="59" t="s">
        <v>107</v>
      </c>
      <c r="E22" s="60"/>
      <c r="F22" s="7"/>
      <c r="G22" s="150"/>
      <c r="H22" s="8"/>
    </row>
    <row r="23" spans="1:8" ht="34.5" customHeight="1">
      <c r="A23" s="64" t="s">
        <v>112</v>
      </c>
      <c r="B23" s="65" t="s">
        <v>149</v>
      </c>
      <c r="C23" s="58" t="s">
        <v>272</v>
      </c>
      <c r="D23" s="59" t="s">
        <v>113</v>
      </c>
      <c r="E23" s="60"/>
      <c r="F23" s="7"/>
      <c r="G23" s="150"/>
      <c r="H23" s="8"/>
    </row>
    <row r="24" spans="1:8" ht="34.5" customHeight="1">
      <c r="A24" s="11" t="s">
        <v>114</v>
      </c>
      <c r="B24" s="14"/>
      <c r="C24" s="4" t="s">
        <v>300</v>
      </c>
      <c r="D24" s="5"/>
      <c r="E24" s="6" t="s">
        <v>54</v>
      </c>
      <c r="F24" s="7">
        <v>50</v>
      </c>
      <c r="G24" s="149"/>
      <c r="H24" s="8">
        <f>ROUND(G24,2)*F24</f>
        <v>0</v>
      </c>
    </row>
    <row r="25" spans="1:9" ht="34.5" customHeight="1">
      <c r="A25" s="11"/>
      <c r="B25" s="14"/>
      <c r="C25" s="4" t="s">
        <v>148</v>
      </c>
      <c r="D25" s="14"/>
      <c r="E25" s="6" t="s">
        <v>54</v>
      </c>
      <c r="F25" s="12">
        <v>450</v>
      </c>
      <c r="G25" s="149"/>
      <c r="H25" s="8">
        <f>ROUND(G25,2)*F25</f>
        <v>0</v>
      </c>
      <c r="I25" s="1"/>
    </row>
    <row r="26" spans="1:9" ht="34.5" customHeight="1">
      <c r="A26" s="69" t="s">
        <v>302</v>
      </c>
      <c r="B26" s="212" t="s">
        <v>263</v>
      </c>
      <c r="C26" s="211" t="s">
        <v>367</v>
      </c>
      <c r="D26" s="14" t="s">
        <v>392</v>
      </c>
      <c r="E26" s="6" t="s">
        <v>54</v>
      </c>
      <c r="F26" s="12">
        <v>15</v>
      </c>
      <c r="G26" s="149"/>
      <c r="H26" s="8">
        <f>ROUND(G26,2)*F26</f>
        <v>0</v>
      </c>
      <c r="I26" s="1"/>
    </row>
    <row r="27" spans="1:9" ht="34.5" customHeight="1">
      <c r="A27" s="69"/>
      <c r="B27" s="14"/>
      <c r="C27" s="80" t="s">
        <v>256</v>
      </c>
      <c r="D27" s="14"/>
      <c r="E27" s="6"/>
      <c r="F27" s="12"/>
      <c r="G27" s="151"/>
      <c r="H27" s="8"/>
      <c r="I27" s="1"/>
    </row>
    <row r="28" spans="1:9" ht="34.5" customHeight="1">
      <c r="A28" s="2" t="s">
        <v>55</v>
      </c>
      <c r="B28" s="3" t="s">
        <v>27</v>
      </c>
      <c r="C28" s="4" t="s">
        <v>56</v>
      </c>
      <c r="D28" s="5" t="s">
        <v>57</v>
      </c>
      <c r="E28" s="97"/>
      <c r="F28" s="7"/>
      <c r="G28" s="150"/>
      <c r="H28" s="13"/>
      <c r="I28" s="1"/>
    </row>
    <row r="29" spans="1:8" ht="34.5" customHeight="1">
      <c r="A29" s="2" t="s">
        <v>58</v>
      </c>
      <c r="B29" s="10" t="s">
        <v>149</v>
      </c>
      <c r="C29" s="4" t="s">
        <v>273</v>
      </c>
      <c r="D29" s="5"/>
      <c r="E29" s="6"/>
      <c r="F29" s="7"/>
      <c r="G29" s="150"/>
      <c r="H29" s="13"/>
    </row>
    <row r="30" spans="1:8" ht="34.5" customHeight="1">
      <c r="A30" s="2" t="s">
        <v>369</v>
      </c>
      <c r="B30" s="14"/>
      <c r="C30" s="4" t="s">
        <v>349</v>
      </c>
      <c r="D30" s="5"/>
      <c r="E30" s="6" t="s">
        <v>16</v>
      </c>
      <c r="F30" s="7">
        <v>425</v>
      </c>
      <c r="G30" s="149"/>
      <c r="H30" s="13">
        <f>ROUND(G30,2)*F30</f>
        <v>0</v>
      </c>
    </row>
    <row r="31" spans="1:8" ht="34.5" customHeight="1">
      <c r="A31" s="2" t="s">
        <v>61</v>
      </c>
      <c r="B31" s="10" t="s">
        <v>263</v>
      </c>
      <c r="C31" s="4" t="s">
        <v>274</v>
      </c>
      <c r="D31" s="5"/>
      <c r="E31" s="6"/>
      <c r="F31" s="7"/>
      <c r="G31" s="150"/>
      <c r="H31" s="13"/>
    </row>
    <row r="32" spans="1:8" ht="34.5" customHeight="1">
      <c r="A32" s="2" t="s">
        <v>370</v>
      </c>
      <c r="B32" s="14"/>
      <c r="C32" s="4" t="s">
        <v>349</v>
      </c>
      <c r="D32" s="5"/>
      <c r="E32" s="6" t="s">
        <v>16</v>
      </c>
      <c r="F32" s="208">
        <v>50</v>
      </c>
      <c r="G32" s="149"/>
      <c r="H32" s="13">
        <f>ROUND(G32,2)*F32</f>
        <v>0</v>
      </c>
    </row>
    <row r="33" spans="1:8" ht="34.5" customHeight="1">
      <c r="A33" s="2" t="s">
        <v>371</v>
      </c>
      <c r="B33" s="14"/>
      <c r="C33" s="4" t="s">
        <v>350</v>
      </c>
      <c r="D33" s="5"/>
      <c r="E33" s="6" t="s">
        <v>16</v>
      </c>
      <c r="F33" s="208">
        <v>50</v>
      </c>
      <c r="G33" s="149"/>
      <c r="H33" s="13">
        <f>ROUND(G33,2)*F33</f>
        <v>0</v>
      </c>
    </row>
    <row r="34" spans="1:8" ht="34.5" customHeight="1">
      <c r="A34" s="2"/>
      <c r="B34" s="14"/>
      <c r="C34" s="70" t="s">
        <v>257</v>
      </c>
      <c r="D34" s="5"/>
      <c r="E34" s="6"/>
      <c r="F34" s="7"/>
      <c r="G34" s="150"/>
      <c r="H34" s="13"/>
    </row>
    <row r="35" spans="1:8" ht="34.5" customHeight="1">
      <c r="A35" s="2" t="s">
        <v>65</v>
      </c>
      <c r="B35" s="3" t="s">
        <v>141</v>
      </c>
      <c r="C35" s="4" t="s">
        <v>115</v>
      </c>
      <c r="D35" s="5" t="s">
        <v>116</v>
      </c>
      <c r="E35" s="6" t="s">
        <v>54</v>
      </c>
      <c r="F35" s="12">
        <v>500</v>
      </c>
      <c r="G35" s="149"/>
      <c r="H35" s="13">
        <f>ROUND(G35,2)*F35</f>
        <v>0</v>
      </c>
    </row>
    <row r="36" spans="1:8" ht="34.5" customHeight="1">
      <c r="A36" s="2"/>
      <c r="B36" s="3"/>
      <c r="C36" s="70" t="s">
        <v>261</v>
      </c>
      <c r="D36" s="5"/>
      <c r="E36" s="6"/>
      <c r="F36" s="12"/>
      <c r="G36" s="150"/>
      <c r="H36" s="13"/>
    </row>
    <row r="37" spans="1:8" ht="34.5" customHeight="1">
      <c r="A37" s="2" t="s">
        <v>117</v>
      </c>
      <c r="B37" s="3" t="s">
        <v>28</v>
      </c>
      <c r="C37" s="4" t="s">
        <v>301</v>
      </c>
      <c r="D37" s="5" t="s">
        <v>352</v>
      </c>
      <c r="E37" s="6"/>
      <c r="F37" s="12"/>
      <c r="G37" s="150"/>
      <c r="H37" s="13"/>
    </row>
    <row r="38" spans="1:8" ht="34.5" customHeight="1">
      <c r="A38" s="2" t="s">
        <v>118</v>
      </c>
      <c r="B38" s="10" t="s">
        <v>149</v>
      </c>
      <c r="C38" s="4" t="s">
        <v>291</v>
      </c>
      <c r="D38" s="5"/>
      <c r="E38" s="6" t="s">
        <v>15</v>
      </c>
      <c r="F38" s="207">
        <v>6</v>
      </c>
      <c r="G38" s="149"/>
      <c r="H38" s="13">
        <f>ROUND(G38,2)*F38</f>
        <v>0</v>
      </c>
    </row>
    <row r="39" spans="1:8" ht="34.5" customHeight="1">
      <c r="A39" s="2" t="s">
        <v>119</v>
      </c>
      <c r="B39" s="206" t="s">
        <v>142</v>
      </c>
      <c r="C39" s="15" t="s">
        <v>120</v>
      </c>
      <c r="D39" s="20" t="s">
        <v>296</v>
      </c>
      <c r="E39" s="16" t="s">
        <v>54</v>
      </c>
      <c r="F39" s="213">
        <v>15</v>
      </c>
      <c r="G39" s="152"/>
      <c r="H39" s="19">
        <f>ROUND(G39,2)*F39</f>
        <v>0</v>
      </c>
    </row>
    <row r="40" spans="1:8" ht="34.5" customHeight="1">
      <c r="A40" s="2" t="s">
        <v>334</v>
      </c>
      <c r="B40" s="3" t="s">
        <v>143</v>
      </c>
      <c r="C40" s="4" t="s">
        <v>335</v>
      </c>
      <c r="D40" s="5" t="s">
        <v>296</v>
      </c>
      <c r="E40" s="6"/>
      <c r="F40" s="12"/>
      <c r="G40" s="150"/>
      <c r="H40" s="13"/>
    </row>
    <row r="41" spans="1:8" ht="34.5" customHeight="1">
      <c r="A41" s="2" t="s">
        <v>338</v>
      </c>
      <c r="B41" s="10" t="s">
        <v>149</v>
      </c>
      <c r="C41" s="4" t="s">
        <v>336</v>
      </c>
      <c r="D41" s="5"/>
      <c r="E41" s="6"/>
      <c r="F41" s="12"/>
      <c r="G41" s="150"/>
      <c r="H41" s="13"/>
    </row>
    <row r="42" spans="1:8" ht="34.5" customHeight="1">
      <c r="A42" s="2" t="s">
        <v>339</v>
      </c>
      <c r="B42" s="10"/>
      <c r="C42" s="4" t="s">
        <v>337</v>
      </c>
      <c r="D42" s="5"/>
      <c r="E42" s="6" t="s">
        <v>54</v>
      </c>
      <c r="F42" s="12">
        <v>3</v>
      </c>
      <c r="G42" s="149"/>
      <c r="H42" s="13">
        <f>ROUND(G42,2)*F42</f>
        <v>0</v>
      </c>
    </row>
    <row r="43" spans="1:8" ht="34.5" customHeight="1">
      <c r="A43" s="2" t="s">
        <v>121</v>
      </c>
      <c r="B43" s="10"/>
      <c r="C43" s="4" t="s">
        <v>356</v>
      </c>
      <c r="D43" s="5" t="s">
        <v>296</v>
      </c>
      <c r="E43" s="6"/>
      <c r="F43" s="207"/>
      <c r="G43" s="150"/>
      <c r="H43" s="13"/>
    </row>
    <row r="44" spans="1:8" ht="34.5" customHeight="1">
      <c r="A44" s="2" t="s">
        <v>123</v>
      </c>
      <c r="B44" s="10" t="s">
        <v>149</v>
      </c>
      <c r="C44" s="4" t="s">
        <v>389</v>
      </c>
      <c r="D44" s="5"/>
      <c r="E44" s="6" t="s">
        <v>15</v>
      </c>
      <c r="F44" s="207">
        <v>6</v>
      </c>
      <c r="G44" s="149"/>
      <c r="H44" s="13">
        <f>ROUND(G44,2)*F44</f>
        <v>0</v>
      </c>
    </row>
    <row r="45" spans="1:8" ht="34.5" customHeight="1">
      <c r="A45" s="2" t="s">
        <v>340</v>
      </c>
      <c r="B45" s="3" t="s">
        <v>144</v>
      </c>
      <c r="C45" s="4" t="s">
        <v>341</v>
      </c>
      <c r="D45" s="5" t="s">
        <v>296</v>
      </c>
      <c r="E45" s="6"/>
      <c r="F45" s="12"/>
      <c r="G45" s="150"/>
      <c r="H45" s="13"/>
    </row>
    <row r="46" spans="1:8" ht="45" customHeight="1">
      <c r="A46" s="2" t="s">
        <v>342</v>
      </c>
      <c r="B46" s="10" t="s">
        <v>149</v>
      </c>
      <c r="C46" s="4" t="s">
        <v>343</v>
      </c>
      <c r="D46" s="5"/>
      <c r="E46" s="6" t="s">
        <v>15</v>
      </c>
      <c r="F46" s="12">
        <v>2</v>
      </c>
      <c r="G46" s="149"/>
      <c r="H46" s="13">
        <f>ROUND(G46,2)*F46</f>
        <v>0</v>
      </c>
    </row>
    <row r="47" spans="1:8" ht="45" customHeight="1">
      <c r="A47" s="2" t="s">
        <v>353</v>
      </c>
      <c r="B47" s="3" t="s">
        <v>145</v>
      </c>
      <c r="C47" s="4" t="s">
        <v>354</v>
      </c>
      <c r="D47" s="5" t="s">
        <v>355</v>
      </c>
      <c r="E47" s="6" t="s">
        <v>15</v>
      </c>
      <c r="F47" s="207">
        <v>6</v>
      </c>
      <c r="G47" s="149"/>
      <c r="H47" s="13">
        <f>ROUND(G47,2)*F47</f>
        <v>0</v>
      </c>
    </row>
    <row r="48" spans="1:8" ht="45" customHeight="1">
      <c r="A48" s="2"/>
      <c r="B48" s="3" t="s">
        <v>146</v>
      </c>
      <c r="C48" s="4" t="s">
        <v>328</v>
      </c>
      <c r="D48" s="5" t="s">
        <v>296</v>
      </c>
      <c r="E48" s="6" t="s">
        <v>39</v>
      </c>
      <c r="F48" s="12">
        <v>10</v>
      </c>
      <c r="G48" s="149"/>
      <c r="H48" s="13">
        <f>ROUND(G48,2)*F48</f>
        <v>0</v>
      </c>
    </row>
    <row r="49" spans="1:8" ht="37.5" customHeight="1">
      <c r="A49" s="2"/>
      <c r="B49" s="3"/>
      <c r="C49" s="70" t="s">
        <v>258</v>
      </c>
      <c r="D49" s="5"/>
      <c r="E49" s="6"/>
      <c r="F49" s="12"/>
      <c r="G49" s="150"/>
      <c r="H49" s="13"/>
    </row>
    <row r="50" spans="1:8" ht="37.5" customHeight="1">
      <c r="A50" s="2" t="s">
        <v>69</v>
      </c>
      <c r="B50" s="3" t="s">
        <v>344</v>
      </c>
      <c r="C50" s="4" t="s">
        <v>21</v>
      </c>
      <c r="D50" s="5" t="s">
        <v>23</v>
      </c>
      <c r="E50" s="6" t="s">
        <v>70</v>
      </c>
      <c r="F50" s="12">
        <v>1</v>
      </c>
      <c r="G50" s="149"/>
      <c r="H50" s="13">
        <f>ROUND(G50,2)*F50</f>
        <v>0</v>
      </c>
    </row>
    <row r="51" spans="1:8" ht="37.5" customHeight="1">
      <c r="A51" s="2" t="s">
        <v>124</v>
      </c>
      <c r="B51" s="3" t="s">
        <v>345</v>
      </c>
      <c r="C51" s="4" t="s">
        <v>125</v>
      </c>
      <c r="D51" s="5" t="s">
        <v>23</v>
      </c>
      <c r="E51" s="6" t="s">
        <v>15</v>
      </c>
      <c r="F51" s="12">
        <v>3</v>
      </c>
      <c r="G51" s="149"/>
      <c r="H51" s="13">
        <f>ROUND(G51,2)*F51</f>
        <v>0</v>
      </c>
    </row>
    <row r="52" spans="1:8" ht="37.5" customHeight="1">
      <c r="A52" s="2" t="s">
        <v>126</v>
      </c>
      <c r="B52" s="3" t="s">
        <v>346</v>
      </c>
      <c r="C52" s="4" t="s">
        <v>127</v>
      </c>
      <c r="D52" s="5" t="s">
        <v>23</v>
      </c>
      <c r="E52" s="6" t="s">
        <v>15</v>
      </c>
      <c r="F52" s="12">
        <v>3</v>
      </c>
      <c r="G52" s="149"/>
      <c r="H52" s="13">
        <f>ROUND(G52,2)*F52</f>
        <v>0</v>
      </c>
    </row>
    <row r="53" spans="1:8" ht="37.5" customHeight="1">
      <c r="A53" s="2" t="s">
        <v>74</v>
      </c>
      <c r="B53" s="3" t="s">
        <v>372</v>
      </c>
      <c r="C53" s="4" t="s">
        <v>29</v>
      </c>
      <c r="D53" s="5" t="s">
        <v>23</v>
      </c>
      <c r="E53" s="6" t="s">
        <v>15</v>
      </c>
      <c r="F53" s="12">
        <v>1</v>
      </c>
      <c r="G53" s="149"/>
      <c r="H53" s="13">
        <f>ROUND(G53,2)*F53</f>
        <v>0</v>
      </c>
    </row>
    <row r="54" spans="1:8" ht="28.5" customHeight="1">
      <c r="A54" s="56" t="s">
        <v>182</v>
      </c>
      <c r="B54" s="3" t="s">
        <v>357</v>
      </c>
      <c r="C54" s="58" t="s">
        <v>181</v>
      </c>
      <c r="D54" s="59" t="s">
        <v>351</v>
      </c>
      <c r="E54" s="60"/>
      <c r="F54" s="12"/>
      <c r="G54" s="150"/>
      <c r="H54" s="13"/>
    </row>
    <row r="55" spans="1:8" ht="37.5" customHeight="1">
      <c r="A55" s="56" t="s">
        <v>177</v>
      </c>
      <c r="B55" s="65" t="s">
        <v>149</v>
      </c>
      <c r="C55" s="58" t="s">
        <v>275</v>
      </c>
      <c r="D55" s="59" t="s">
        <v>42</v>
      </c>
      <c r="E55" s="60" t="s">
        <v>15</v>
      </c>
      <c r="F55" s="12">
        <v>4</v>
      </c>
      <c r="G55" s="149"/>
      <c r="H55" s="13">
        <f>ROUND(G55,2)*F55</f>
        <v>0</v>
      </c>
    </row>
    <row r="56" spans="1:8" ht="34.5" customHeight="1">
      <c r="A56" s="56"/>
      <c r="B56" s="61"/>
      <c r="C56" s="72" t="s">
        <v>259</v>
      </c>
      <c r="D56" s="59"/>
      <c r="E56" s="60"/>
      <c r="F56" s="12"/>
      <c r="G56" s="150"/>
      <c r="H56" s="13"/>
    </row>
    <row r="57" spans="1:8" ht="34.5" customHeight="1">
      <c r="A57" s="11" t="s">
        <v>75</v>
      </c>
      <c r="B57" s="3" t="s">
        <v>358</v>
      </c>
      <c r="C57" s="4" t="s">
        <v>76</v>
      </c>
      <c r="D57" s="5" t="s">
        <v>77</v>
      </c>
      <c r="E57" s="6"/>
      <c r="F57" s="7"/>
      <c r="G57" s="150"/>
      <c r="H57" s="8"/>
    </row>
    <row r="58" spans="1:8" ht="34.5" customHeight="1">
      <c r="A58" s="11" t="s">
        <v>78</v>
      </c>
      <c r="B58" s="10" t="s">
        <v>149</v>
      </c>
      <c r="C58" s="4" t="s">
        <v>276</v>
      </c>
      <c r="D58" s="5"/>
      <c r="E58" s="6" t="s">
        <v>39</v>
      </c>
      <c r="F58" s="7">
        <v>200</v>
      </c>
      <c r="G58" s="149"/>
      <c r="H58" s="8">
        <f>ROUND(G58,2)*F58</f>
        <v>0</v>
      </c>
    </row>
    <row r="59" spans="1:8" ht="34.5" customHeight="1">
      <c r="A59" s="11" t="s">
        <v>79</v>
      </c>
      <c r="B59" s="25" t="s">
        <v>263</v>
      </c>
      <c r="C59" s="4" t="s">
        <v>277</v>
      </c>
      <c r="D59" s="20"/>
      <c r="E59" s="16" t="s">
        <v>39</v>
      </c>
      <c r="F59" s="21">
        <v>800</v>
      </c>
      <c r="G59" s="152"/>
      <c r="H59" s="26">
        <f>ROUND(G59,2)*F59</f>
        <v>0</v>
      </c>
    </row>
    <row r="60" spans="1:8" ht="34.5" customHeight="1">
      <c r="A60" s="98"/>
      <c r="B60" s="202" t="s">
        <v>162</v>
      </c>
      <c r="C60" s="178" t="s">
        <v>348</v>
      </c>
      <c r="D60" s="99"/>
      <c r="E60" s="99"/>
      <c r="F60" s="100"/>
      <c r="G60" s="153" t="s">
        <v>163</v>
      </c>
      <c r="H60" s="101">
        <f>SUM(H6:H59)</f>
        <v>0</v>
      </c>
    </row>
    <row r="61" spans="1:8" ht="34.5" customHeight="1">
      <c r="A61" s="102"/>
      <c r="B61" s="103"/>
      <c r="C61" s="104"/>
      <c r="D61" s="105"/>
      <c r="E61" s="105"/>
      <c r="F61" s="105"/>
      <c r="G61" s="106"/>
      <c r="H61" s="107"/>
    </row>
    <row r="62" spans="1:8" ht="34.5" customHeight="1">
      <c r="A62" s="92"/>
      <c r="B62" s="200" t="s">
        <v>7</v>
      </c>
      <c r="C62" s="199" t="s">
        <v>359</v>
      </c>
      <c r="D62" s="167"/>
      <c r="E62" s="167"/>
      <c r="F62" s="167"/>
      <c r="G62" s="168"/>
      <c r="H62" s="169"/>
    </row>
    <row r="63" spans="1:8" ht="34.5" customHeight="1">
      <c r="A63" s="92"/>
      <c r="B63" s="108"/>
      <c r="C63" s="109" t="s">
        <v>254</v>
      </c>
      <c r="D63" s="108"/>
      <c r="E63" s="110"/>
      <c r="F63" s="111"/>
      <c r="G63" s="154"/>
      <c r="H63" s="112"/>
    </row>
    <row r="64" spans="1:8" ht="34.5" customHeight="1">
      <c r="A64" s="2" t="s">
        <v>45</v>
      </c>
      <c r="B64" s="3" t="s">
        <v>187</v>
      </c>
      <c r="C64" s="4" t="s">
        <v>8</v>
      </c>
      <c r="D64" s="5" t="s">
        <v>35</v>
      </c>
      <c r="E64" s="6" t="s">
        <v>39</v>
      </c>
      <c r="F64" s="7">
        <v>3400</v>
      </c>
      <c r="G64" s="149"/>
      <c r="H64" s="8">
        <f>ROUND(G64,2)*F64</f>
        <v>0</v>
      </c>
    </row>
    <row r="65" spans="1:8" ht="34.5" customHeight="1">
      <c r="A65" s="2"/>
      <c r="B65" s="3"/>
      <c r="C65" s="70" t="s">
        <v>255</v>
      </c>
      <c r="D65" s="5"/>
      <c r="E65" s="6"/>
      <c r="F65" s="7"/>
      <c r="G65" s="150"/>
      <c r="H65" s="8"/>
    </row>
    <row r="66" spans="1:8" ht="34.5" customHeight="1">
      <c r="A66" s="11" t="s">
        <v>80</v>
      </c>
      <c r="B66" s="3" t="s">
        <v>9</v>
      </c>
      <c r="C66" s="4" t="s">
        <v>81</v>
      </c>
      <c r="D66" s="5" t="s">
        <v>82</v>
      </c>
      <c r="E66" s="6"/>
      <c r="F66" s="7"/>
      <c r="G66" s="150"/>
      <c r="H66" s="8"/>
    </row>
    <row r="67" spans="1:8" ht="34.5" customHeight="1">
      <c r="A67" s="11" t="s">
        <v>83</v>
      </c>
      <c r="B67" s="10" t="s">
        <v>149</v>
      </c>
      <c r="C67" s="4" t="s">
        <v>278</v>
      </c>
      <c r="D67" s="5" t="s">
        <v>42</v>
      </c>
      <c r="E67" s="6" t="s">
        <v>39</v>
      </c>
      <c r="F67" s="7">
        <v>200</v>
      </c>
      <c r="G67" s="149"/>
      <c r="H67" s="8">
        <f>ROUND(G67,2)*F67</f>
        <v>0</v>
      </c>
    </row>
    <row r="68" spans="1:8" ht="34.5" customHeight="1">
      <c r="A68" s="11" t="s">
        <v>84</v>
      </c>
      <c r="B68" s="3" t="s">
        <v>10</v>
      </c>
      <c r="C68" s="4" t="s">
        <v>85</v>
      </c>
      <c r="D68" s="5" t="s">
        <v>82</v>
      </c>
      <c r="E68" s="6"/>
      <c r="F68" s="7"/>
      <c r="G68" s="150"/>
      <c r="H68" s="8"/>
    </row>
    <row r="69" spans="1:8" ht="34.5" customHeight="1">
      <c r="A69" s="11" t="s">
        <v>86</v>
      </c>
      <c r="B69" s="10" t="s">
        <v>149</v>
      </c>
      <c r="C69" s="4" t="s">
        <v>265</v>
      </c>
      <c r="D69" s="5" t="s">
        <v>42</v>
      </c>
      <c r="E69" s="6" t="s">
        <v>39</v>
      </c>
      <c r="F69" s="208">
        <v>50</v>
      </c>
      <c r="G69" s="149"/>
      <c r="H69" s="8">
        <f>ROUND(G69,2)*F69</f>
        <v>0</v>
      </c>
    </row>
    <row r="70" spans="1:8" ht="34.5" customHeight="1">
      <c r="A70" s="11" t="s">
        <v>87</v>
      </c>
      <c r="B70" s="10" t="s">
        <v>263</v>
      </c>
      <c r="C70" s="4" t="s">
        <v>266</v>
      </c>
      <c r="D70" s="5" t="s">
        <v>42</v>
      </c>
      <c r="E70" s="6" t="s">
        <v>39</v>
      </c>
      <c r="F70" s="7">
        <v>250</v>
      </c>
      <c r="G70" s="149"/>
      <c r="H70" s="8">
        <f>ROUND(G70,2)*F70</f>
        <v>0</v>
      </c>
    </row>
    <row r="71" spans="1:8" ht="34.5" customHeight="1">
      <c r="A71" s="11" t="s">
        <v>88</v>
      </c>
      <c r="B71" s="10" t="s">
        <v>264</v>
      </c>
      <c r="C71" s="4" t="s">
        <v>267</v>
      </c>
      <c r="D71" s="5" t="s">
        <v>42</v>
      </c>
      <c r="E71" s="6" t="s">
        <v>39</v>
      </c>
      <c r="F71" s="7">
        <v>250</v>
      </c>
      <c r="G71" s="149"/>
      <c r="H71" s="8">
        <f>ROUND(G71,2)*F71</f>
        <v>0</v>
      </c>
    </row>
    <row r="72" spans="1:8" ht="34.5" customHeight="1">
      <c r="A72" s="11" t="s">
        <v>92</v>
      </c>
      <c r="B72" s="3" t="s">
        <v>188</v>
      </c>
      <c r="C72" s="4" t="s">
        <v>93</v>
      </c>
      <c r="D72" s="5" t="s">
        <v>94</v>
      </c>
      <c r="E72" s="6"/>
      <c r="F72" s="7"/>
      <c r="G72" s="150"/>
      <c r="H72" s="8"/>
    </row>
    <row r="73" spans="1:8" ht="34.5" customHeight="1">
      <c r="A73" s="11" t="s">
        <v>95</v>
      </c>
      <c r="B73" s="10" t="s">
        <v>149</v>
      </c>
      <c r="C73" s="4" t="s">
        <v>269</v>
      </c>
      <c r="D73" s="5" t="s">
        <v>42</v>
      </c>
      <c r="E73" s="6" t="s">
        <v>15</v>
      </c>
      <c r="F73" s="7">
        <v>250</v>
      </c>
      <c r="G73" s="149"/>
      <c r="H73" s="8">
        <f>ROUND(G73,2)*F73</f>
        <v>0</v>
      </c>
    </row>
    <row r="74" spans="1:8" ht="34.5" customHeight="1">
      <c r="A74" s="11" t="s">
        <v>96</v>
      </c>
      <c r="B74" s="3" t="s">
        <v>189</v>
      </c>
      <c r="C74" s="4" t="s">
        <v>97</v>
      </c>
      <c r="D74" s="5" t="s">
        <v>94</v>
      </c>
      <c r="E74" s="6"/>
      <c r="F74" s="7"/>
      <c r="G74" s="150"/>
      <c r="H74" s="8"/>
    </row>
    <row r="75" spans="1:8" ht="34.5" customHeight="1">
      <c r="A75" s="11" t="s">
        <v>98</v>
      </c>
      <c r="B75" s="10" t="s">
        <v>149</v>
      </c>
      <c r="C75" s="4" t="s">
        <v>270</v>
      </c>
      <c r="D75" s="5" t="s">
        <v>42</v>
      </c>
      <c r="E75" s="6" t="s">
        <v>15</v>
      </c>
      <c r="F75" s="7">
        <v>250</v>
      </c>
      <c r="G75" s="149"/>
      <c r="H75" s="8">
        <f>ROUND(G75,2)*F75</f>
        <v>0</v>
      </c>
    </row>
    <row r="76" spans="1:8" ht="34.5" customHeight="1">
      <c r="A76" s="11" t="s">
        <v>105</v>
      </c>
      <c r="B76" s="3" t="s">
        <v>190</v>
      </c>
      <c r="C76" s="4" t="s">
        <v>106</v>
      </c>
      <c r="D76" s="5" t="s">
        <v>107</v>
      </c>
      <c r="E76" s="6"/>
      <c r="F76" s="7"/>
      <c r="G76" s="150"/>
      <c r="H76" s="8"/>
    </row>
    <row r="77" spans="1:8" ht="34.5" customHeight="1">
      <c r="A77" s="11" t="s">
        <v>294</v>
      </c>
      <c r="B77" s="10" t="s">
        <v>149</v>
      </c>
      <c r="C77" s="4" t="s">
        <v>295</v>
      </c>
      <c r="D77" s="5" t="s">
        <v>42</v>
      </c>
      <c r="E77" s="6" t="s">
        <v>54</v>
      </c>
      <c r="F77" s="7">
        <v>450</v>
      </c>
      <c r="G77" s="149"/>
      <c r="H77" s="8">
        <f>ROUND(G77,2)*F77</f>
        <v>0</v>
      </c>
    </row>
    <row r="78" spans="1:8" ht="34.5" customHeight="1">
      <c r="A78" s="11" t="s">
        <v>108</v>
      </c>
      <c r="B78" s="3" t="s">
        <v>191</v>
      </c>
      <c r="C78" s="4" t="s">
        <v>109</v>
      </c>
      <c r="D78" s="5" t="s">
        <v>107</v>
      </c>
      <c r="E78" s="11"/>
      <c r="F78" s="78"/>
      <c r="H78" s="79"/>
    </row>
    <row r="79" spans="1:8" ht="34.5" customHeight="1">
      <c r="A79" s="17" t="s">
        <v>293</v>
      </c>
      <c r="B79" s="25" t="s">
        <v>149</v>
      </c>
      <c r="C79" s="15" t="s">
        <v>298</v>
      </c>
      <c r="D79" s="20" t="s">
        <v>173</v>
      </c>
      <c r="E79" s="16" t="s">
        <v>54</v>
      </c>
      <c r="F79" s="21">
        <v>450</v>
      </c>
      <c r="G79" s="177"/>
      <c r="H79" s="26">
        <f>ROUND(G79,2)*F79</f>
        <v>0</v>
      </c>
    </row>
    <row r="80" spans="1:8" ht="34.5" customHeight="1">
      <c r="A80" s="73"/>
      <c r="B80" s="71"/>
      <c r="C80" s="113" t="s">
        <v>256</v>
      </c>
      <c r="D80" s="24"/>
      <c r="E80" s="74"/>
      <c r="F80" s="27"/>
      <c r="G80" s="155"/>
      <c r="H80" s="29"/>
    </row>
    <row r="81" spans="1:8" ht="34.5" customHeight="1">
      <c r="A81" s="2" t="s">
        <v>55</v>
      </c>
      <c r="B81" s="3" t="s">
        <v>11</v>
      </c>
      <c r="C81" s="4" t="s">
        <v>56</v>
      </c>
      <c r="D81" s="5" t="s">
        <v>57</v>
      </c>
      <c r="E81" s="97"/>
      <c r="F81" s="7"/>
      <c r="G81" s="150"/>
      <c r="H81" s="13"/>
    </row>
    <row r="82" spans="1:8" ht="34.5" customHeight="1">
      <c r="A82" s="2" t="s">
        <v>58</v>
      </c>
      <c r="B82" s="10" t="s">
        <v>149</v>
      </c>
      <c r="C82" s="4" t="s">
        <v>279</v>
      </c>
      <c r="D82" s="5"/>
      <c r="E82" s="6"/>
      <c r="F82" s="7"/>
      <c r="G82" s="150"/>
      <c r="H82" s="13"/>
    </row>
    <row r="83" spans="1:8" ht="34.5" customHeight="1">
      <c r="A83" s="2" t="s">
        <v>369</v>
      </c>
      <c r="B83" s="14"/>
      <c r="C83" s="210" t="s">
        <v>349</v>
      </c>
      <c r="D83" s="5"/>
      <c r="E83" s="6" t="s">
        <v>16</v>
      </c>
      <c r="F83" s="7">
        <v>550</v>
      </c>
      <c r="G83" s="149"/>
      <c r="H83" s="13">
        <f>ROUND(G83,2)*F83</f>
        <v>0</v>
      </c>
    </row>
    <row r="84" spans="1:8" ht="34.5" customHeight="1">
      <c r="A84" s="2" t="s">
        <v>61</v>
      </c>
      <c r="B84" s="10" t="s">
        <v>263</v>
      </c>
      <c r="C84" s="210" t="s">
        <v>274</v>
      </c>
      <c r="D84" s="5"/>
      <c r="E84" s="6"/>
      <c r="F84" s="7"/>
      <c r="G84" s="150"/>
      <c r="H84" s="13"/>
    </row>
    <row r="85" spans="1:8" ht="34.5" customHeight="1">
      <c r="A85" s="2" t="s">
        <v>370</v>
      </c>
      <c r="B85" s="14"/>
      <c r="C85" s="210" t="s">
        <v>349</v>
      </c>
      <c r="D85" s="5"/>
      <c r="E85" s="6" t="s">
        <v>16</v>
      </c>
      <c r="F85" s="208">
        <v>100</v>
      </c>
      <c r="G85" s="149"/>
      <c r="H85" s="13">
        <f>ROUND(G85,2)*F85</f>
        <v>0</v>
      </c>
    </row>
    <row r="86" spans="1:8" ht="34.5" customHeight="1">
      <c r="A86" s="2" t="s">
        <v>371</v>
      </c>
      <c r="B86" s="14"/>
      <c r="C86" s="210" t="s">
        <v>361</v>
      </c>
      <c r="D86" s="5"/>
      <c r="E86" s="6" t="s">
        <v>16</v>
      </c>
      <c r="F86" s="208">
        <v>100</v>
      </c>
      <c r="G86" s="149"/>
      <c r="H86" s="13">
        <f>ROUND(G86,2)*F86</f>
        <v>0</v>
      </c>
    </row>
    <row r="87" spans="1:8" ht="34.5" customHeight="1">
      <c r="A87" s="2"/>
      <c r="B87" s="14"/>
      <c r="C87" s="70" t="s">
        <v>257</v>
      </c>
      <c r="D87" s="5"/>
      <c r="E87" s="6"/>
      <c r="F87" s="7"/>
      <c r="G87" s="150"/>
      <c r="H87" s="13"/>
    </row>
    <row r="88" spans="1:8" ht="34.5" customHeight="1">
      <c r="A88" s="2" t="s">
        <v>65</v>
      </c>
      <c r="B88" s="3" t="s">
        <v>12</v>
      </c>
      <c r="C88" s="4" t="s">
        <v>115</v>
      </c>
      <c r="D88" s="5" t="s">
        <v>116</v>
      </c>
      <c r="E88" s="6" t="s">
        <v>54</v>
      </c>
      <c r="F88" s="12">
        <v>800</v>
      </c>
      <c r="G88" s="149"/>
      <c r="H88" s="13">
        <f>ROUND(G88,2)*F88</f>
        <v>0</v>
      </c>
    </row>
    <row r="89" spans="1:8" ht="34.5" customHeight="1">
      <c r="A89" s="2"/>
      <c r="B89" s="3"/>
      <c r="C89" s="70" t="s">
        <v>261</v>
      </c>
      <c r="D89" s="5"/>
      <c r="E89" s="6"/>
      <c r="F89" s="12"/>
      <c r="G89" s="150"/>
      <c r="H89" s="13"/>
    </row>
    <row r="90" spans="1:8" ht="34.5" customHeight="1">
      <c r="A90" s="2" t="s">
        <v>117</v>
      </c>
      <c r="B90" s="3" t="s">
        <v>192</v>
      </c>
      <c r="C90" s="4" t="s">
        <v>301</v>
      </c>
      <c r="D90" s="5" t="s">
        <v>352</v>
      </c>
      <c r="E90" s="6"/>
      <c r="F90" s="12"/>
      <c r="G90" s="150"/>
      <c r="H90" s="13"/>
    </row>
    <row r="91" spans="1:8" ht="34.5" customHeight="1">
      <c r="A91" s="2" t="s">
        <v>118</v>
      </c>
      <c r="B91" s="10" t="s">
        <v>149</v>
      </c>
      <c r="C91" s="4" t="s">
        <v>291</v>
      </c>
      <c r="D91" s="5"/>
      <c r="E91" s="6" t="s">
        <v>15</v>
      </c>
      <c r="F91" s="207">
        <v>6</v>
      </c>
      <c r="G91" s="149"/>
      <c r="H91" s="13">
        <f>ROUND(G91,2)*F91</f>
        <v>0</v>
      </c>
    </row>
    <row r="92" spans="1:8" ht="34.5" customHeight="1">
      <c r="A92" s="2" t="s">
        <v>119</v>
      </c>
      <c r="B92" s="3" t="s">
        <v>193</v>
      </c>
      <c r="C92" s="4" t="s">
        <v>120</v>
      </c>
      <c r="D92" s="5" t="s">
        <v>296</v>
      </c>
      <c r="E92" s="6" t="s">
        <v>54</v>
      </c>
      <c r="F92" s="207">
        <v>15</v>
      </c>
      <c r="G92" s="149"/>
      <c r="H92" s="13">
        <f>ROUND(G92,2)*F92</f>
        <v>0</v>
      </c>
    </row>
    <row r="93" spans="1:8" ht="34.5" customHeight="1">
      <c r="A93" s="46" t="s">
        <v>174</v>
      </c>
      <c r="B93" s="47" t="s">
        <v>13</v>
      </c>
      <c r="C93" s="48" t="s">
        <v>183</v>
      </c>
      <c r="D93" s="49" t="s">
        <v>296</v>
      </c>
      <c r="E93" s="6"/>
      <c r="F93" s="12"/>
      <c r="G93" s="150"/>
      <c r="H93" s="13"/>
    </row>
    <row r="94" spans="1:8" ht="34.5" customHeight="1">
      <c r="A94" s="50" t="s">
        <v>175</v>
      </c>
      <c r="B94" s="51" t="s">
        <v>149</v>
      </c>
      <c r="C94" s="52" t="s">
        <v>280</v>
      </c>
      <c r="D94" s="53"/>
      <c r="E94" s="54" t="s">
        <v>15</v>
      </c>
      <c r="F94" s="12">
        <v>7</v>
      </c>
      <c r="G94" s="149"/>
      <c r="H94" s="13">
        <f aca="true" t="shared" si="0" ref="H94:H99">ROUND(G94,2)*F94</f>
        <v>0</v>
      </c>
    </row>
    <row r="95" spans="1:8" ht="34.5" customHeight="1">
      <c r="A95" s="36" t="s">
        <v>176</v>
      </c>
      <c r="B95" s="41" t="s">
        <v>263</v>
      </c>
      <c r="C95" s="38" t="s">
        <v>281</v>
      </c>
      <c r="D95" s="39"/>
      <c r="E95" s="40" t="s">
        <v>15</v>
      </c>
      <c r="F95" s="12">
        <v>1</v>
      </c>
      <c r="G95" s="149"/>
      <c r="H95" s="13">
        <f t="shared" si="0"/>
        <v>0</v>
      </c>
    </row>
    <row r="96" spans="1:8" ht="34.5" customHeight="1">
      <c r="A96" s="36" t="s">
        <v>393</v>
      </c>
      <c r="B96" s="41" t="s">
        <v>264</v>
      </c>
      <c r="C96" s="38" t="s">
        <v>394</v>
      </c>
      <c r="D96" s="39"/>
      <c r="E96" s="40" t="s">
        <v>15</v>
      </c>
      <c r="F96" s="12">
        <v>6</v>
      </c>
      <c r="G96" s="149"/>
      <c r="H96" s="13">
        <f t="shared" si="0"/>
        <v>0</v>
      </c>
    </row>
    <row r="97" spans="1:8" ht="34.5" customHeight="1">
      <c r="A97" s="2" t="s">
        <v>121</v>
      </c>
      <c r="B97" s="47" t="s">
        <v>194</v>
      </c>
      <c r="C97" s="4" t="s">
        <v>356</v>
      </c>
      <c r="D97" s="5" t="s">
        <v>296</v>
      </c>
      <c r="E97" s="6"/>
      <c r="F97" s="207"/>
      <c r="G97" s="150"/>
      <c r="H97" s="13">
        <f t="shared" si="0"/>
        <v>0</v>
      </c>
    </row>
    <row r="98" spans="1:8" ht="34.5" customHeight="1">
      <c r="A98" s="2" t="s">
        <v>123</v>
      </c>
      <c r="B98" s="10" t="s">
        <v>149</v>
      </c>
      <c r="C98" s="4" t="s">
        <v>389</v>
      </c>
      <c r="D98" s="5"/>
      <c r="E98" s="6" t="s">
        <v>15</v>
      </c>
      <c r="F98" s="207">
        <v>6</v>
      </c>
      <c r="G98" s="149"/>
      <c r="H98" s="13">
        <f t="shared" si="0"/>
        <v>0</v>
      </c>
    </row>
    <row r="99" spans="1:8" ht="33" customHeight="1">
      <c r="A99" s="2" t="s">
        <v>353</v>
      </c>
      <c r="B99" s="206" t="s">
        <v>195</v>
      </c>
      <c r="C99" s="15" t="s">
        <v>354</v>
      </c>
      <c r="D99" s="20" t="s">
        <v>23</v>
      </c>
      <c r="E99" s="16" t="s">
        <v>15</v>
      </c>
      <c r="F99" s="213">
        <v>6</v>
      </c>
      <c r="G99" s="152"/>
      <c r="H99" s="19">
        <f t="shared" si="0"/>
        <v>0</v>
      </c>
    </row>
    <row r="100" spans="1:8" ht="34.5" customHeight="1">
      <c r="A100" s="36"/>
      <c r="B100" s="41"/>
      <c r="C100" s="75" t="s">
        <v>258</v>
      </c>
      <c r="D100" s="39"/>
      <c r="E100" s="40"/>
      <c r="F100" s="12"/>
      <c r="G100" s="150"/>
      <c r="H100" s="13"/>
    </row>
    <row r="101" spans="1:8" ht="34.5" customHeight="1">
      <c r="A101" s="50" t="s">
        <v>67</v>
      </c>
      <c r="B101" s="55" t="s">
        <v>14</v>
      </c>
      <c r="C101" s="52" t="s">
        <v>68</v>
      </c>
      <c r="D101" s="53" t="s">
        <v>23</v>
      </c>
      <c r="E101" s="54" t="s">
        <v>15</v>
      </c>
      <c r="F101" s="12">
        <v>4</v>
      </c>
      <c r="G101" s="149"/>
      <c r="H101" s="13">
        <f>ROUND(G101,2)*F101</f>
        <v>0</v>
      </c>
    </row>
    <row r="102" spans="1:8" ht="34.5" customHeight="1">
      <c r="A102" s="2" t="s">
        <v>71</v>
      </c>
      <c r="B102" s="3" t="s">
        <v>362</v>
      </c>
      <c r="C102" s="4" t="s">
        <v>22</v>
      </c>
      <c r="D102" s="5" t="s">
        <v>23</v>
      </c>
      <c r="E102" s="6"/>
      <c r="F102" s="12"/>
      <c r="G102" s="150"/>
      <c r="H102" s="8"/>
    </row>
    <row r="103" spans="1:8" ht="34.5" customHeight="1">
      <c r="A103" s="2" t="s">
        <v>72</v>
      </c>
      <c r="B103" s="10" t="s">
        <v>149</v>
      </c>
      <c r="C103" s="4" t="s">
        <v>282</v>
      </c>
      <c r="D103" s="5"/>
      <c r="E103" s="6" t="s">
        <v>15</v>
      </c>
      <c r="F103" s="12">
        <v>1</v>
      </c>
      <c r="G103" s="149"/>
      <c r="H103" s="13">
        <f>ROUND(G103,2)*F103</f>
        <v>0</v>
      </c>
    </row>
    <row r="104" spans="1:8" ht="34.5" customHeight="1">
      <c r="A104" s="2" t="s">
        <v>73</v>
      </c>
      <c r="B104" s="10" t="s">
        <v>263</v>
      </c>
      <c r="C104" s="4" t="s">
        <v>284</v>
      </c>
      <c r="D104" s="5"/>
      <c r="E104" s="6" t="s">
        <v>15</v>
      </c>
      <c r="F104" s="12">
        <v>3</v>
      </c>
      <c r="G104" s="149"/>
      <c r="H104" s="13">
        <f>ROUND(G104,2)*F104</f>
        <v>0</v>
      </c>
    </row>
    <row r="105" spans="1:8" ht="34.5" customHeight="1">
      <c r="A105" s="2" t="s">
        <v>124</v>
      </c>
      <c r="B105" s="3" t="s">
        <v>363</v>
      </c>
      <c r="C105" s="4" t="s">
        <v>125</v>
      </c>
      <c r="D105" s="5" t="s">
        <v>23</v>
      </c>
      <c r="E105" s="6" t="s">
        <v>15</v>
      </c>
      <c r="F105" s="12">
        <v>5</v>
      </c>
      <c r="G105" s="149"/>
      <c r="H105" s="13">
        <f>ROUND(G105,2)*F105</f>
        <v>0</v>
      </c>
    </row>
    <row r="106" spans="1:8" ht="34.5" customHeight="1">
      <c r="A106" s="2" t="s">
        <v>74</v>
      </c>
      <c r="B106" s="3" t="s">
        <v>364</v>
      </c>
      <c r="C106" s="4" t="s">
        <v>29</v>
      </c>
      <c r="D106" s="5" t="s">
        <v>23</v>
      </c>
      <c r="E106" s="6" t="s">
        <v>15</v>
      </c>
      <c r="F106" s="12">
        <v>5</v>
      </c>
      <c r="G106" s="149"/>
      <c r="H106" s="13">
        <f>ROUND(G106,2)*F106</f>
        <v>0</v>
      </c>
    </row>
    <row r="107" spans="1:8" ht="34.5" customHeight="1">
      <c r="A107" s="2"/>
      <c r="B107" s="3"/>
      <c r="C107" s="70" t="s">
        <v>259</v>
      </c>
      <c r="D107" s="5"/>
      <c r="E107" s="6"/>
      <c r="F107" s="12"/>
      <c r="G107" s="150"/>
      <c r="H107" s="13"/>
    </row>
    <row r="108" spans="1:8" ht="34.5" customHeight="1">
      <c r="A108" s="11" t="s">
        <v>75</v>
      </c>
      <c r="B108" s="3" t="s">
        <v>373</v>
      </c>
      <c r="C108" s="4" t="s">
        <v>76</v>
      </c>
      <c r="D108" s="5" t="s">
        <v>77</v>
      </c>
      <c r="E108" s="6"/>
      <c r="F108" s="7"/>
      <c r="G108" s="150"/>
      <c r="H108" s="8"/>
    </row>
    <row r="109" spans="1:8" ht="34.5" customHeight="1">
      <c r="A109" s="11" t="s">
        <v>78</v>
      </c>
      <c r="B109" s="10" t="s">
        <v>149</v>
      </c>
      <c r="C109" s="4" t="s">
        <v>276</v>
      </c>
      <c r="D109" s="5"/>
      <c r="E109" s="6" t="s">
        <v>39</v>
      </c>
      <c r="F109" s="7">
        <v>400</v>
      </c>
      <c r="G109" s="149"/>
      <c r="H109" s="8">
        <f>ROUND(G109,2)*F109</f>
        <v>0</v>
      </c>
    </row>
    <row r="110" spans="1:8" ht="34.5" customHeight="1">
      <c r="A110" s="11" t="s">
        <v>79</v>
      </c>
      <c r="B110" s="25" t="s">
        <v>263</v>
      </c>
      <c r="C110" s="4" t="s">
        <v>277</v>
      </c>
      <c r="D110" s="20"/>
      <c r="E110" s="16" t="s">
        <v>39</v>
      </c>
      <c r="F110" s="21">
        <v>3000</v>
      </c>
      <c r="G110" s="152"/>
      <c r="H110" s="26">
        <f>ROUND(G110,2)*F110</f>
        <v>0</v>
      </c>
    </row>
    <row r="111" spans="1:8" ht="34.5" customHeight="1">
      <c r="A111" s="171"/>
      <c r="B111" s="202" t="s">
        <v>164</v>
      </c>
      <c r="C111" s="178" t="s">
        <v>360</v>
      </c>
      <c r="D111" s="99"/>
      <c r="E111" s="99"/>
      <c r="F111" s="100"/>
      <c r="G111" s="153" t="s">
        <v>163</v>
      </c>
      <c r="H111" s="101">
        <f>SUM(H64:H110)</f>
        <v>0</v>
      </c>
    </row>
    <row r="112" spans="1:8" ht="34.5" customHeight="1">
      <c r="A112" s="170"/>
      <c r="B112" s="201" t="s">
        <v>171</v>
      </c>
      <c r="C112" s="199" t="s">
        <v>365</v>
      </c>
      <c r="D112" s="167"/>
      <c r="E112" s="167"/>
      <c r="F112" s="167"/>
      <c r="G112" s="168"/>
      <c r="H112" s="169"/>
    </row>
    <row r="113" spans="1:8" ht="34.5" customHeight="1">
      <c r="A113" s="92"/>
      <c r="B113" s="114"/>
      <c r="C113" s="115" t="s">
        <v>254</v>
      </c>
      <c r="D113" s="94"/>
      <c r="E113" s="94"/>
      <c r="F113" s="95"/>
      <c r="G113" s="148"/>
      <c r="H113" s="96"/>
    </row>
    <row r="114" spans="1:8" ht="34.5" customHeight="1">
      <c r="A114" s="2" t="s">
        <v>45</v>
      </c>
      <c r="B114" s="3" t="s">
        <v>196</v>
      </c>
      <c r="C114" s="4" t="s">
        <v>8</v>
      </c>
      <c r="D114" s="5" t="s">
        <v>35</v>
      </c>
      <c r="E114" s="6" t="s">
        <v>39</v>
      </c>
      <c r="F114" s="7">
        <v>1000</v>
      </c>
      <c r="G114" s="149"/>
      <c r="H114" s="8">
        <f>ROUND(G114,2)*F114</f>
        <v>0</v>
      </c>
    </row>
    <row r="115" spans="1:8" ht="34.5" customHeight="1">
      <c r="A115" s="2"/>
      <c r="B115" s="3"/>
      <c r="C115" s="70" t="s">
        <v>255</v>
      </c>
      <c r="D115" s="5"/>
      <c r="E115" s="6"/>
      <c r="F115" s="7"/>
      <c r="G115" s="150"/>
      <c r="H115" s="8"/>
    </row>
    <row r="116" spans="1:8" ht="34.5" customHeight="1">
      <c r="A116" s="11" t="s">
        <v>80</v>
      </c>
      <c r="B116" s="3" t="s">
        <v>197</v>
      </c>
      <c r="C116" s="4" t="s">
        <v>81</v>
      </c>
      <c r="D116" s="5" t="s">
        <v>82</v>
      </c>
      <c r="E116" s="6"/>
      <c r="F116" s="7"/>
      <c r="G116" s="150"/>
      <c r="H116" s="8"/>
    </row>
    <row r="117" spans="1:8" ht="34.5" customHeight="1">
      <c r="A117" s="11" t="s">
        <v>83</v>
      </c>
      <c r="B117" s="10" t="s">
        <v>149</v>
      </c>
      <c r="C117" s="4" t="s">
        <v>278</v>
      </c>
      <c r="D117" s="5" t="s">
        <v>42</v>
      </c>
      <c r="E117" s="6" t="s">
        <v>39</v>
      </c>
      <c r="F117" s="7">
        <v>450</v>
      </c>
      <c r="G117" s="149"/>
      <c r="H117" s="8">
        <f>ROUND(G117,2)*F117</f>
        <v>0</v>
      </c>
    </row>
    <row r="118" spans="1:8" ht="34.5" customHeight="1">
      <c r="A118" s="11" t="s">
        <v>84</v>
      </c>
      <c r="B118" s="3" t="s">
        <v>198</v>
      </c>
      <c r="C118" s="4" t="s">
        <v>85</v>
      </c>
      <c r="D118" s="5" t="s">
        <v>82</v>
      </c>
      <c r="E118" s="6"/>
      <c r="F118" s="7"/>
      <c r="G118" s="150"/>
      <c r="H118" s="8"/>
    </row>
    <row r="119" spans="1:8" ht="34.5" customHeight="1">
      <c r="A119" s="11" t="s">
        <v>86</v>
      </c>
      <c r="B119" s="10" t="s">
        <v>149</v>
      </c>
      <c r="C119" s="4" t="s">
        <v>265</v>
      </c>
      <c r="D119" s="5" t="s">
        <v>42</v>
      </c>
      <c r="E119" s="6" t="s">
        <v>39</v>
      </c>
      <c r="F119" s="7">
        <v>100</v>
      </c>
      <c r="G119" s="149"/>
      <c r="H119" s="8">
        <f>ROUND(G119,2)*F119</f>
        <v>0</v>
      </c>
    </row>
    <row r="120" spans="1:8" ht="34.5" customHeight="1">
      <c r="A120" s="11" t="s">
        <v>87</v>
      </c>
      <c r="B120" s="10" t="s">
        <v>263</v>
      </c>
      <c r="C120" s="4" t="s">
        <v>266</v>
      </c>
      <c r="D120" s="5" t="s">
        <v>42</v>
      </c>
      <c r="E120" s="6" t="s">
        <v>39</v>
      </c>
      <c r="F120" s="7">
        <v>150</v>
      </c>
      <c r="G120" s="149"/>
      <c r="H120" s="8">
        <f>ROUND(G120,2)*F120</f>
        <v>0</v>
      </c>
    </row>
    <row r="121" spans="1:8" ht="34.5" customHeight="1">
      <c r="A121" s="11" t="s">
        <v>88</v>
      </c>
      <c r="B121" s="10" t="s">
        <v>264</v>
      </c>
      <c r="C121" s="4" t="s">
        <v>267</v>
      </c>
      <c r="D121" s="5" t="s">
        <v>42</v>
      </c>
      <c r="E121" s="6" t="s">
        <v>39</v>
      </c>
      <c r="F121" s="7">
        <v>200</v>
      </c>
      <c r="G121" s="149"/>
      <c r="H121" s="8">
        <f>ROUND(G121,2)*F121</f>
        <v>0</v>
      </c>
    </row>
    <row r="122" spans="1:8" ht="34.5" customHeight="1">
      <c r="A122" s="11" t="s">
        <v>92</v>
      </c>
      <c r="B122" s="3" t="s">
        <v>199</v>
      </c>
      <c r="C122" s="4" t="s">
        <v>93</v>
      </c>
      <c r="D122" s="5" t="s">
        <v>94</v>
      </c>
      <c r="E122" s="6"/>
      <c r="F122" s="7"/>
      <c r="G122" s="150"/>
      <c r="H122" s="8"/>
    </row>
    <row r="123" spans="1:8" ht="34.5" customHeight="1">
      <c r="A123" s="11" t="s">
        <v>95</v>
      </c>
      <c r="B123" s="10" t="s">
        <v>149</v>
      </c>
      <c r="C123" s="4" t="s">
        <v>269</v>
      </c>
      <c r="D123" s="5" t="s">
        <v>42</v>
      </c>
      <c r="E123" s="6" t="s">
        <v>15</v>
      </c>
      <c r="F123" s="7">
        <v>550</v>
      </c>
      <c r="G123" s="149"/>
      <c r="H123" s="8">
        <f>ROUND(G123,2)*F123</f>
        <v>0</v>
      </c>
    </row>
    <row r="124" spans="1:8" ht="34.5" customHeight="1">
      <c r="A124" s="11" t="s">
        <v>96</v>
      </c>
      <c r="B124" s="3" t="s">
        <v>200</v>
      </c>
      <c r="C124" s="4" t="s">
        <v>97</v>
      </c>
      <c r="D124" s="5" t="s">
        <v>94</v>
      </c>
      <c r="E124" s="6"/>
      <c r="F124" s="7"/>
      <c r="G124" s="150"/>
      <c r="H124" s="8"/>
    </row>
    <row r="125" spans="1:8" ht="34.5" customHeight="1">
      <c r="A125" s="11" t="s">
        <v>98</v>
      </c>
      <c r="B125" s="10" t="s">
        <v>149</v>
      </c>
      <c r="C125" s="4" t="s">
        <v>270</v>
      </c>
      <c r="D125" s="5" t="s">
        <v>42</v>
      </c>
      <c r="E125" s="6" t="s">
        <v>15</v>
      </c>
      <c r="F125" s="7">
        <v>550</v>
      </c>
      <c r="G125" s="149"/>
      <c r="H125" s="8">
        <f>ROUND(G125,2)*F125</f>
        <v>0</v>
      </c>
    </row>
    <row r="126" spans="1:8" ht="34.5" customHeight="1">
      <c r="A126" s="11" t="s">
        <v>99</v>
      </c>
      <c r="B126" s="3" t="s">
        <v>201</v>
      </c>
      <c r="C126" s="4" t="s">
        <v>100</v>
      </c>
      <c r="D126" s="5" t="s">
        <v>53</v>
      </c>
      <c r="E126" s="6"/>
      <c r="F126" s="7"/>
      <c r="G126" s="150"/>
      <c r="H126" s="8"/>
    </row>
    <row r="127" spans="1:8" ht="34.5" customHeight="1">
      <c r="A127" s="11" t="s">
        <v>101</v>
      </c>
      <c r="B127" s="10" t="s">
        <v>149</v>
      </c>
      <c r="C127" s="4" t="s">
        <v>283</v>
      </c>
      <c r="D127" s="5" t="s">
        <v>102</v>
      </c>
      <c r="E127" s="6"/>
      <c r="F127" s="7"/>
      <c r="G127" s="150"/>
      <c r="H127" s="8"/>
    </row>
    <row r="128" spans="1:8" ht="34.5" customHeight="1">
      <c r="A128" s="11" t="s">
        <v>103</v>
      </c>
      <c r="B128" s="14"/>
      <c r="C128" s="4" t="s">
        <v>299</v>
      </c>
      <c r="D128" s="5"/>
      <c r="E128" s="6" t="s">
        <v>39</v>
      </c>
      <c r="F128" s="7">
        <v>150</v>
      </c>
      <c r="G128" s="149"/>
      <c r="H128" s="8">
        <f>ROUND(G128,2)*F128</f>
        <v>0</v>
      </c>
    </row>
    <row r="129" spans="1:8" ht="34.5" customHeight="1">
      <c r="A129" s="11" t="s">
        <v>104</v>
      </c>
      <c r="B129" s="28"/>
      <c r="C129" s="15" t="s">
        <v>147</v>
      </c>
      <c r="D129" s="20" t="s">
        <v>42</v>
      </c>
      <c r="E129" s="16" t="s">
        <v>39</v>
      </c>
      <c r="F129" s="21">
        <v>50</v>
      </c>
      <c r="G129" s="152"/>
      <c r="H129" s="26">
        <f>ROUND(G129,2)*F129</f>
        <v>0</v>
      </c>
    </row>
    <row r="130" spans="1:8" ht="34.5" customHeight="1">
      <c r="A130" s="64" t="s">
        <v>186</v>
      </c>
      <c r="B130" s="57" t="s">
        <v>202</v>
      </c>
      <c r="C130" s="58" t="s">
        <v>185</v>
      </c>
      <c r="D130" s="59" t="s">
        <v>107</v>
      </c>
      <c r="E130" s="60"/>
      <c r="F130" s="7"/>
      <c r="G130" s="150"/>
      <c r="H130" s="8"/>
    </row>
    <row r="131" spans="1:8" ht="34.5" customHeight="1">
      <c r="A131" s="64" t="s">
        <v>112</v>
      </c>
      <c r="B131" s="65" t="s">
        <v>149</v>
      </c>
      <c r="C131" s="58" t="s">
        <v>272</v>
      </c>
      <c r="D131" s="59" t="s">
        <v>113</v>
      </c>
      <c r="E131" s="60"/>
      <c r="F131" s="7"/>
      <c r="G131" s="150"/>
      <c r="H131" s="8"/>
    </row>
    <row r="132" spans="1:8" ht="34.5" customHeight="1">
      <c r="A132" s="11" t="s">
        <v>114</v>
      </c>
      <c r="B132" s="14"/>
      <c r="C132" s="4" t="s">
        <v>300</v>
      </c>
      <c r="D132" s="5"/>
      <c r="E132" s="6" t="s">
        <v>54</v>
      </c>
      <c r="F132" s="12">
        <v>250</v>
      </c>
      <c r="G132" s="176"/>
      <c r="H132" s="8">
        <f>ROUND(G132,2)*F132</f>
        <v>0</v>
      </c>
    </row>
    <row r="133" spans="1:8" ht="34.5" customHeight="1">
      <c r="A133" s="11" t="s">
        <v>303</v>
      </c>
      <c r="B133" s="14"/>
      <c r="C133" s="4" t="s">
        <v>148</v>
      </c>
      <c r="D133" s="14"/>
      <c r="E133" s="6" t="s">
        <v>54</v>
      </c>
      <c r="F133" s="7">
        <v>150</v>
      </c>
      <c r="G133" s="149"/>
      <c r="H133" s="8">
        <f>ROUND(G133,2)*F133</f>
        <v>0</v>
      </c>
    </row>
    <row r="134" spans="1:8" ht="34.5" customHeight="1">
      <c r="A134" s="11" t="s">
        <v>302</v>
      </c>
      <c r="B134" s="10" t="s">
        <v>263</v>
      </c>
      <c r="C134" s="4" t="s">
        <v>367</v>
      </c>
      <c r="D134" s="5" t="s">
        <v>368</v>
      </c>
      <c r="E134" s="6" t="s">
        <v>54</v>
      </c>
      <c r="F134" s="7">
        <v>20</v>
      </c>
      <c r="G134" s="149"/>
      <c r="H134" s="8">
        <f>ROUND(G134,2)*F134</f>
        <v>0</v>
      </c>
    </row>
    <row r="135" spans="1:8" ht="34.5" customHeight="1">
      <c r="A135" s="11"/>
      <c r="B135" s="14"/>
      <c r="C135" s="70" t="s">
        <v>256</v>
      </c>
      <c r="D135" s="14"/>
      <c r="E135" s="35"/>
      <c r="F135" s="12"/>
      <c r="G135" s="150"/>
      <c r="H135" s="8"/>
    </row>
    <row r="136" spans="1:8" ht="34.5" customHeight="1">
      <c r="A136" s="2" t="s">
        <v>55</v>
      </c>
      <c r="B136" s="3" t="s">
        <v>203</v>
      </c>
      <c r="C136" s="4" t="s">
        <v>56</v>
      </c>
      <c r="D136" s="5" t="s">
        <v>57</v>
      </c>
      <c r="E136" s="97"/>
      <c r="F136" s="7"/>
      <c r="G136" s="150"/>
      <c r="H136" s="13"/>
    </row>
    <row r="137" spans="1:8" ht="34.5" customHeight="1">
      <c r="A137" s="2" t="s">
        <v>58</v>
      </c>
      <c r="B137" s="10" t="s">
        <v>149</v>
      </c>
      <c r="C137" s="4" t="s">
        <v>273</v>
      </c>
      <c r="D137" s="5"/>
      <c r="E137" s="6"/>
      <c r="F137" s="7"/>
      <c r="G137" s="150"/>
      <c r="H137" s="13"/>
    </row>
    <row r="138" spans="1:8" ht="34.5" customHeight="1">
      <c r="A138" s="2" t="s">
        <v>369</v>
      </c>
      <c r="B138" s="14"/>
      <c r="C138" s="4" t="s">
        <v>349</v>
      </c>
      <c r="D138" s="5"/>
      <c r="E138" s="6" t="s">
        <v>16</v>
      </c>
      <c r="F138" s="7">
        <v>800</v>
      </c>
      <c r="G138" s="149"/>
      <c r="H138" s="13">
        <f>ROUND(G138,2)*F138</f>
        <v>0</v>
      </c>
    </row>
    <row r="139" spans="1:8" ht="34.5" customHeight="1">
      <c r="A139" s="2" t="s">
        <v>61</v>
      </c>
      <c r="B139" s="10" t="s">
        <v>263</v>
      </c>
      <c r="C139" s="4" t="s">
        <v>274</v>
      </c>
      <c r="D139" s="5"/>
      <c r="E139" s="6"/>
      <c r="F139" s="7"/>
      <c r="G139" s="150"/>
      <c r="H139" s="13"/>
    </row>
    <row r="140" spans="1:8" ht="34.5" customHeight="1">
      <c r="A140" s="2" t="s">
        <v>370</v>
      </c>
      <c r="B140" s="14"/>
      <c r="C140" s="4" t="s">
        <v>349</v>
      </c>
      <c r="D140" s="5"/>
      <c r="E140" s="6" t="s">
        <v>16</v>
      </c>
      <c r="F140" s="208">
        <v>75</v>
      </c>
      <c r="G140" s="149"/>
      <c r="H140" s="13">
        <f>ROUND(G140,2)*F140</f>
        <v>0</v>
      </c>
    </row>
    <row r="141" spans="1:8" ht="34.5" customHeight="1">
      <c r="A141" s="2" t="s">
        <v>371</v>
      </c>
      <c r="B141" s="14"/>
      <c r="C141" s="4" t="s">
        <v>350</v>
      </c>
      <c r="D141" s="5"/>
      <c r="E141" s="6" t="s">
        <v>16</v>
      </c>
      <c r="F141" s="208">
        <v>75</v>
      </c>
      <c r="G141" s="149"/>
      <c r="H141" s="13">
        <f>ROUND(G141,2)*F141</f>
        <v>0</v>
      </c>
    </row>
    <row r="142" spans="1:8" ht="34.5" customHeight="1">
      <c r="A142" s="2"/>
      <c r="B142" s="14"/>
      <c r="C142" s="70" t="s">
        <v>257</v>
      </c>
      <c r="D142" s="5"/>
      <c r="E142" s="6"/>
      <c r="F142" s="7"/>
      <c r="G142" s="150"/>
      <c r="H142" s="13"/>
    </row>
    <row r="143" spans="1:8" ht="34.5" customHeight="1">
      <c r="A143" s="2" t="s">
        <v>65</v>
      </c>
      <c r="B143" s="3" t="s">
        <v>150</v>
      </c>
      <c r="C143" s="4" t="s">
        <v>115</v>
      </c>
      <c r="D143" s="5" t="s">
        <v>116</v>
      </c>
      <c r="E143" s="6" t="s">
        <v>54</v>
      </c>
      <c r="F143" s="12">
        <v>500</v>
      </c>
      <c r="G143" s="149"/>
      <c r="H143" s="13">
        <f>ROUND(G143,2)*F143</f>
        <v>0</v>
      </c>
    </row>
    <row r="144" spans="1:8" ht="34.5" customHeight="1">
      <c r="A144" s="2"/>
      <c r="B144" s="3"/>
      <c r="C144" s="70" t="s">
        <v>261</v>
      </c>
      <c r="D144" s="5"/>
      <c r="E144" s="6"/>
      <c r="F144" s="12"/>
      <c r="G144" s="150"/>
      <c r="H144" s="13"/>
    </row>
    <row r="145" spans="1:8" ht="34.5" customHeight="1">
      <c r="A145" s="2" t="s">
        <v>117</v>
      </c>
      <c r="B145" s="3" t="s">
        <v>204</v>
      </c>
      <c r="C145" s="4" t="s">
        <v>301</v>
      </c>
      <c r="D145" s="5" t="s">
        <v>352</v>
      </c>
      <c r="E145" s="6"/>
      <c r="F145" s="12"/>
      <c r="G145" s="150"/>
      <c r="H145" s="13"/>
    </row>
    <row r="146" spans="1:8" ht="34.5" customHeight="1">
      <c r="A146" s="2" t="s">
        <v>118</v>
      </c>
      <c r="B146" s="10" t="s">
        <v>149</v>
      </c>
      <c r="C146" s="4" t="s">
        <v>291</v>
      </c>
      <c r="D146" s="5"/>
      <c r="E146" s="6" t="s">
        <v>15</v>
      </c>
      <c r="F146" s="207">
        <v>7</v>
      </c>
      <c r="G146" s="149"/>
      <c r="H146" s="13">
        <f>ROUND(G146,2)*F146</f>
        <v>0</v>
      </c>
    </row>
    <row r="147" spans="1:8" ht="34.5" customHeight="1">
      <c r="A147" s="2" t="s">
        <v>119</v>
      </c>
      <c r="B147" s="3" t="s">
        <v>205</v>
      </c>
      <c r="C147" s="4" t="s">
        <v>120</v>
      </c>
      <c r="D147" s="5" t="s">
        <v>296</v>
      </c>
      <c r="E147" s="6" t="s">
        <v>54</v>
      </c>
      <c r="F147" s="207">
        <v>25</v>
      </c>
      <c r="G147" s="149"/>
      <c r="H147" s="13">
        <f>ROUND(G147,2)*F147</f>
        <v>0</v>
      </c>
    </row>
    <row r="148" spans="1:8" ht="34.5" customHeight="1">
      <c r="A148" s="2" t="s">
        <v>121</v>
      </c>
      <c r="B148" s="3" t="s">
        <v>206</v>
      </c>
      <c r="C148" s="4" t="s">
        <v>356</v>
      </c>
      <c r="D148" s="5" t="s">
        <v>296</v>
      </c>
      <c r="E148" s="6"/>
      <c r="F148" s="207"/>
      <c r="G148" s="150"/>
      <c r="H148" s="13"/>
    </row>
    <row r="149" spans="1:8" ht="34.5" customHeight="1">
      <c r="A149" s="2" t="s">
        <v>123</v>
      </c>
      <c r="B149" s="10" t="s">
        <v>149</v>
      </c>
      <c r="C149" s="4" t="s">
        <v>389</v>
      </c>
      <c r="D149" s="5"/>
      <c r="E149" s="6" t="s">
        <v>15</v>
      </c>
      <c r="F149" s="207">
        <v>7</v>
      </c>
      <c r="G149" s="149"/>
      <c r="H149" s="13">
        <f>ROUND(G149,2)*F149</f>
        <v>0</v>
      </c>
    </row>
    <row r="150" spans="1:8" ht="45" customHeight="1">
      <c r="A150" s="2" t="s">
        <v>353</v>
      </c>
      <c r="B150" s="206" t="s">
        <v>207</v>
      </c>
      <c r="C150" s="15" t="s">
        <v>354</v>
      </c>
      <c r="D150" s="20" t="s">
        <v>23</v>
      </c>
      <c r="E150" s="16" t="s">
        <v>15</v>
      </c>
      <c r="F150" s="213">
        <v>7</v>
      </c>
      <c r="G150" s="152"/>
      <c r="H150" s="19">
        <f>ROUND(G150,2)*F150</f>
        <v>0</v>
      </c>
    </row>
    <row r="151" spans="1:8" ht="34.5" customHeight="1">
      <c r="A151" s="2"/>
      <c r="B151" s="3"/>
      <c r="C151" s="75" t="s">
        <v>258</v>
      </c>
      <c r="D151" s="5"/>
      <c r="E151" s="6"/>
      <c r="F151" s="12"/>
      <c r="G151" s="150"/>
      <c r="H151" s="13"/>
    </row>
    <row r="152" spans="1:8" ht="34.5" customHeight="1">
      <c r="A152" s="2" t="s">
        <v>69</v>
      </c>
      <c r="B152" s="3" t="s">
        <v>208</v>
      </c>
      <c r="C152" s="4" t="s">
        <v>21</v>
      </c>
      <c r="D152" s="5" t="s">
        <v>23</v>
      </c>
      <c r="E152" s="6" t="s">
        <v>70</v>
      </c>
      <c r="F152" s="12">
        <v>1</v>
      </c>
      <c r="G152" s="149"/>
      <c r="H152" s="13">
        <f>ROUND(G152,2)*F152</f>
        <v>0</v>
      </c>
    </row>
    <row r="153" spans="1:8" ht="34.5" customHeight="1">
      <c r="A153" s="2" t="s">
        <v>71</v>
      </c>
      <c r="B153" s="3" t="s">
        <v>375</v>
      </c>
      <c r="C153" s="4" t="s">
        <v>22</v>
      </c>
      <c r="D153" s="5" t="s">
        <v>23</v>
      </c>
      <c r="E153" s="6"/>
      <c r="F153" s="12"/>
      <c r="G153" s="150"/>
      <c r="H153" s="8"/>
    </row>
    <row r="154" spans="1:8" ht="34.5" customHeight="1">
      <c r="A154" s="2" t="s">
        <v>73</v>
      </c>
      <c r="B154" s="10" t="s">
        <v>149</v>
      </c>
      <c r="C154" s="4" t="s">
        <v>305</v>
      </c>
      <c r="D154" s="5"/>
      <c r="E154" s="6" t="s">
        <v>15</v>
      </c>
      <c r="F154" s="12">
        <v>2</v>
      </c>
      <c r="G154" s="149"/>
      <c r="H154" s="13">
        <f>ROUND(G154,2)*F154</f>
        <v>0</v>
      </c>
    </row>
    <row r="155" spans="1:8" ht="34.5" customHeight="1">
      <c r="A155" s="2" t="s">
        <v>74</v>
      </c>
      <c r="B155" s="3" t="s">
        <v>376</v>
      </c>
      <c r="C155" s="4" t="s">
        <v>29</v>
      </c>
      <c r="D155" s="5" t="s">
        <v>23</v>
      </c>
      <c r="E155" s="6" t="s">
        <v>15</v>
      </c>
      <c r="F155" s="12">
        <v>3</v>
      </c>
      <c r="G155" s="149"/>
      <c r="H155" s="13">
        <f>ROUND(G155,2)*F155</f>
        <v>0</v>
      </c>
    </row>
    <row r="156" spans="1:8" ht="33" customHeight="1">
      <c r="A156" s="56" t="s">
        <v>182</v>
      </c>
      <c r="B156" s="57" t="s">
        <v>377</v>
      </c>
      <c r="C156" s="58" t="s">
        <v>181</v>
      </c>
      <c r="D156" s="59" t="s">
        <v>351</v>
      </c>
      <c r="E156" s="60"/>
      <c r="F156" s="12"/>
      <c r="G156" s="150"/>
      <c r="H156" s="13"/>
    </row>
    <row r="157" spans="1:8" ht="34.5" customHeight="1">
      <c r="A157" s="56" t="s">
        <v>177</v>
      </c>
      <c r="B157" s="65" t="s">
        <v>149</v>
      </c>
      <c r="C157" s="58" t="s">
        <v>275</v>
      </c>
      <c r="D157" s="59" t="s">
        <v>42</v>
      </c>
      <c r="E157" s="60" t="s">
        <v>15</v>
      </c>
      <c r="F157" s="12">
        <v>7</v>
      </c>
      <c r="G157" s="149"/>
      <c r="H157" s="13">
        <f>ROUND(G157,2)*F157</f>
        <v>0</v>
      </c>
    </row>
    <row r="158" spans="1:8" ht="34.5" customHeight="1">
      <c r="A158" s="56"/>
      <c r="B158" s="61"/>
      <c r="C158" s="70" t="s">
        <v>259</v>
      </c>
      <c r="D158" s="59"/>
      <c r="E158" s="60"/>
      <c r="F158" s="12"/>
      <c r="G158" s="150"/>
      <c r="H158" s="13"/>
    </row>
    <row r="159" spans="1:8" ht="34.5" customHeight="1">
      <c r="A159" s="11" t="s">
        <v>75</v>
      </c>
      <c r="B159" s="3" t="s">
        <v>378</v>
      </c>
      <c r="C159" s="4" t="s">
        <v>76</v>
      </c>
      <c r="D159" s="5" t="s">
        <v>77</v>
      </c>
      <c r="E159" s="6"/>
      <c r="F159" s="7"/>
      <c r="G159" s="150"/>
      <c r="H159" s="8"/>
    </row>
    <row r="160" spans="1:8" ht="34.5" customHeight="1">
      <c r="A160" s="11" t="s">
        <v>78</v>
      </c>
      <c r="B160" s="10" t="s">
        <v>149</v>
      </c>
      <c r="C160" s="4" t="s">
        <v>276</v>
      </c>
      <c r="D160" s="5"/>
      <c r="E160" s="6" t="s">
        <v>39</v>
      </c>
      <c r="F160" s="7">
        <v>800</v>
      </c>
      <c r="G160" s="149"/>
      <c r="H160" s="8">
        <f>ROUND(G160,2)*F160</f>
        <v>0</v>
      </c>
    </row>
    <row r="161" spans="1:8" ht="34.5" customHeight="1">
      <c r="A161" s="11" t="s">
        <v>79</v>
      </c>
      <c r="B161" s="25" t="s">
        <v>263</v>
      </c>
      <c r="C161" s="4" t="s">
        <v>277</v>
      </c>
      <c r="D161" s="20"/>
      <c r="E161" s="16" t="s">
        <v>39</v>
      </c>
      <c r="F161" s="21">
        <v>200</v>
      </c>
      <c r="G161" s="152"/>
      <c r="H161" s="26">
        <f>ROUND(G161,2)*F161</f>
        <v>0</v>
      </c>
    </row>
    <row r="162" spans="1:8" ht="34.5" customHeight="1">
      <c r="A162" s="98"/>
      <c r="B162" s="202" t="s">
        <v>165</v>
      </c>
      <c r="C162" s="178" t="s">
        <v>366</v>
      </c>
      <c r="D162" s="99"/>
      <c r="E162" s="99"/>
      <c r="F162" s="100"/>
      <c r="G162" s="153" t="s">
        <v>163</v>
      </c>
      <c r="H162" s="101">
        <f>SUM(H114:H161)</f>
        <v>0</v>
      </c>
    </row>
    <row r="163" spans="1:8" ht="34.5" customHeight="1">
      <c r="A163" s="102"/>
      <c r="B163" s="104"/>
      <c r="C163" s="104"/>
      <c r="D163" s="104"/>
      <c r="E163" s="104"/>
      <c r="F163" s="105"/>
      <c r="G163" s="107"/>
      <c r="H163" s="104"/>
    </row>
    <row r="164" spans="1:8" ht="34.5" customHeight="1">
      <c r="A164" s="170"/>
      <c r="B164" s="200" t="s">
        <v>209</v>
      </c>
      <c r="C164" s="199" t="s">
        <v>374</v>
      </c>
      <c r="D164" s="167"/>
      <c r="E164" s="167"/>
      <c r="F164" s="167"/>
      <c r="G164" s="168"/>
      <c r="H164" s="169"/>
    </row>
    <row r="165" spans="1:8" ht="34.5" customHeight="1">
      <c r="A165" s="92"/>
      <c r="B165" s="30"/>
      <c r="C165" s="115" t="s">
        <v>254</v>
      </c>
      <c r="D165" s="117"/>
      <c r="E165" s="117"/>
      <c r="F165" s="118"/>
      <c r="G165" s="158"/>
      <c r="H165" s="96"/>
    </row>
    <row r="166" spans="1:8" ht="34.5" customHeight="1">
      <c r="A166" s="2" t="s">
        <v>34</v>
      </c>
      <c r="B166" s="31" t="s">
        <v>210</v>
      </c>
      <c r="C166" s="4" t="s">
        <v>17</v>
      </c>
      <c r="D166" s="5" t="s">
        <v>35</v>
      </c>
      <c r="E166" s="6" t="s">
        <v>36</v>
      </c>
      <c r="F166" s="7">
        <v>1350</v>
      </c>
      <c r="G166" s="149"/>
      <c r="H166" s="8">
        <f>ROUND(G166,2)*F166</f>
        <v>0</v>
      </c>
    </row>
    <row r="167" spans="1:8" ht="34.5" customHeight="1">
      <c r="A167" s="9" t="s">
        <v>37</v>
      </c>
      <c r="B167" s="31" t="s">
        <v>211</v>
      </c>
      <c r="C167" s="4" t="s">
        <v>38</v>
      </c>
      <c r="D167" s="5" t="s">
        <v>35</v>
      </c>
      <c r="E167" s="6" t="s">
        <v>39</v>
      </c>
      <c r="F167" s="7">
        <v>3000</v>
      </c>
      <c r="G167" s="149"/>
      <c r="H167" s="8">
        <f>ROUND(G167,2)*F167</f>
        <v>0</v>
      </c>
    </row>
    <row r="168" spans="1:8" ht="34.5" customHeight="1">
      <c r="A168" s="9" t="s">
        <v>40</v>
      </c>
      <c r="B168" s="31" t="s">
        <v>212</v>
      </c>
      <c r="C168" s="4" t="s">
        <v>18</v>
      </c>
      <c r="D168" s="5" t="s">
        <v>35</v>
      </c>
      <c r="E168" s="6"/>
      <c r="F168" s="7"/>
      <c r="G168" s="150"/>
      <c r="H168" s="8"/>
    </row>
    <row r="169" spans="1:8" ht="34.5" customHeight="1">
      <c r="A169" s="2" t="s">
        <v>41</v>
      </c>
      <c r="B169" s="10" t="s">
        <v>149</v>
      </c>
      <c r="C169" s="4" t="s">
        <v>285</v>
      </c>
      <c r="D169" s="5" t="s">
        <v>42</v>
      </c>
      <c r="E169" s="6" t="s">
        <v>16</v>
      </c>
      <c r="F169" s="7">
        <v>1725</v>
      </c>
      <c r="G169" s="149"/>
      <c r="H169" s="8">
        <f>ROUND(G169,2)*F169</f>
        <v>0</v>
      </c>
    </row>
    <row r="170" spans="1:8" ht="34.5" customHeight="1">
      <c r="A170" s="9" t="s">
        <v>43</v>
      </c>
      <c r="B170" s="31" t="s">
        <v>151</v>
      </c>
      <c r="C170" s="4" t="s">
        <v>19</v>
      </c>
      <c r="D170" s="5" t="s">
        <v>44</v>
      </c>
      <c r="E170" s="6" t="s">
        <v>36</v>
      </c>
      <c r="F170" s="7">
        <v>550</v>
      </c>
      <c r="G170" s="149"/>
      <c r="H170" s="8">
        <f>ROUND(G170,2)*F170</f>
        <v>0</v>
      </c>
    </row>
    <row r="171" spans="1:8" ht="34.5" customHeight="1">
      <c r="A171" s="2" t="s">
        <v>45</v>
      </c>
      <c r="B171" s="31" t="s">
        <v>213</v>
      </c>
      <c r="C171" s="4" t="s">
        <v>8</v>
      </c>
      <c r="D171" s="5" t="s">
        <v>35</v>
      </c>
      <c r="E171" s="6" t="s">
        <v>39</v>
      </c>
      <c r="F171" s="7">
        <v>1000</v>
      </c>
      <c r="G171" s="149"/>
      <c r="H171" s="8">
        <f>ROUND(G171,2)*F171</f>
        <v>0</v>
      </c>
    </row>
    <row r="172" spans="1:8" ht="34.5" customHeight="1">
      <c r="A172" s="2"/>
      <c r="B172" s="31"/>
      <c r="C172" s="70" t="s">
        <v>255</v>
      </c>
      <c r="D172" s="5"/>
      <c r="E172" s="6"/>
      <c r="F172" s="7"/>
      <c r="G172" s="150"/>
      <c r="H172" s="8"/>
    </row>
    <row r="173" spans="1:8" ht="34.5" customHeight="1">
      <c r="A173" s="11" t="s">
        <v>46</v>
      </c>
      <c r="B173" s="31" t="s">
        <v>214</v>
      </c>
      <c r="C173" s="4" t="s">
        <v>20</v>
      </c>
      <c r="D173" s="5" t="s">
        <v>35</v>
      </c>
      <c r="E173" s="6"/>
      <c r="F173" s="7"/>
      <c r="G173" s="150"/>
      <c r="H173" s="8"/>
    </row>
    <row r="174" spans="1:8" ht="34.5" customHeight="1">
      <c r="A174" s="11" t="s">
        <v>47</v>
      </c>
      <c r="B174" s="10" t="s">
        <v>149</v>
      </c>
      <c r="C174" s="4" t="s">
        <v>286</v>
      </c>
      <c r="D174" s="5" t="s">
        <v>42</v>
      </c>
      <c r="E174" s="6" t="s">
        <v>39</v>
      </c>
      <c r="F174" s="7">
        <v>3000</v>
      </c>
      <c r="G174" s="149"/>
      <c r="H174" s="8">
        <f>ROUND(G174,2)*F174</f>
        <v>0</v>
      </c>
    </row>
    <row r="175" spans="1:8" ht="34.5" customHeight="1">
      <c r="A175" s="11" t="s">
        <v>48</v>
      </c>
      <c r="B175" s="31" t="s">
        <v>215</v>
      </c>
      <c r="C175" s="4" t="s">
        <v>49</v>
      </c>
      <c r="D175" s="5" t="s">
        <v>50</v>
      </c>
      <c r="E175" s="6" t="s">
        <v>39</v>
      </c>
      <c r="F175" s="12">
        <v>75</v>
      </c>
      <c r="G175" s="149"/>
      <c r="H175" s="8">
        <f>ROUND(G175,2)*F175</f>
        <v>0</v>
      </c>
    </row>
    <row r="176" spans="1:8" ht="34.5" customHeight="1">
      <c r="A176" s="11" t="s">
        <v>51</v>
      </c>
      <c r="B176" s="31" t="s">
        <v>216</v>
      </c>
      <c r="C176" s="4" t="s">
        <v>52</v>
      </c>
      <c r="D176" s="5" t="s">
        <v>53</v>
      </c>
      <c r="E176" s="6" t="s">
        <v>39</v>
      </c>
      <c r="F176" s="7">
        <v>50</v>
      </c>
      <c r="G176" s="149"/>
      <c r="H176" s="8">
        <f>ROUND(G176,2)*F176</f>
        <v>0</v>
      </c>
    </row>
    <row r="177" spans="1:8" ht="34.5" customHeight="1">
      <c r="A177" s="11"/>
      <c r="B177" s="31"/>
      <c r="C177" s="70" t="s">
        <v>256</v>
      </c>
      <c r="D177" s="5"/>
      <c r="E177" s="35"/>
      <c r="F177" s="7"/>
      <c r="G177" s="150"/>
      <c r="H177" s="8"/>
    </row>
    <row r="178" spans="1:8" ht="34.5" customHeight="1">
      <c r="A178" s="2" t="s">
        <v>55</v>
      </c>
      <c r="B178" s="31" t="s">
        <v>217</v>
      </c>
      <c r="C178" s="4" t="s">
        <v>56</v>
      </c>
      <c r="D178" s="5" t="s">
        <v>57</v>
      </c>
      <c r="E178" s="97"/>
      <c r="F178" s="7"/>
      <c r="G178" s="150"/>
      <c r="H178" s="13"/>
    </row>
    <row r="179" spans="1:8" ht="34.5" customHeight="1">
      <c r="A179" s="2" t="s">
        <v>58</v>
      </c>
      <c r="B179" s="10" t="s">
        <v>149</v>
      </c>
      <c r="C179" s="4" t="s">
        <v>279</v>
      </c>
      <c r="D179" s="5"/>
      <c r="E179" s="6"/>
      <c r="F179" s="7"/>
      <c r="G179" s="150"/>
      <c r="H179" s="13"/>
    </row>
    <row r="180" spans="1:8" ht="34.5" customHeight="1">
      <c r="A180" s="2" t="s">
        <v>369</v>
      </c>
      <c r="B180" s="31"/>
      <c r="C180" s="4" t="s">
        <v>349</v>
      </c>
      <c r="D180" s="5"/>
      <c r="E180" s="6" t="s">
        <v>16</v>
      </c>
      <c r="F180" s="7">
        <v>400</v>
      </c>
      <c r="G180" s="149"/>
      <c r="H180" s="13">
        <f>ROUND(G180,2)*F180</f>
        <v>0</v>
      </c>
    </row>
    <row r="181" spans="1:8" ht="34.5" customHeight="1">
      <c r="A181" s="2" t="s">
        <v>61</v>
      </c>
      <c r="B181" s="10" t="s">
        <v>263</v>
      </c>
      <c r="C181" s="4" t="s">
        <v>274</v>
      </c>
      <c r="D181" s="5"/>
      <c r="E181" s="6"/>
      <c r="F181" s="7"/>
      <c r="G181" s="150"/>
      <c r="H181" s="13"/>
    </row>
    <row r="182" spans="1:8" ht="34.5" customHeight="1">
      <c r="A182" s="2" t="s">
        <v>371</v>
      </c>
      <c r="B182" s="31"/>
      <c r="C182" s="4" t="s">
        <v>396</v>
      </c>
      <c r="D182" s="5"/>
      <c r="E182" s="6" t="s">
        <v>16</v>
      </c>
      <c r="F182" s="7">
        <v>200</v>
      </c>
      <c r="G182" s="149"/>
      <c r="H182" s="13">
        <f>ROUND(G182,2)*F182</f>
        <v>0</v>
      </c>
    </row>
    <row r="183" spans="1:8" ht="34.5" customHeight="1">
      <c r="A183" s="2" t="s">
        <v>63</v>
      </c>
      <c r="B183" s="32" t="s">
        <v>218</v>
      </c>
      <c r="C183" s="15" t="s">
        <v>64</v>
      </c>
      <c r="D183" s="20" t="s">
        <v>57</v>
      </c>
      <c r="E183" s="16" t="s">
        <v>16</v>
      </c>
      <c r="F183" s="21">
        <v>400</v>
      </c>
      <c r="G183" s="152"/>
      <c r="H183" s="19">
        <f>ROUND(G183,2)*F183</f>
        <v>0</v>
      </c>
    </row>
    <row r="184" spans="1:8" ht="34.5" customHeight="1">
      <c r="A184" s="18"/>
      <c r="B184" s="31"/>
      <c r="C184" s="70" t="s">
        <v>257</v>
      </c>
      <c r="D184" s="33"/>
      <c r="E184" s="6"/>
      <c r="F184" s="34"/>
      <c r="G184" s="150"/>
      <c r="H184" s="13"/>
    </row>
    <row r="185" spans="1:8" ht="34.5" customHeight="1">
      <c r="A185" s="18" t="s">
        <v>65</v>
      </c>
      <c r="B185" s="31" t="s">
        <v>219</v>
      </c>
      <c r="C185" s="4" t="s">
        <v>115</v>
      </c>
      <c r="D185" s="5" t="s">
        <v>116</v>
      </c>
      <c r="E185" s="6" t="s">
        <v>66</v>
      </c>
      <c r="F185" s="34">
        <v>50</v>
      </c>
      <c r="G185" s="149"/>
      <c r="H185" s="13">
        <f>ROUND(G185,2)*F185</f>
        <v>0</v>
      </c>
    </row>
    <row r="186" spans="1:8" ht="34.5" customHeight="1">
      <c r="A186" s="2"/>
      <c r="B186" s="31"/>
      <c r="C186" s="70" t="s">
        <v>261</v>
      </c>
      <c r="D186" s="33"/>
      <c r="E186" s="6"/>
      <c r="F186" s="34"/>
      <c r="G186" s="150"/>
      <c r="H186" s="13"/>
    </row>
    <row r="187" spans="1:8" ht="34.5" customHeight="1">
      <c r="A187" s="2" t="s">
        <v>128</v>
      </c>
      <c r="B187" s="31"/>
      <c r="C187" s="23" t="s">
        <v>129</v>
      </c>
      <c r="D187" s="5" t="s">
        <v>130</v>
      </c>
      <c r="E187" s="6"/>
      <c r="F187" s="7"/>
      <c r="G187" s="150"/>
      <c r="H187" s="119"/>
    </row>
    <row r="188" spans="1:8" ht="34.5" customHeight="1">
      <c r="A188" s="2" t="s">
        <v>131</v>
      </c>
      <c r="B188" s="10" t="s">
        <v>149</v>
      </c>
      <c r="C188" s="210" t="s">
        <v>397</v>
      </c>
      <c r="D188" s="5"/>
      <c r="E188" s="6" t="s">
        <v>54</v>
      </c>
      <c r="F188" s="7">
        <v>5</v>
      </c>
      <c r="G188" s="149"/>
      <c r="H188" s="13">
        <f>ROUND(G188,2)*F188</f>
        <v>0</v>
      </c>
    </row>
    <row r="189" spans="1:8" ht="34.5" customHeight="1">
      <c r="A189" s="2" t="s">
        <v>132</v>
      </c>
      <c r="B189" s="31" t="s">
        <v>220</v>
      </c>
      <c r="C189" s="23" t="s">
        <v>133</v>
      </c>
      <c r="D189" s="5" t="s">
        <v>130</v>
      </c>
      <c r="E189" s="6"/>
      <c r="F189" s="7"/>
      <c r="G189" s="150"/>
      <c r="H189" s="119"/>
    </row>
    <row r="190" spans="1:8" ht="34.5" customHeight="1">
      <c r="A190" s="2" t="s">
        <v>134</v>
      </c>
      <c r="B190" s="10" t="s">
        <v>149</v>
      </c>
      <c r="C190" s="210" t="s">
        <v>397</v>
      </c>
      <c r="D190" s="5"/>
      <c r="E190" s="6" t="s">
        <v>54</v>
      </c>
      <c r="F190" s="7">
        <v>5</v>
      </c>
      <c r="G190" s="149"/>
      <c r="H190" s="13">
        <f>ROUND(G190,2)*F190</f>
        <v>0</v>
      </c>
    </row>
    <row r="191" spans="1:8" ht="34.5" customHeight="1">
      <c r="A191" s="2" t="s">
        <v>135</v>
      </c>
      <c r="B191" s="31" t="s">
        <v>221</v>
      </c>
      <c r="C191" s="23" t="s">
        <v>136</v>
      </c>
      <c r="D191" s="5" t="s">
        <v>130</v>
      </c>
      <c r="E191" s="6" t="s">
        <v>15</v>
      </c>
      <c r="F191" s="7">
        <v>1</v>
      </c>
      <c r="G191" s="149"/>
      <c r="H191" s="13">
        <f>ROUND(G191,2)*F191</f>
        <v>0</v>
      </c>
    </row>
    <row r="192" spans="1:8" ht="34.5" customHeight="1">
      <c r="A192" s="2"/>
      <c r="B192" s="31"/>
      <c r="C192" s="75" t="s">
        <v>258</v>
      </c>
      <c r="D192" s="5"/>
      <c r="E192" s="6"/>
      <c r="F192" s="7"/>
      <c r="G192" s="150"/>
      <c r="H192" s="13"/>
    </row>
    <row r="193" spans="1:8" ht="34.5" customHeight="1">
      <c r="A193" s="18" t="s">
        <v>67</v>
      </c>
      <c r="B193" s="31" t="s">
        <v>222</v>
      </c>
      <c r="C193" s="4" t="s">
        <v>68</v>
      </c>
      <c r="D193" s="5" t="s">
        <v>23</v>
      </c>
      <c r="E193" s="6" t="s">
        <v>15</v>
      </c>
      <c r="F193" s="12">
        <v>4</v>
      </c>
      <c r="G193" s="149"/>
      <c r="H193" s="13">
        <f>ROUND(G193,2)*F193</f>
        <v>0</v>
      </c>
    </row>
    <row r="194" spans="1:8" ht="34.5" customHeight="1">
      <c r="A194" s="2" t="s">
        <v>69</v>
      </c>
      <c r="B194" s="31" t="s">
        <v>223</v>
      </c>
      <c r="C194" s="4" t="s">
        <v>21</v>
      </c>
      <c r="D194" s="5" t="s">
        <v>23</v>
      </c>
      <c r="E194" s="6" t="s">
        <v>70</v>
      </c>
      <c r="F194" s="12">
        <v>4</v>
      </c>
      <c r="G194" s="149"/>
      <c r="H194" s="13">
        <f>ROUND(G194,2)*F194</f>
        <v>0</v>
      </c>
    </row>
    <row r="195" spans="1:8" ht="34.5" customHeight="1">
      <c r="A195" s="2" t="s">
        <v>71</v>
      </c>
      <c r="B195" s="31" t="s">
        <v>224</v>
      </c>
      <c r="C195" s="4" t="s">
        <v>22</v>
      </c>
      <c r="D195" s="5" t="s">
        <v>23</v>
      </c>
      <c r="E195" s="6"/>
      <c r="F195" s="12"/>
      <c r="G195" s="150"/>
      <c r="H195" s="13"/>
    </row>
    <row r="196" spans="1:8" ht="34.5" customHeight="1">
      <c r="A196" s="2" t="s">
        <v>72</v>
      </c>
      <c r="B196" s="10" t="s">
        <v>149</v>
      </c>
      <c r="C196" s="4" t="s">
        <v>282</v>
      </c>
      <c r="D196" s="5"/>
      <c r="E196" s="6" t="s">
        <v>15</v>
      </c>
      <c r="F196" s="12">
        <v>3</v>
      </c>
      <c r="G196" s="149"/>
      <c r="H196" s="13">
        <f>ROUND(G196,2)*F196</f>
        <v>0</v>
      </c>
    </row>
    <row r="197" spans="1:8" ht="34.5" customHeight="1">
      <c r="A197" s="2" t="s">
        <v>73</v>
      </c>
      <c r="B197" s="10" t="s">
        <v>263</v>
      </c>
      <c r="C197" s="4" t="s">
        <v>284</v>
      </c>
      <c r="D197" s="5"/>
      <c r="E197" s="6" t="s">
        <v>15</v>
      </c>
      <c r="F197" s="12">
        <v>2</v>
      </c>
      <c r="G197" s="149"/>
      <c r="H197" s="13">
        <f>ROUND(G197,2)*F197</f>
        <v>0</v>
      </c>
    </row>
    <row r="198" spans="1:8" ht="34.5" customHeight="1">
      <c r="A198" s="2" t="s">
        <v>74</v>
      </c>
      <c r="B198" s="31" t="s">
        <v>225</v>
      </c>
      <c r="C198" s="4" t="s">
        <v>29</v>
      </c>
      <c r="D198" s="5" t="s">
        <v>23</v>
      </c>
      <c r="E198" s="6" t="s">
        <v>15</v>
      </c>
      <c r="F198" s="12">
        <v>3</v>
      </c>
      <c r="G198" s="149"/>
      <c r="H198" s="13">
        <f>ROUND(G198,2)*F198</f>
        <v>0</v>
      </c>
    </row>
    <row r="199" spans="1:8" ht="34.5" customHeight="1">
      <c r="A199" s="2"/>
      <c r="B199" s="31"/>
      <c r="C199" s="70" t="s">
        <v>259</v>
      </c>
      <c r="D199" s="5"/>
      <c r="E199" s="6"/>
      <c r="F199" s="12"/>
      <c r="G199" s="150"/>
      <c r="H199" s="13"/>
    </row>
    <row r="200" spans="1:8" ht="34.5" customHeight="1">
      <c r="A200" s="11" t="s">
        <v>75</v>
      </c>
      <c r="B200" s="31" t="s">
        <v>226</v>
      </c>
      <c r="C200" s="4" t="s">
        <v>76</v>
      </c>
      <c r="D200" s="5" t="s">
        <v>77</v>
      </c>
      <c r="E200" s="6"/>
      <c r="F200" s="7"/>
      <c r="G200" s="150"/>
      <c r="H200" s="8"/>
    </row>
    <row r="201" spans="1:8" ht="34.5" customHeight="1">
      <c r="A201" s="11" t="s">
        <v>78</v>
      </c>
      <c r="B201" s="10" t="s">
        <v>149</v>
      </c>
      <c r="C201" s="4" t="s">
        <v>276</v>
      </c>
      <c r="D201" s="5"/>
      <c r="E201" s="6" t="s">
        <v>39</v>
      </c>
      <c r="F201" s="7">
        <v>250</v>
      </c>
      <c r="G201" s="149"/>
      <c r="H201" s="13">
        <f>ROUND(G201,2)*F201</f>
        <v>0</v>
      </c>
    </row>
    <row r="202" spans="1:8" ht="34.5" customHeight="1">
      <c r="A202" s="11" t="s">
        <v>79</v>
      </c>
      <c r="B202" s="10" t="s">
        <v>263</v>
      </c>
      <c r="C202" s="4" t="s">
        <v>277</v>
      </c>
      <c r="D202" s="5"/>
      <c r="E202" s="6" t="s">
        <v>39</v>
      </c>
      <c r="F202" s="7">
        <v>750</v>
      </c>
      <c r="G202" s="149"/>
      <c r="H202" s="8">
        <f>ROUND(G202,2)*F202</f>
        <v>0</v>
      </c>
    </row>
    <row r="203" spans="1:8" ht="34.5" customHeight="1">
      <c r="A203" s="120"/>
      <c r="B203" s="202" t="s">
        <v>167</v>
      </c>
      <c r="C203" s="178" t="s">
        <v>379</v>
      </c>
      <c r="D203" s="99"/>
      <c r="E203" s="99"/>
      <c r="F203" s="100"/>
      <c r="G203" s="153" t="s">
        <v>163</v>
      </c>
      <c r="H203" s="122">
        <f>SUM(H166:H202)</f>
        <v>0</v>
      </c>
    </row>
    <row r="204" spans="1:8" ht="34.5" customHeight="1">
      <c r="A204" s="170"/>
      <c r="B204" s="201" t="s">
        <v>227</v>
      </c>
      <c r="C204" s="199" t="s">
        <v>380</v>
      </c>
      <c r="D204" s="167"/>
      <c r="E204" s="167"/>
      <c r="F204" s="167"/>
      <c r="G204" s="168"/>
      <c r="H204" s="169"/>
    </row>
    <row r="205" spans="1:8" ht="34.5" customHeight="1">
      <c r="A205" s="92"/>
      <c r="B205" s="30"/>
      <c r="C205" s="115" t="s">
        <v>254</v>
      </c>
      <c r="D205" s="117"/>
      <c r="E205" s="117"/>
      <c r="F205" s="118"/>
      <c r="G205" s="158"/>
      <c r="H205" s="96"/>
    </row>
    <row r="206" spans="1:8" ht="34.5" customHeight="1">
      <c r="A206" s="2" t="s">
        <v>34</v>
      </c>
      <c r="B206" s="3" t="s">
        <v>228</v>
      </c>
      <c r="C206" s="4" t="s">
        <v>17</v>
      </c>
      <c r="D206" s="5" t="s">
        <v>35</v>
      </c>
      <c r="E206" s="6" t="s">
        <v>36</v>
      </c>
      <c r="F206" s="7">
        <v>1600</v>
      </c>
      <c r="G206" s="149"/>
      <c r="H206" s="8">
        <f>ROUND(G206,2)*F206</f>
        <v>0</v>
      </c>
    </row>
    <row r="207" spans="1:8" ht="34.5" customHeight="1">
      <c r="A207" s="9" t="s">
        <v>37</v>
      </c>
      <c r="B207" s="3" t="s">
        <v>229</v>
      </c>
      <c r="C207" s="4" t="s">
        <v>38</v>
      </c>
      <c r="D207" s="5" t="s">
        <v>35</v>
      </c>
      <c r="E207" s="6" t="s">
        <v>39</v>
      </c>
      <c r="F207" s="7">
        <v>2700</v>
      </c>
      <c r="G207" s="149"/>
      <c r="H207" s="8">
        <f>ROUND(G207,2)*F207</f>
        <v>0</v>
      </c>
    </row>
    <row r="208" spans="1:8" ht="34.5" customHeight="1">
      <c r="A208" s="9" t="s">
        <v>40</v>
      </c>
      <c r="B208" s="3" t="s">
        <v>157</v>
      </c>
      <c r="C208" s="4" t="s">
        <v>18</v>
      </c>
      <c r="D208" s="5" t="s">
        <v>35</v>
      </c>
      <c r="E208" s="6"/>
      <c r="F208" s="7"/>
      <c r="G208" s="150"/>
      <c r="H208" s="8"/>
    </row>
    <row r="209" spans="1:8" ht="34.5" customHeight="1">
      <c r="A209" s="2" t="s">
        <v>41</v>
      </c>
      <c r="B209" s="10" t="s">
        <v>149</v>
      </c>
      <c r="C209" s="4" t="s">
        <v>285</v>
      </c>
      <c r="D209" s="5" t="s">
        <v>42</v>
      </c>
      <c r="E209" s="6" t="s">
        <v>16</v>
      </c>
      <c r="F209" s="7">
        <v>1850</v>
      </c>
      <c r="G209" s="149"/>
      <c r="H209" s="8">
        <f>ROUND(G209,2)*F209</f>
        <v>0</v>
      </c>
    </row>
    <row r="210" spans="1:8" ht="34.5" customHeight="1">
      <c r="A210" s="9" t="s">
        <v>43</v>
      </c>
      <c r="B210" s="3" t="s">
        <v>152</v>
      </c>
      <c r="C210" s="4" t="s">
        <v>19</v>
      </c>
      <c r="D210" s="5" t="s">
        <v>44</v>
      </c>
      <c r="E210" s="6" t="s">
        <v>36</v>
      </c>
      <c r="F210" s="7">
        <v>525</v>
      </c>
      <c r="G210" s="149"/>
      <c r="H210" s="8">
        <f>ROUND(G210,2)*F210</f>
        <v>0</v>
      </c>
    </row>
    <row r="211" spans="1:8" ht="34.5" customHeight="1">
      <c r="A211" s="2" t="s">
        <v>45</v>
      </c>
      <c r="B211" s="3" t="s">
        <v>230</v>
      </c>
      <c r="C211" s="4" t="s">
        <v>8</v>
      </c>
      <c r="D211" s="5" t="s">
        <v>35</v>
      </c>
      <c r="E211" s="6" t="s">
        <v>39</v>
      </c>
      <c r="F211" s="7">
        <v>1000</v>
      </c>
      <c r="G211" s="149"/>
      <c r="H211" s="8">
        <f>ROUND(G211,2)*F211</f>
        <v>0</v>
      </c>
    </row>
    <row r="212" spans="1:8" ht="34.5" customHeight="1">
      <c r="A212" s="2"/>
      <c r="B212" s="3"/>
      <c r="C212" s="70" t="s">
        <v>255</v>
      </c>
      <c r="D212" s="5"/>
      <c r="E212" s="6"/>
      <c r="F212" s="7"/>
      <c r="G212" s="150"/>
      <c r="H212" s="8"/>
    </row>
    <row r="213" spans="1:8" ht="34.5" customHeight="1">
      <c r="A213" s="11" t="s">
        <v>46</v>
      </c>
      <c r="B213" s="3" t="s">
        <v>153</v>
      </c>
      <c r="C213" s="4" t="s">
        <v>20</v>
      </c>
      <c r="D213" s="5" t="s">
        <v>35</v>
      </c>
      <c r="E213" s="6"/>
      <c r="F213" s="66"/>
      <c r="G213" s="150"/>
      <c r="H213" s="8"/>
    </row>
    <row r="214" spans="1:8" ht="34.5" customHeight="1">
      <c r="A214" s="11" t="s">
        <v>47</v>
      </c>
      <c r="B214" s="10" t="s">
        <v>149</v>
      </c>
      <c r="C214" s="4" t="s">
        <v>287</v>
      </c>
      <c r="D214" s="5" t="s">
        <v>42</v>
      </c>
      <c r="E214" s="6" t="s">
        <v>39</v>
      </c>
      <c r="F214" s="7">
        <v>2500</v>
      </c>
      <c r="G214" s="149"/>
      <c r="H214" s="8">
        <f>ROUND(G214,2)*F214</f>
        <v>0</v>
      </c>
    </row>
    <row r="215" spans="1:8" ht="34.5" customHeight="1">
      <c r="A215" s="11"/>
      <c r="B215" s="31"/>
      <c r="C215" s="70" t="s">
        <v>256</v>
      </c>
      <c r="D215" s="5"/>
      <c r="E215" s="35"/>
      <c r="F215" s="7"/>
      <c r="G215" s="150"/>
      <c r="H215" s="8"/>
    </row>
    <row r="216" spans="1:8" ht="34.5" customHeight="1">
      <c r="A216" s="2" t="s">
        <v>55</v>
      </c>
      <c r="B216" s="3" t="s">
        <v>231</v>
      </c>
      <c r="C216" s="4" t="s">
        <v>56</v>
      </c>
      <c r="D216" s="5" t="s">
        <v>57</v>
      </c>
      <c r="E216" s="121"/>
      <c r="F216" s="66"/>
      <c r="G216" s="150"/>
      <c r="H216" s="13"/>
    </row>
    <row r="217" spans="1:8" ht="34.5" customHeight="1">
      <c r="A217" s="2" t="s">
        <v>58</v>
      </c>
      <c r="B217" s="10" t="s">
        <v>149</v>
      </c>
      <c r="C217" s="4" t="s">
        <v>273</v>
      </c>
      <c r="D217" s="5"/>
      <c r="E217" s="6"/>
      <c r="F217" s="66"/>
      <c r="G217" s="150"/>
      <c r="H217" s="13"/>
    </row>
    <row r="218" spans="1:8" ht="34.5" customHeight="1">
      <c r="A218" s="2" t="s">
        <v>59</v>
      </c>
      <c r="B218" s="10"/>
      <c r="C218" s="4" t="s">
        <v>60</v>
      </c>
      <c r="D218" s="5"/>
      <c r="E218" s="6" t="s">
        <v>16</v>
      </c>
      <c r="F218" s="7">
        <v>375</v>
      </c>
      <c r="G218" s="149"/>
      <c r="H218" s="13">
        <f>ROUND(G218,2)*F218</f>
        <v>0</v>
      </c>
    </row>
    <row r="219" spans="1:8" ht="34.5" customHeight="1">
      <c r="A219" s="2" t="s">
        <v>61</v>
      </c>
      <c r="B219" s="10" t="s">
        <v>263</v>
      </c>
      <c r="C219" s="4" t="s">
        <v>274</v>
      </c>
      <c r="D219" s="5"/>
      <c r="E219" s="6"/>
      <c r="F219" s="7"/>
      <c r="G219" s="150"/>
      <c r="H219" s="13"/>
    </row>
    <row r="220" spans="1:8" ht="34.5" customHeight="1">
      <c r="A220" s="2" t="s">
        <v>62</v>
      </c>
      <c r="B220" s="31"/>
      <c r="C220" s="4" t="s">
        <v>60</v>
      </c>
      <c r="D220" s="5"/>
      <c r="E220" s="6" t="s">
        <v>16</v>
      </c>
      <c r="F220" s="7">
        <v>200</v>
      </c>
      <c r="G220" s="149"/>
      <c r="H220" s="13">
        <f>ROUND(G220,2)*F220</f>
        <v>0</v>
      </c>
    </row>
    <row r="221" spans="1:8" ht="34.5" customHeight="1">
      <c r="A221" s="2" t="s">
        <v>63</v>
      </c>
      <c r="B221" s="3" t="s">
        <v>232</v>
      </c>
      <c r="C221" s="4" t="s">
        <v>64</v>
      </c>
      <c r="D221" s="5" t="s">
        <v>57</v>
      </c>
      <c r="E221" s="6" t="s">
        <v>16</v>
      </c>
      <c r="F221" s="7">
        <v>375</v>
      </c>
      <c r="G221" s="149"/>
      <c r="H221" s="13">
        <f>ROUND(G221,2)*F221</f>
        <v>0</v>
      </c>
    </row>
    <row r="222" spans="1:8" ht="34.5" customHeight="1">
      <c r="A222" s="76"/>
      <c r="B222" s="31"/>
      <c r="C222" s="70" t="s">
        <v>257</v>
      </c>
      <c r="D222" s="33"/>
      <c r="E222" s="6"/>
      <c r="F222" s="68"/>
      <c r="G222" s="150"/>
      <c r="H222" s="13"/>
    </row>
    <row r="223" spans="1:8" ht="34.5" customHeight="1">
      <c r="A223" s="76" t="s">
        <v>65</v>
      </c>
      <c r="B223" s="206" t="s">
        <v>233</v>
      </c>
      <c r="C223" s="15" t="s">
        <v>115</v>
      </c>
      <c r="D223" s="20" t="s">
        <v>116</v>
      </c>
      <c r="E223" s="16" t="s">
        <v>66</v>
      </c>
      <c r="F223" s="179">
        <v>50</v>
      </c>
      <c r="G223" s="152"/>
      <c r="H223" s="19">
        <f>ROUND(G223,2)*F223</f>
        <v>0</v>
      </c>
    </row>
    <row r="224" spans="1:8" ht="34.5" customHeight="1">
      <c r="A224" s="76"/>
      <c r="B224" s="31"/>
      <c r="C224" s="70" t="s">
        <v>261</v>
      </c>
      <c r="D224" s="33"/>
      <c r="E224" s="6"/>
      <c r="F224" s="34"/>
      <c r="G224" s="150"/>
      <c r="H224" s="13"/>
    </row>
    <row r="225" spans="1:8" ht="34.5" customHeight="1">
      <c r="A225" s="76" t="s">
        <v>307</v>
      </c>
      <c r="B225" s="3" t="s">
        <v>234</v>
      </c>
      <c r="C225" s="4" t="s">
        <v>308</v>
      </c>
      <c r="D225" s="33" t="s">
        <v>296</v>
      </c>
      <c r="E225" s="6"/>
      <c r="F225" s="34"/>
      <c r="G225" s="150"/>
      <c r="H225" s="13"/>
    </row>
    <row r="226" spans="1:8" ht="22.5" customHeight="1">
      <c r="A226" s="76" t="s">
        <v>309</v>
      </c>
      <c r="B226" s="10" t="s">
        <v>149</v>
      </c>
      <c r="C226" s="4" t="s">
        <v>319</v>
      </c>
      <c r="D226" s="33"/>
      <c r="E226" s="6"/>
      <c r="F226" s="34"/>
      <c r="G226" s="150"/>
      <c r="H226" s="13"/>
    </row>
    <row r="227" spans="1:8" ht="34.5" customHeight="1">
      <c r="A227" s="76" t="s">
        <v>310</v>
      </c>
      <c r="B227" s="31"/>
      <c r="C227" s="4" t="s">
        <v>318</v>
      </c>
      <c r="D227" s="33"/>
      <c r="E227" s="6" t="s">
        <v>54</v>
      </c>
      <c r="F227" s="34">
        <v>4</v>
      </c>
      <c r="G227" s="149"/>
      <c r="H227" s="13">
        <f>ROUND(G227,2)*F227</f>
        <v>0</v>
      </c>
    </row>
    <row r="228" spans="1:8" ht="23.25" customHeight="1">
      <c r="A228" s="76" t="s">
        <v>311</v>
      </c>
      <c r="B228" s="3" t="s">
        <v>235</v>
      </c>
      <c r="C228" s="4" t="s">
        <v>312</v>
      </c>
      <c r="D228" s="33" t="s">
        <v>296</v>
      </c>
      <c r="E228" s="6"/>
      <c r="F228" s="34"/>
      <c r="G228" s="150"/>
      <c r="H228" s="13"/>
    </row>
    <row r="229" spans="1:8" ht="24.75" customHeight="1">
      <c r="A229" s="76" t="s">
        <v>313</v>
      </c>
      <c r="B229" s="10" t="s">
        <v>149</v>
      </c>
      <c r="C229" s="4" t="s">
        <v>314</v>
      </c>
      <c r="D229" s="33"/>
      <c r="E229" s="6"/>
      <c r="F229" s="34"/>
      <c r="G229" s="150"/>
      <c r="H229" s="13"/>
    </row>
    <row r="230" spans="1:8" ht="27" customHeight="1">
      <c r="A230" s="76" t="s">
        <v>315</v>
      </c>
      <c r="B230" s="10"/>
      <c r="C230" s="4" t="s">
        <v>316</v>
      </c>
      <c r="D230" s="33"/>
      <c r="E230" s="6" t="s">
        <v>317</v>
      </c>
      <c r="F230" s="34">
        <v>4</v>
      </c>
      <c r="G230" s="149"/>
      <c r="H230" s="13">
        <f>ROUND(G230,2)*F230</f>
        <v>0</v>
      </c>
    </row>
    <row r="231" spans="1:8" ht="34.5" customHeight="1">
      <c r="A231" s="76" t="s">
        <v>320</v>
      </c>
      <c r="B231" s="3" t="s">
        <v>236</v>
      </c>
      <c r="C231" s="4" t="s">
        <v>321</v>
      </c>
      <c r="D231" s="33" t="s">
        <v>296</v>
      </c>
      <c r="E231" s="6"/>
      <c r="F231" s="34"/>
      <c r="G231" s="150"/>
      <c r="H231" s="13"/>
    </row>
    <row r="232" spans="1:8" ht="34.5" customHeight="1">
      <c r="A232" s="76" t="s">
        <v>322</v>
      </c>
      <c r="B232" s="10" t="s">
        <v>149</v>
      </c>
      <c r="C232" s="4" t="s">
        <v>323</v>
      </c>
      <c r="D232" s="33"/>
      <c r="E232" s="6" t="s">
        <v>15</v>
      </c>
      <c r="F232" s="34">
        <v>2</v>
      </c>
      <c r="G232" s="149"/>
      <c r="H232" s="13">
        <f>ROUND(G232,2)*F232</f>
        <v>0</v>
      </c>
    </row>
    <row r="233" spans="1:8" ht="34.5" customHeight="1">
      <c r="A233" s="76" t="s">
        <v>324</v>
      </c>
      <c r="B233" s="3" t="s">
        <v>154</v>
      </c>
      <c r="C233" s="4" t="s">
        <v>325</v>
      </c>
      <c r="D233" s="33" t="s">
        <v>296</v>
      </c>
      <c r="E233" s="6"/>
      <c r="F233" s="34"/>
      <c r="G233" s="150"/>
      <c r="H233" s="13"/>
    </row>
    <row r="234" spans="1:8" ht="34.5" customHeight="1">
      <c r="A234" s="76" t="s">
        <v>326</v>
      </c>
      <c r="B234" s="10" t="s">
        <v>149</v>
      </c>
      <c r="C234" s="4" t="s">
        <v>323</v>
      </c>
      <c r="D234" s="33"/>
      <c r="E234" s="6" t="s">
        <v>15</v>
      </c>
      <c r="F234" s="34">
        <v>4</v>
      </c>
      <c r="G234" s="149"/>
      <c r="H234" s="13">
        <f>ROUND(G234,2)*F234</f>
        <v>0</v>
      </c>
    </row>
    <row r="235" spans="1:8" ht="34.5" customHeight="1">
      <c r="A235" s="76"/>
      <c r="B235" s="3" t="s">
        <v>237</v>
      </c>
      <c r="C235" s="4" t="s">
        <v>395</v>
      </c>
      <c r="D235" s="5" t="s">
        <v>296</v>
      </c>
      <c r="E235" s="6"/>
      <c r="F235" s="214"/>
      <c r="G235" s="150"/>
      <c r="H235" s="13"/>
    </row>
    <row r="236" spans="1:8" ht="26.25" customHeight="1">
      <c r="A236" s="76"/>
      <c r="B236" s="10" t="s">
        <v>149</v>
      </c>
      <c r="C236" s="4" t="s">
        <v>323</v>
      </c>
      <c r="D236" s="33"/>
      <c r="E236" s="6"/>
      <c r="F236" s="214"/>
      <c r="G236" s="150"/>
      <c r="H236" s="13"/>
    </row>
    <row r="237" spans="1:8" ht="34.5" customHeight="1">
      <c r="A237" s="76"/>
      <c r="B237" s="3"/>
      <c r="C237" s="4" t="s">
        <v>318</v>
      </c>
      <c r="D237" s="33"/>
      <c r="E237" s="6" t="s">
        <v>54</v>
      </c>
      <c r="F237" s="214">
        <v>85</v>
      </c>
      <c r="G237" s="149"/>
      <c r="H237" s="13">
        <f>ROUND(G237,2)*F237</f>
        <v>0</v>
      </c>
    </row>
    <row r="238" spans="1:8" ht="34.5" customHeight="1">
      <c r="A238" s="76"/>
      <c r="B238" s="206" t="s">
        <v>327</v>
      </c>
      <c r="C238" s="15" t="s">
        <v>328</v>
      </c>
      <c r="D238" s="215" t="s">
        <v>296</v>
      </c>
      <c r="E238" s="16" t="s">
        <v>39</v>
      </c>
      <c r="F238" s="216">
        <v>50</v>
      </c>
      <c r="G238" s="152"/>
      <c r="H238" s="19">
        <f>ROUND(G238,2)*F238</f>
        <v>0</v>
      </c>
    </row>
    <row r="239" spans="1:8" ht="34.5" customHeight="1">
      <c r="A239" s="76"/>
      <c r="B239" s="31"/>
      <c r="C239" s="75" t="s">
        <v>258</v>
      </c>
      <c r="D239" s="33"/>
      <c r="E239" s="6"/>
      <c r="F239" s="34"/>
      <c r="G239" s="150"/>
      <c r="H239" s="13"/>
    </row>
    <row r="240" spans="1:8" ht="34.5" customHeight="1">
      <c r="A240" s="76" t="s">
        <v>67</v>
      </c>
      <c r="B240" s="3" t="s">
        <v>329</v>
      </c>
      <c r="C240" s="4" t="s">
        <v>68</v>
      </c>
      <c r="D240" s="5" t="s">
        <v>23</v>
      </c>
      <c r="E240" s="6" t="s">
        <v>15</v>
      </c>
      <c r="F240" s="12">
        <v>4</v>
      </c>
      <c r="G240" s="149"/>
      <c r="H240" s="13">
        <f>ROUND(G240,2)*F240</f>
        <v>0</v>
      </c>
    </row>
    <row r="241" spans="1:8" ht="34.5" customHeight="1">
      <c r="A241" s="76" t="s">
        <v>69</v>
      </c>
      <c r="B241" s="3" t="s">
        <v>330</v>
      </c>
      <c r="C241" s="4" t="s">
        <v>21</v>
      </c>
      <c r="D241" s="5" t="s">
        <v>23</v>
      </c>
      <c r="E241" s="6" t="s">
        <v>70</v>
      </c>
      <c r="F241" s="12">
        <v>4</v>
      </c>
      <c r="G241" s="149"/>
      <c r="H241" s="13">
        <f>ROUND(G241,2)*F241</f>
        <v>0</v>
      </c>
    </row>
    <row r="242" spans="1:8" ht="34.5" customHeight="1">
      <c r="A242" s="2" t="s">
        <v>71</v>
      </c>
      <c r="B242" s="3" t="s">
        <v>331</v>
      </c>
      <c r="C242" s="4" t="s">
        <v>22</v>
      </c>
      <c r="D242" s="5" t="s">
        <v>23</v>
      </c>
      <c r="E242" s="6"/>
      <c r="F242" s="67"/>
      <c r="G242" s="150"/>
      <c r="H242" s="13"/>
    </row>
    <row r="243" spans="1:8" ht="34.5" customHeight="1">
      <c r="A243" s="2" t="s">
        <v>72</v>
      </c>
      <c r="B243" s="10" t="s">
        <v>149</v>
      </c>
      <c r="C243" s="4" t="s">
        <v>282</v>
      </c>
      <c r="D243" s="5"/>
      <c r="E243" s="6" t="s">
        <v>15</v>
      </c>
      <c r="F243" s="12">
        <v>3</v>
      </c>
      <c r="G243" s="149"/>
      <c r="H243" s="13">
        <f>ROUND(G243,2)*F243</f>
        <v>0</v>
      </c>
    </row>
    <row r="244" spans="1:8" ht="34.5" customHeight="1">
      <c r="A244" s="2" t="s">
        <v>73</v>
      </c>
      <c r="B244" s="10" t="s">
        <v>263</v>
      </c>
      <c r="C244" s="4" t="s">
        <v>284</v>
      </c>
      <c r="D244" s="5"/>
      <c r="E244" s="6" t="s">
        <v>15</v>
      </c>
      <c r="F244" s="12">
        <v>2</v>
      </c>
      <c r="G244" s="149"/>
      <c r="H244" s="13">
        <f>ROUND(G244,2)*F244</f>
        <v>0</v>
      </c>
    </row>
    <row r="245" spans="1:8" ht="34.5" customHeight="1">
      <c r="A245" s="2" t="s">
        <v>74</v>
      </c>
      <c r="B245" s="3" t="s">
        <v>332</v>
      </c>
      <c r="C245" s="4" t="s">
        <v>29</v>
      </c>
      <c r="D245" s="5" t="s">
        <v>23</v>
      </c>
      <c r="E245" s="6" t="s">
        <v>15</v>
      </c>
      <c r="F245" s="12">
        <v>3</v>
      </c>
      <c r="G245" s="149"/>
      <c r="H245" s="13">
        <f>ROUND(G245,2)*F245</f>
        <v>0</v>
      </c>
    </row>
    <row r="246" spans="1:8" ht="34.5" customHeight="1">
      <c r="A246" s="2"/>
      <c r="B246" s="31"/>
      <c r="C246" s="70" t="s">
        <v>259</v>
      </c>
      <c r="D246" s="5"/>
      <c r="E246" s="6"/>
      <c r="F246" s="12"/>
      <c r="G246" s="150"/>
      <c r="H246" s="13"/>
    </row>
    <row r="247" spans="1:8" ht="34.5" customHeight="1">
      <c r="A247" s="11" t="s">
        <v>75</v>
      </c>
      <c r="B247" s="3" t="s">
        <v>333</v>
      </c>
      <c r="C247" s="4" t="s">
        <v>76</v>
      </c>
      <c r="D247" s="5" t="s">
        <v>77</v>
      </c>
      <c r="E247" s="6"/>
      <c r="F247" s="66"/>
      <c r="G247" s="150"/>
      <c r="H247" s="8"/>
    </row>
    <row r="248" spans="1:8" ht="34.5" customHeight="1">
      <c r="A248" s="11" t="s">
        <v>78</v>
      </c>
      <c r="B248" s="10" t="s">
        <v>149</v>
      </c>
      <c r="C248" s="4" t="s">
        <v>276</v>
      </c>
      <c r="D248" s="5"/>
      <c r="E248" s="6" t="s">
        <v>39</v>
      </c>
      <c r="F248" s="7">
        <v>250</v>
      </c>
      <c r="G248" s="149"/>
      <c r="H248" s="13">
        <f>ROUND(G248,2)*F248</f>
        <v>0</v>
      </c>
    </row>
    <row r="249" spans="1:8" ht="34.5" customHeight="1">
      <c r="A249" s="11" t="s">
        <v>79</v>
      </c>
      <c r="B249" s="10" t="s">
        <v>263</v>
      </c>
      <c r="C249" s="4" t="s">
        <v>277</v>
      </c>
      <c r="D249" s="5"/>
      <c r="E249" s="6" t="s">
        <v>39</v>
      </c>
      <c r="F249" s="7">
        <v>750</v>
      </c>
      <c r="G249" s="149"/>
      <c r="H249" s="8">
        <f>ROUND(G249,2)*F249</f>
        <v>0</v>
      </c>
    </row>
    <row r="250" spans="1:8" ht="34.5" customHeight="1">
      <c r="A250" s="120"/>
      <c r="B250" s="202" t="s">
        <v>168</v>
      </c>
      <c r="C250" s="178" t="s">
        <v>390</v>
      </c>
      <c r="D250" s="99"/>
      <c r="E250" s="99"/>
      <c r="F250" s="100"/>
      <c r="G250" s="153" t="s">
        <v>163</v>
      </c>
      <c r="H250" s="122">
        <f>SUM(H205:H249)</f>
        <v>0</v>
      </c>
    </row>
    <row r="251" spans="1:8" ht="34.5" customHeight="1">
      <c r="A251" s="170"/>
      <c r="B251" s="201" t="s">
        <v>238</v>
      </c>
      <c r="C251" s="199" t="s">
        <v>381</v>
      </c>
      <c r="D251" s="167"/>
      <c r="E251" s="167"/>
      <c r="F251" s="167"/>
      <c r="G251" s="168"/>
      <c r="H251" s="169"/>
    </row>
    <row r="252" spans="1:8" ht="34.5" customHeight="1">
      <c r="A252" s="92"/>
      <c r="B252" s="114"/>
      <c r="C252" s="115" t="s">
        <v>254</v>
      </c>
      <c r="D252" s="94"/>
      <c r="E252" s="94"/>
      <c r="F252" s="95"/>
      <c r="G252" s="148"/>
      <c r="H252" s="96"/>
    </row>
    <row r="253" spans="1:8" ht="34.5" customHeight="1">
      <c r="A253" s="2" t="s">
        <v>45</v>
      </c>
      <c r="B253" s="3" t="s">
        <v>160</v>
      </c>
      <c r="C253" s="4" t="s">
        <v>8</v>
      </c>
      <c r="D253" s="5" t="s">
        <v>35</v>
      </c>
      <c r="E253" s="6" t="s">
        <v>39</v>
      </c>
      <c r="F253" s="7">
        <v>1500</v>
      </c>
      <c r="G253" s="149"/>
      <c r="H253" s="8">
        <f>ROUND(G253,2)*F253</f>
        <v>0</v>
      </c>
    </row>
    <row r="254" spans="1:8" ht="34.5" customHeight="1">
      <c r="A254" s="2"/>
      <c r="B254" s="3"/>
      <c r="C254" s="70" t="s">
        <v>255</v>
      </c>
      <c r="D254" s="5"/>
      <c r="E254" s="6"/>
      <c r="F254" s="7"/>
      <c r="G254" s="150"/>
      <c r="H254" s="8"/>
    </row>
    <row r="255" spans="1:8" ht="34.5" customHeight="1">
      <c r="A255" s="11" t="s">
        <v>80</v>
      </c>
      <c r="B255" s="3" t="s">
        <v>155</v>
      </c>
      <c r="C255" s="4" t="s">
        <v>81</v>
      </c>
      <c r="D255" s="5" t="s">
        <v>82</v>
      </c>
      <c r="E255" s="6"/>
      <c r="F255" s="7"/>
      <c r="G255" s="150"/>
      <c r="H255" s="8"/>
    </row>
    <row r="256" spans="1:8" ht="34.5" customHeight="1">
      <c r="A256" s="11" t="s">
        <v>83</v>
      </c>
      <c r="B256" s="10" t="s">
        <v>149</v>
      </c>
      <c r="C256" s="4" t="s">
        <v>278</v>
      </c>
      <c r="D256" s="5" t="s">
        <v>42</v>
      </c>
      <c r="E256" s="6" t="s">
        <v>39</v>
      </c>
      <c r="F256" s="7">
        <v>300.2</v>
      </c>
      <c r="G256" s="149"/>
      <c r="H256" s="8">
        <f>ROUND(G256,2)*F256</f>
        <v>0</v>
      </c>
    </row>
    <row r="257" spans="1:8" ht="34.5" customHeight="1">
      <c r="A257" s="11" t="s">
        <v>84</v>
      </c>
      <c r="B257" s="3" t="s">
        <v>161</v>
      </c>
      <c r="C257" s="4" t="s">
        <v>85</v>
      </c>
      <c r="D257" s="5" t="s">
        <v>82</v>
      </c>
      <c r="E257" s="6"/>
      <c r="F257" s="7"/>
      <c r="G257" s="150"/>
      <c r="H257" s="8"/>
    </row>
    <row r="258" spans="1:8" ht="34.5" customHeight="1">
      <c r="A258" s="11" t="s">
        <v>86</v>
      </c>
      <c r="B258" s="10" t="s">
        <v>149</v>
      </c>
      <c r="C258" s="4" t="s">
        <v>265</v>
      </c>
      <c r="D258" s="5" t="s">
        <v>42</v>
      </c>
      <c r="E258" s="6" t="s">
        <v>39</v>
      </c>
      <c r="F258" s="7">
        <v>100</v>
      </c>
      <c r="G258" s="149"/>
      <c r="H258" s="8">
        <f>ROUND(G258,2)*F258</f>
        <v>0</v>
      </c>
    </row>
    <row r="259" spans="1:8" ht="34.5" customHeight="1">
      <c r="A259" s="11" t="s">
        <v>87</v>
      </c>
      <c r="B259" s="10" t="s">
        <v>263</v>
      </c>
      <c r="C259" s="4" t="s">
        <v>266</v>
      </c>
      <c r="D259" s="5" t="s">
        <v>42</v>
      </c>
      <c r="E259" s="6" t="s">
        <v>39</v>
      </c>
      <c r="F259" s="7">
        <v>150</v>
      </c>
      <c r="G259" s="149"/>
      <c r="H259" s="8">
        <f>ROUND(G259,2)*F259</f>
        <v>0</v>
      </c>
    </row>
    <row r="260" spans="1:8" ht="34.5" customHeight="1">
      <c r="A260" s="11" t="s">
        <v>88</v>
      </c>
      <c r="B260" s="10" t="s">
        <v>264</v>
      </c>
      <c r="C260" s="4" t="s">
        <v>267</v>
      </c>
      <c r="D260" s="5" t="s">
        <v>42</v>
      </c>
      <c r="E260" s="6" t="s">
        <v>39</v>
      </c>
      <c r="F260" s="7">
        <v>200</v>
      </c>
      <c r="G260" s="149"/>
      <c r="H260" s="8">
        <f>ROUND(G260,2)*F260</f>
        <v>0</v>
      </c>
    </row>
    <row r="261" spans="1:8" ht="34.5" customHeight="1">
      <c r="A261" s="11" t="s">
        <v>92</v>
      </c>
      <c r="B261" s="3" t="s">
        <v>239</v>
      </c>
      <c r="C261" s="4" t="s">
        <v>93</v>
      </c>
      <c r="D261" s="5" t="s">
        <v>94</v>
      </c>
      <c r="E261" s="6"/>
      <c r="F261" s="7"/>
      <c r="G261" s="150"/>
      <c r="H261" s="8"/>
    </row>
    <row r="262" spans="1:8" ht="34.5" customHeight="1">
      <c r="A262" s="11" t="s">
        <v>95</v>
      </c>
      <c r="B262" s="10" t="s">
        <v>149</v>
      </c>
      <c r="C262" s="4" t="s">
        <v>269</v>
      </c>
      <c r="D262" s="5" t="s">
        <v>42</v>
      </c>
      <c r="E262" s="6" t="s">
        <v>15</v>
      </c>
      <c r="F262" s="7">
        <v>450</v>
      </c>
      <c r="G262" s="149"/>
      <c r="H262" s="8">
        <f>ROUND(G262,2)*F262</f>
        <v>0</v>
      </c>
    </row>
    <row r="263" spans="1:8" ht="34.5" customHeight="1">
      <c r="A263" s="11" t="s">
        <v>96</v>
      </c>
      <c r="B263" s="3" t="s">
        <v>240</v>
      </c>
      <c r="C263" s="4" t="s">
        <v>97</v>
      </c>
      <c r="D263" s="5" t="s">
        <v>94</v>
      </c>
      <c r="E263" s="6"/>
      <c r="F263" s="7"/>
      <c r="G263" s="150"/>
      <c r="H263" s="8"/>
    </row>
    <row r="264" spans="1:8" ht="34.5" customHeight="1">
      <c r="A264" s="11" t="s">
        <v>98</v>
      </c>
      <c r="B264" s="10" t="s">
        <v>149</v>
      </c>
      <c r="C264" s="4" t="s">
        <v>270</v>
      </c>
      <c r="D264" s="5" t="s">
        <v>42</v>
      </c>
      <c r="E264" s="6" t="s">
        <v>15</v>
      </c>
      <c r="F264" s="7">
        <v>450</v>
      </c>
      <c r="G264" s="149"/>
      <c r="H264" s="8">
        <f>ROUND(G264,2)*F264</f>
        <v>0</v>
      </c>
    </row>
    <row r="265" spans="1:8" ht="34.5" customHeight="1">
      <c r="A265" s="11" t="s">
        <v>99</v>
      </c>
      <c r="B265" s="3" t="s">
        <v>241</v>
      </c>
      <c r="C265" s="4" t="s">
        <v>100</v>
      </c>
      <c r="D265" s="5" t="s">
        <v>53</v>
      </c>
      <c r="E265" s="6"/>
      <c r="F265" s="7"/>
      <c r="G265" s="150"/>
      <c r="H265" s="8"/>
    </row>
    <row r="266" spans="1:8" ht="34.5" customHeight="1">
      <c r="A266" s="11" t="s">
        <v>101</v>
      </c>
      <c r="B266" s="10" t="s">
        <v>149</v>
      </c>
      <c r="C266" s="4" t="s">
        <v>283</v>
      </c>
      <c r="D266" s="5" t="s">
        <v>102</v>
      </c>
      <c r="E266" s="6"/>
      <c r="F266" s="7"/>
      <c r="G266" s="150"/>
      <c r="H266" s="8"/>
    </row>
    <row r="267" spans="1:8" ht="34.5" customHeight="1">
      <c r="A267" s="11" t="s">
        <v>103</v>
      </c>
      <c r="B267" s="14"/>
      <c r="C267" s="4" t="s">
        <v>299</v>
      </c>
      <c r="D267" s="5"/>
      <c r="E267" s="6" t="s">
        <v>39</v>
      </c>
      <c r="F267" s="7">
        <v>20</v>
      </c>
      <c r="G267" s="149"/>
      <c r="H267" s="8">
        <f>ROUND(G267,2)*F267</f>
        <v>0</v>
      </c>
    </row>
    <row r="268" spans="1:8" ht="34.5" customHeight="1">
      <c r="A268" s="11" t="s">
        <v>104</v>
      </c>
      <c r="B268" s="14"/>
      <c r="C268" s="4" t="s">
        <v>147</v>
      </c>
      <c r="D268" s="5" t="s">
        <v>42</v>
      </c>
      <c r="E268" s="6" t="s">
        <v>39</v>
      </c>
      <c r="F268" s="7">
        <v>180</v>
      </c>
      <c r="G268" s="149"/>
      <c r="H268" s="8">
        <f>ROUND(G268,2)*F268</f>
        <v>0</v>
      </c>
    </row>
    <row r="269" spans="1:8" ht="34.5" customHeight="1">
      <c r="A269" s="11" t="s">
        <v>105</v>
      </c>
      <c r="B269" s="3" t="s">
        <v>242</v>
      </c>
      <c r="C269" s="4" t="s">
        <v>106</v>
      </c>
      <c r="D269" s="5" t="s">
        <v>107</v>
      </c>
      <c r="E269" s="6"/>
      <c r="F269" s="7"/>
      <c r="G269" s="150"/>
      <c r="H269" s="8"/>
    </row>
    <row r="270" spans="1:8" ht="35.25" customHeight="1">
      <c r="A270" s="11" t="s">
        <v>294</v>
      </c>
      <c r="B270" s="25" t="s">
        <v>149</v>
      </c>
      <c r="C270" s="15" t="s">
        <v>297</v>
      </c>
      <c r="D270" s="20" t="s">
        <v>42</v>
      </c>
      <c r="E270" s="16" t="s">
        <v>54</v>
      </c>
      <c r="F270" s="21">
        <v>580</v>
      </c>
      <c r="G270" s="152"/>
      <c r="H270" s="26">
        <f>ROUND(G270,2)*F270</f>
        <v>0</v>
      </c>
    </row>
    <row r="271" spans="1:8" ht="34.5" customHeight="1">
      <c r="A271" s="11" t="s">
        <v>108</v>
      </c>
      <c r="B271" s="81" t="s">
        <v>179</v>
      </c>
      <c r="C271" s="22" t="s">
        <v>109</v>
      </c>
      <c r="D271" s="24" t="s">
        <v>107</v>
      </c>
      <c r="E271" s="73"/>
      <c r="F271" s="82"/>
      <c r="G271" s="159"/>
      <c r="H271" s="83"/>
    </row>
    <row r="272" spans="1:8" ht="34.5" customHeight="1">
      <c r="A272" s="11" t="s">
        <v>110</v>
      </c>
      <c r="B272" s="10" t="s">
        <v>149</v>
      </c>
      <c r="C272" s="4" t="s">
        <v>288</v>
      </c>
      <c r="D272" s="5" t="s">
        <v>111</v>
      </c>
      <c r="E272" s="6" t="s">
        <v>54</v>
      </c>
      <c r="F272" s="7">
        <v>30</v>
      </c>
      <c r="G272" s="149"/>
      <c r="H272" s="8">
        <f>ROUND(G272,2)*F272</f>
        <v>0</v>
      </c>
    </row>
    <row r="273" spans="1:8" ht="34.5" customHeight="1">
      <c r="A273" s="11" t="s">
        <v>112</v>
      </c>
      <c r="B273" s="10" t="s">
        <v>263</v>
      </c>
      <c r="C273" s="4" t="s">
        <v>289</v>
      </c>
      <c r="D273" s="5" t="s">
        <v>113</v>
      </c>
      <c r="E273" s="6"/>
      <c r="F273" s="7"/>
      <c r="G273" s="150"/>
      <c r="H273" s="8"/>
    </row>
    <row r="274" spans="1:8" ht="34.5" customHeight="1">
      <c r="A274" s="11" t="s">
        <v>114</v>
      </c>
      <c r="B274" s="14"/>
      <c r="C274" s="4" t="s">
        <v>300</v>
      </c>
      <c r="D274" s="5"/>
      <c r="E274" s="6" t="s">
        <v>54</v>
      </c>
      <c r="F274" s="7">
        <v>230</v>
      </c>
      <c r="G274" s="149"/>
      <c r="H274" s="8">
        <f>ROUND(G274,2)*F274</f>
        <v>0</v>
      </c>
    </row>
    <row r="275" spans="1:8" ht="34.5" customHeight="1">
      <c r="A275" s="11"/>
      <c r="B275" s="14"/>
      <c r="C275" s="4" t="s">
        <v>148</v>
      </c>
      <c r="D275" s="14"/>
      <c r="E275" s="6" t="s">
        <v>54</v>
      </c>
      <c r="F275" s="12">
        <v>350</v>
      </c>
      <c r="G275" s="156"/>
      <c r="H275" s="8">
        <f>ROUND(G275,2)*F275</f>
        <v>0</v>
      </c>
    </row>
    <row r="276" spans="1:8" ht="34.5" customHeight="1">
      <c r="A276" s="11"/>
      <c r="B276" s="14"/>
      <c r="C276" s="70" t="s">
        <v>256</v>
      </c>
      <c r="D276" s="14"/>
      <c r="E276" s="35"/>
      <c r="F276" s="12"/>
      <c r="G276" s="160"/>
      <c r="H276" s="8"/>
    </row>
    <row r="277" spans="1:8" ht="34.5" customHeight="1">
      <c r="A277" s="2" t="s">
        <v>55</v>
      </c>
      <c r="B277" s="3" t="s">
        <v>184</v>
      </c>
      <c r="C277" s="4" t="s">
        <v>56</v>
      </c>
      <c r="D277" s="5" t="s">
        <v>57</v>
      </c>
      <c r="E277" s="97"/>
      <c r="F277" s="7"/>
      <c r="G277" s="150"/>
      <c r="H277" s="13"/>
    </row>
    <row r="278" spans="1:8" ht="34.5" customHeight="1">
      <c r="A278" s="2" t="s">
        <v>58</v>
      </c>
      <c r="B278" s="10" t="s">
        <v>149</v>
      </c>
      <c r="C278" s="4" t="s">
        <v>279</v>
      </c>
      <c r="D278" s="5"/>
      <c r="E278" s="6"/>
      <c r="F278" s="7"/>
      <c r="G278" s="150"/>
      <c r="H278" s="13"/>
    </row>
    <row r="279" spans="1:8" ht="34.5" customHeight="1">
      <c r="A279" s="2" t="s">
        <v>369</v>
      </c>
      <c r="B279" s="14"/>
      <c r="C279" s="4" t="s">
        <v>349</v>
      </c>
      <c r="D279" s="5"/>
      <c r="E279" s="6" t="s">
        <v>16</v>
      </c>
      <c r="F279" s="7">
        <v>500</v>
      </c>
      <c r="G279" s="149"/>
      <c r="H279" s="13">
        <f>ROUND(G279,2)*F279</f>
        <v>0</v>
      </c>
    </row>
    <row r="280" spans="1:8" ht="34.5" customHeight="1">
      <c r="A280" s="2" t="s">
        <v>61</v>
      </c>
      <c r="B280" s="10" t="s">
        <v>263</v>
      </c>
      <c r="C280" s="4" t="s">
        <v>274</v>
      </c>
      <c r="D280" s="5"/>
      <c r="E280" s="6"/>
      <c r="F280" s="7"/>
      <c r="G280" s="150"/>
      <c r="H280" s="13"/>
    </row>
    <row r="281" spans="1:8" ht="34.5" customHeight="1">
      <c r="A281" s="2" t="s">
        <v>370</v>
      </c>
      <c r="B281" s="14"/>
      <c r="C281" s="4" t="s">
        <v>349</v>
      </c>
      <c r="D281" s="5"/>
      <c r="E281" s="6" t="s">
        <v>16</v>
      </c>
      <c r="F281" s="208">
        <v>50</v>
      </c>
      <c r="G281" s="149"/>
      <c r="H281" s="13">
        <f>ROUND(G281,2)*F281</f>
        <v>0</v>
      </c>
    </row>
    <row r="282" spans="1:8" ht="34.5" customHeight="1">
      <c r="A282" s="2" t="s">
        <v>371</v>
      </c>
      <c r="B282" s="14"/>
      <c r="C282" s="4" t="s">
        <v>350</v>
      </c>
      <c r="D282" s="5"/>
      <c r="E282" s="6" t="s">
        <v>16</v>
      </c>
      <c r="F282" s="208">
        <v>50</v>
      </c>
      <c r="G282" s="149"/>
      <c r="H282" s="13">
        <f>ROUND(G282,2)*F282</f>
        <v>0</v>
      </c>
    </row>
    <row r="283" spans="1:8" ht="34.5" customHeight="1">
      <c r="A283" s="2"/>
      <c r="B283" s="14"/>
      <c r="C283" s="70" t="s">
        <v>257</v>
      </c>
      <c r="D283" s="5"/>
      <c r="E283" s="6"/>
      <c r="F283" s="7"/>
      <c r="G283" s="150"/>
      <c r="H283" s="13"/>
    </row>
    <row r="284" spans="1:8" ht="34.5" customHeight="1">
      <c r="A284" s="2" t="s">
        <v>65</v>
      </c>
      <c r="B284" s="3" t="s">
        <v>243</v>
      </c>
      <c r="C284" s="4" t="s">
        <v>115</v>
      </c>
      <c r="D284" s="5" t="s">
        <v>116</v>
      </c>
      <c r="E284" s="6" t="s">
        <v>54</v>
      </c>
      <c r="F284" s="12">
        <v>500</v>
      </c>
      <c r="G284" s="149"/>
      <c r="H284" s="13">
        <f>ROUND(G284,2)*F284</f>
        <v>0</v>
      </c>
    </row>
    <row r="285" spans="1:8" ht="34.5" customHeight="1">
      <c r="A285" s="2"/>
      <c r="B285" s="3"/>
      <c r="C285" s="70" t="s">
        <v>261</v>
      </c>
      <c r="D285" s="5"/>
      <c r="E285" s="6"/>
      <c r="F285" s="12"/>
      <c r="G285" s="150"/>
      <c r="H285" s="13"/>
    </row>
    <row r="286" spans="1:8" ht="34.5" customHeight="1">
      <c r="A286" s="36" t="s">
        <v>156</v>
      </c>
      <c r="B286" s="37" t="s">
        <v>244</v>
      </c>
      <c r="C286" s="38" t="s">
        <v>158</v>
      </c>
      <c r="D286" s="39" t="s">
        <v>296</v>
      </c>
      <c r="E286" s="40"/>
      <c r="F286" s="12"/>
      <c r="G286" s="150"/>
      <c r="H286" s="13"/>
    </row>
    <row r="287" spans="1:8" ht="34.5" customHeight="1">
      <c r="A287" s="36" t="s">
        <v>159</v>
      </c>
      <c r="B287" s="41" t="s">
        <v>149</v>
      </c>
      <c r="C287" s="38" t="s">
        <v>290</v>
      </c>
      <c r="D287" s="39"/>
      <c r="E287" s="40" t="s">
        <v>15</v>
      </c>
      <c r="F287" s="12">
        <v>1</v>
      </c>
      <c r="G287" s="149"/>
      <c r="H287" s="13">
        <f>ROUND(G287,2)*F287</f>
        <v>0</v>
      </c>
    </row>
    <row r="288" spans="1:8" ht="34.5" customHeight="1">
      <c r="A288" s="2" t="s">
        <v>117</v>
      </c>
      <c r="B288" s="3" t="s">
        <v>245</v>
      </c>
      <c r="C288" s="4" t="s">
        <v>301</v>
      </c>
      <c r="D288" s="5" t="s">
        <v>296</v>
      </c>
      <c r="E288" s="6"/>
      <c r="F288" s="12"/>
      <c r="G288" s="150"/>
      <c r="H288" s="13"/>
    </row>
    <row r="289" spans="1:8" ht="34.5" customHeight="1">
      <c r="A289" s="2" t="s">
        <v>118</v>
      </c>
      <c r="B289" s="25" t="s">
        <v>149</v>
      </c>
      <c r="C289" s="15" t="s">
        <v>291</v>
      </c>
      <c r="D289" s="20"/>
      <c r="E289" s="16" t="s">
        <v>15</v>
      </c>
      <c r="F289" s="77">
        <v>9</v>
      </c>
      <c r="G289" s="152"/>
      <c r="H289" s="19">
        <f>ROUND(G289,2)*F289</f>
        <v>0</v>
      </c>
    </row>
    <row r="290" spans="1:8" ht="34.5" customHeight="1">
      <c r="A290" s="2" t="s">
        <v>119</v>
      </c>
      <c r="B290" s="3" t="s">
        <v>246</v>
      </c>
      <c r="C290" s="4" t="s">
        <v>120</v>
      </c>
      <c r="D290" s="5" t="s">
        <v>296</v>
      </c>
      <c r="E290" s="6" t="s">
        <v>54</v>
      </c>
      <c r="F290" s="12">
        <v>50</v>
      </c>
      <c r="G290" s="149"/>
      <c r="H290" s="13">
        <f>ROUND(G290,2)*F290</f>
        <v>0</v>
      </c>
    </row>
    <row r="291" spans="1:8" ht="34.5" customHeight="1">
      <c r="A291" s="2" t="s">
        <v>121</v>
      </c>
      <c r="B291" s="3" t="s">
        <v>247</v>
      </c>
      <c r="C291" s="23" t="s">
        <v>122</v>
      </c>
      <c r="D291" s="5" t="s">
        <v>296</v>
      </c>
      <c r="E291" s="6"/>
      <c r="F291" s="12"/>
      <c r="G291" s="150"/>
      <c r="H291" s="13"/>
    </row>
    <row r="292" spans="1:8" ht="34.5" customHeight="1">
      <c r="A292" s="2" t="s">
        <v>123</v>
      </c>
      <c r="B292" s="10" t="s">
        <v>149</v>
      </c>
      <c r="C292" s="23" t="s">
        <v>292</v>
      </c>
      <c r="D292" s="5"/>
      <c r="E292" s="6" t="s">
        <v>15</v>
      </c>
      <c r="F292" s="12">
        <v>9</v>
      </c>
      <c r="G292" s="149"/>
      <c r="H292" s="13">
        <f>ROUND(G292,2)*F292</f>
        <v>0</v>
      </c>
    </row>
    <row r="293" spans="1:8" ht="45" customHeight="1">
      <c r="A293" s="2" t="s">
        <v>353</v>
      </c>
      <c r="B293" s="3" t="s">
        <v>248</v>
      </c>
      <c r="C293" s="4" t="s">
        <v>354</v>
      </c>
      <c r="D293" s="5" t="s">
        <v>23</v>
      </c>
      <c r="E293" s="6" t="s">
        <v>15</v>
      </c>
      <c r="F293" s="207">
        <v>8</v>
      </c>
      <c r="G293" s="149"/>
      <c r="H293" s="13">
        <f>ROUND(G293,2)*F293</f>
        <v>0</v>
      </c>
    </row>
    <row r="294" spans="1:8" ht="34.5" customHeight="1">
      <c r="A294" s="2"/>
      <c r="B294" s="3"/>
      <c r="C294" s="75" t="s">
        <v>258</v>
      </c>
      <c r="D294" s="5"/>
      <c r="E294" s="6"/>
      <c r="F294" s="12"/>
      <c r="G294" s="150"/>
      <c r="H294" s="13"/>
    </row>
    <row r="295" spans="1:8" ht="34.5" customHeight="1">
      <c r="A295" s="2" t="s">
        <v>67</v>
      </c>
      <c r="B295" s="3" t="s">
        <v>249</v>
      </c>
      <c r="C295" s="4" t="s">
        <v>68</v>
      </c>
      <c r="D295" s="5" t="s">
        <v>23</v>
      </c>
      <c r="E295" s="6" t="s">
        <v>15</v>
      </c>
      <c r="F295" s="12">
        <v>2</v>
      </c>
      <c r="G295" s="149"/>
      <c r="H295" s="13">
        <f>ROUND(G295,2)*F295</f>
        <v>0</v>
      </c>
    </row>
    <row r="296" spans="1:8" ht="34.5" customHeight="1">
      <c r="A296" s="2" t="s">
        <v>69</v>
      </c>
      <c r="B296" s="3" t="s">
        <v>250</v>
      </c>
      <c r="C296" s="4" t="s">
        <v>21</v>
      </c>
      <c r="D296" s="5" t="s">
        <v>23</v>
      </c>
      <c r="E296" s="6" t="s">
        <v>70</v>
      </c>
      <c r="F296" s="12">
        <v>4</v>
      </c>
      <c r="G296" s="149"/>
      <c r="H296" s="13">
        <f>ROUND(G296,2)*F296</f>
        <v>0</v>
      </c>
    </row>
    <row r="297" spans="1:8" ht="34.5" customHeight="1">
      <c r="A297" s="2" t="s">
        <v>71</v>
      </c>
      <c r="B297" s="3" t="s">
        <v>251</v>
      </c>
      <c r="C297" s="4" t="s">
        <v>22</v>
      </c>
      <c r="D297" s="5" t="s">
        <v>23</v>
      </c>
      <c r="E297" s="6"/>
      <c r="F297" s="12"/>
      <c r="G297" s="150"/>
      <c r="H297" s="8"/>
    </row>
    <row r="298" spans="1:8" ht="34.5" customHeight="1">
      <c r="A298" s="2" t="s">
        <v>72</v>
      </c>
      <c r="B298" s="10" t="s">
        <v>149</v>
      </c>
      <c r="C298" s="4" t="s">
        <v>282</v>
      </c>
      <c r="D298" s="5"/>
      <c r="E298" s="6" t="s">
        <v>15</v>
      </c>
      <c r="F298" s="12">
        <v>2</v>
      </c>
      <c r="G298" s="149"/>
      <c r="H298" s="13">
        <f aca="true" t="shared" si="1" ref="H298:H304">ROUND(G298,2)*F298</f>
        <v>0</v>
      </c>
    </row>
    <row r="299" spans="1:8" ht="34.5" customHeight="1">
      <c r="A299" s="2" t="s">
        <v>73</v>
      </c>
      <c r="B299" s="10" t="s">
        <v>263</v>
      </c>
      <c r="C299" s="4" t="s">
        <v>284</v>
      </c>
      <c r="D299" s="5"/>
      <c r="E299" s="6" t="s">
        <v>15</v>
      </c>
      <c r="F299" s="12">
        <v>8</v>
      </c>
      <c r="G299" s="149"/>
      <c r="H299" s="13">
        <f t="shared" si="1"/>
        <v>0</v>
      </c>
    </row>
    <row r="300" spans="1:8" ht="34.5" customHeight="1">
      <c r="A300" s="46" t="s">
        <v>178</v>
      </c>
      <c r="B300" s="47" t="s">
        <v>252</v>
      </c>
      <c r="C300" s="62" t="s">
        <v>180</v>
      </c>
      <c r="D300" s="49" t="s">
        <v>23</v>
      </c>
      <c r="E300" s="63" t="s">
        <v>15</v>
      </c>
      <c r="F300" s="12">
        <v>8</v>
      </c>
      <c r="G300" s="149"/>
      <c r="H300" s="13">
        <f t="shared" si="1"/>
        <v>0</v>
      </c>
    </row>
    <row r="301" spans="1:8" ht="34.5" customHeight="1">
      <c r="A301" s="46"/>
      <c r="B301" s="47"/>
      <c r="C301" s="70" t="s">
        <v>259</v>
      </c>
      <c r="D301" s="49"/>
      <c r="E301" s="63"/>
      <c r="F301" s="12"/>
      <c r="G301" s="150"/>
      <c r="H301" s="13"/>
    </row>
    <row r="302" spans="1:8" ht="34.5" customHeight="1">
      <c r="A302" s="11" t="s">
        <v>75</v>
      </c>
      <c r="B302" s="3" t="s">
        <v>391</v>
      </c>
      <c r="C302" s="4" t="s">
        <v>76</v>
      </c>
      <c r="D302" s="5" t="s">
        <v>77</v>
      </c>
      <c r="E302" s="6"/>
      <c r="F302" s="7"/>
      <c r="G302" s="150"/>
      <c r="H302" s="13"/>
    </row>
    <row r="303" spans="1:8" ht="34.5" customHeight="1">
      <c r="A303" s="11" t="s">
        <v>78</v>
      </c>
      <c r="B303" s="10" t="s">
        <v>149</v>
      </c>
      <c r="C303" s="4" t="s">
        <v>276</v>
      </c>
      <c r="D303" s="5"/>
      <c r="E303" s="6" t="s">
        <v>39</v>
      </c>
      <c r="F303" s="7">
        <v>500</v>
      </c>
      <c r="G303" s="149"/>
      <c r="H303" s="8">
        <f t="shared" si="1"/>
        <v>0</v>
      </c>
    </row>
    <row r="304" spans="1:8" ht="34.5" customHeight="1">
      <c r="A304" s="11" t="s">
        <v>79</v>
      </c>
      <c r="B304" s="25" t="s">
        <v>263</v>
      </c>
      <c r="C304" s="4" t="s">
        <v>277</v>
      </c>
      <c r="D304" s="20"/>
      <c r="E304" s="16" t="s">
        <v>39</v>
      </c>
      <c r="F304" s="21">
        <v>1000</v>
      </c>
      <c r="G304" s="152"/>
      <c r="H304" s="26">
        <f t="shared" si="1"/>
        <v>0</v>
      </c>
    </row>
    <row r="305" spans="1:8" ht="34.5" customHeight="1">
      <c r="A305" s="42"/>
      <c r="B305" s="201" t="s">
        <v>253</v>
      </c>
      <c r="C305" s="178" t="s">
        <v>382</v>
      </c>
      <c r="D305" s="43"/>
      <c r="E305" s="44"/>
      <c r="F305" s="45"/>
      <c r="G305" s="153" t="s">
        <v>163</v>
      </c>
      <c r="H305" s="101">
        <f>SUM(H253:H304)</f>
        <v>0</v>
      </c>
    </row>
    <row r="306" spans="2:8" ht="33" customHeight="1">
      <c r="B306" s="221"/>
      <c r="C306" s="221"/>
      <c r="D306" s="221"/>
      <c r="E306" s="221"/>
      <c r="F306" s="221"/>
      <c r="G306" s="221"/>
      <c r="H306" s="221"/>
    </row>
    <row r="307" spans="2:8" ht="33" customHeight="1">
      <c r="B307" s="84"/>
      <c r="C307" s="123" t="s">
        <v>6</v>
      </c>
      <c r="D307" s="124"/>
      <c r="E307" s="124"/>
      <c r="F307" s="125"/>
      <c r="G307" s="161"/>
      <c r="H307" s="126"/>
    </row>
    <row r="308" spans="2:8" ht="33" customHeight="1" thickBot="1">
      <c r="B308" s="127" t="s">
        <v>172</v>
      </c>
      <c r="C308" s="116"/>
      <c r="D308" s="128"/>
      <c r="E308" s="128"/>
      <c r="F308" s="128"/>
      <c r="G308" s="162"/>
      <c r="H308" s="129"/>
    </row>
    <row r="309" spans="2:8" ht="39" customHeight="1" thickBot="1" thickTop="1">
      <c r="B309" s="203" t="s">
        <v>162</v>
      </c>
      <c r="C309" s="222" t="s">
        <v>383</v>
      </c>
      <c r="D309" s="222"/>
      <c r="E309" s="222"/>
      <c r="F309" s="223"/>
      <c r="G309" s="164" t="s">
        <v>163</v>
      </c>
      <c r="H309" s="172">
        <f>H60</f>
        <v>0</v>
      </c>
    </row>
    <row r="310" spans="2:12" ht="36.75" customHeight="1" thickBot="1" thickTop="1">
      <c r="B310" s="209" t="s">
        <v>164</v>
      </c>
      <c r="C310" s="222" t="s">
        <v>384</v>
      </c>
      <c r="D310" s="224"/>
      <c r="E310" s="224"/>
      <c r="F310" s="225"/>
      <c r="G310" s="163" t="s">
        <v>163</v>
      </c>
      <c r="H310" s="132">
        <f>H111</f>
        <v>0</v>
      </c>
      <c r="L310" s="85"/>
    </row>
    <row r="311" spans="2:8" ht="33" customHeight="1" thickBot="1" thickTop="1">
      <c r="B311" s="203" t="s">
        <v>165</v>
      </c>
      <c r="C311" s="222" t="s">
        <v>385</v>
      </c>
      <c r="D311" s="224"/>
      <c r="E311" s="224"/>
      <c r="F311" s="225"/>
      <c r="G311" s="164" t="s">
        <v>163</v>
      </c>
      <c r="H311" s="172">
        <f>H162</f>
        <v>0</v>
      </c>
    </row>
    <row r="312" spans="2:8" ht="33" customHeight="1" thickTop="1">
      <c r="B312" s="133"/>
      <c r="C312" s="134"/>
      <c r="D312" s="130"/>
      <c r="E312" s="131"/>
      <c r="F312" s="131"/>
      <c r="G312" s="195" t="s">
        <v>166</v>
      </c>
      <c r="H312" s="135">
        <f>SUM(H309,H310,H311)</f>
        <v>0</v>
      </c>
    </row>
    <row r="313" spans="2:8" ht="33" customHeight="1" thickBot="1">
      <c r="B313" s="127" t="s">
        <v>262</v>
      </c>
      <c r="C313" s="136"/>
      <c r="D313" s="137"/>
      <c r="E313" s="137"/>
      <c r="F313" s="137"/>
      <c r="G313" s="173"/>
      <c r="H313" s="174"/>
    </row>
    <row r="314" spans="2:8" ht="33" customHeight="1" thickBot="1" thickTop="1">
      <c r="B314" s="204" t="s">
        <v>167</v>
      </c>
      <c r="C314" s="222" t="s">
        <v>386</v>
      </c>
      <c r="D314" s="224"/>
      <c r="E314" s="224"/>
      <c r="F314" s="225"/>
      <c r="G314" s="164" t="s">
        <v>163</v>
      </c>
      <c r="H314" s="172">
        <f>H203</f>
        <v>0</v>
      </c>
    </row>
    <row r="315" spans="2:8" ht="33" customHeight="1" thickBot="1" thickTop="1">
      <c r="B315" s="204" t="s">
        <v>168</v>
      </c>
      <c r="C315" s="226" t="s">
        <v>387</v>
      </c>
      <c r="D315" s="227"/>
      <c r="E315" s="227"/>
      <c r="F315" s="228"/>
      <c r="G315" s="165" t="s">
        <v>163</v>
      </c>
      <c r="H315" s="172">
        <f>H250</f>
        <v>0</v>
      </c>
    </row>
    <row r="316" spans="2:8" ht="33" customHeight="1" thickBot="1" thickTop="1">
      <c r="B316" s="203" t="s">
        <v>253</v>
      </c>
      <c r="C316" s="222" t="s">
        <v>388</v>
      </c>
      <c r="D316" s="224"/>
      <c r="E316" s="224"/>
      <c r="F316" s="225"/>
      <c r="G316" s="165" t="s">
        <v>163</v>
      </c>
      <c r="H316" s="172">
        <f>H305</f>
        <v>0</v>
      </c>
    </row>
    <row r="317" spans="2:8" ht="33" customHeight="1" thickTop="1">
      <c r="B317" s="138"/>
      <c r="C317" s="139"/>
      <c r="D317" s="140"/>
      <c r="E317" s="141"/>
      <c r="F317" s="142"/>
      <c r="G317" s="196" t="s">
        <v>169</v>
      </c>
      <c r="H317" s="135">
        <f>SUM(H316,H315,H314)</f>
        <v>0</v>
      </c>
    </row>
    <row r="318" spans="2:8" ht="33" customHeight="1">
      <c r="B318" s="185" t="s">
        <v>170</v>
      </c>
      <c r="C318" s="186"/>
      <c r="D318" s="187"/>
      <c r="E318" s="188"/>
      <c r="F318" s="189" t="s">
        <v>260</v>
      </c>
      <c r="G318" s="190"/>
      <c r="H318" s="175">
        <f>SUM(H312,H317)</f>
        <v>0</v>
      </c>
    </row>
    <row r="319" spans="1:8" s="182" customFormat="1" ht="36" customHeight="1">
      <c r="A319" s="180"/>
      <c r="B319" s="181" t="s">
        <v>306</v>
      </c>
      <c r="C319" s="194"/>
      <c r="D319" s="194"/>
      <c r="E319" s="194"/>
      <c r="F319" s="194"/>
      <c r="G319" s="194"/>
      <c r="H319" s="205"/>
    </row>
    <row r="320" spans="1:8" s="182" customFormat="1" ht="36.75" customHeight="1">
      <c r="A320" s="183"/>
      <c r="B320" s="143"/>
      <c r="C320" s="217"/>
      <c r="D320" s="218"/>
      <c r="E320" s="218"/>
      <c r="F320" s="218"/>
      <c r="G320" s="218"/>
      <c r="H320" s="184"/>
    </row>
    <row r="321" spans="2:8" ht="33" customHeight="1">
      <c r="B321" s="191"/>
      <c r="C321" s="144"/>
      <c r="D321" s="144"/>
      <c r="E321" s="144"/>
      <c r="F321" s="144"/>
      <c r="G321" s="192"/>
      <c r="H321" s="193"/>
    </row>
    <row r="322" spans="2:8" ht="33" customHeight="1">
      <c r="B322" s="116"/>
      <c r="C322" s="116"/>
      <c r="D322" s="116"/>
      <c r="E322" s="116"/>
      <c r="F322" s="116"/>
      <c r="G322" s="157"/>
      <c r="H322" s="116"/>
    </row>
    <row r="323" spans="2:8" ht="33" customHeight="1">
      <c r="B323" s="116"/>
      <c r="C323" s="116"/>
      <c r="D323" s="116"/>
      <c r="E323" s="116"/>
      <c r="F323" s="116"/>
      <c r="G323" s="157"/>
      <c r="H323" s="116"/>
    </row>
    <row r="324" spans="2:8" ht="33" customHeight="1">
      <c r="B324" s="116"/>
      <c r="C324" s="116"/>
      <c r="D324" s="116"/>
      <c r="E324" s="116"/>
      <c r="F324" s="116"/>
      <c r="G324" s="157"/>
      <c r="H324" s="116"/>
    </row>
    <row r="325" spans="2:8" ht="33" customHeight="1">
      <c r="B325" s="116"/>
      <c r="C325" s="116"/>
      <c r="D325" s="116"/>
      <c r="E325" s="116"/>
      <c r="F325" s="116"/>
      <c r="G325" s="157"/>
      <c r="H325" s="116"/>
    </row>
  </sheetData>
  <sheetProtection password="E806" sheet="1" objects="1" scenarios="1"/>
  <mergeCells count="10">
    <mergeCell ref="C320:G320"/>
    <mergeCell ref="B1:H1"/>
    <mergeCell ref="B2:H2"/>
    <mergeCell ref="B306:H306"/>
    <mergeCell ref="C309:F309"/>
    <mergeCell ref="C310:F310"/>
    <mergeCell ref="C311:F311"/>
    <mergeCell ref="C314:F314"/>
    <mergeCell ref="C315:F315"/>
    <mergeCell ref="C316:F316"/>
  </mergeCells>
  <dataValidations count="2">
    <dataValidation type="decimal" operator="greaterThan" allowBlank="1" showInputMessage="1" showErrorMessage="1" errorTitle="Illegal Entry" error="No unit prices below 0 (negative) will be accepted" sqref="G321:G65536 G61:G77 G1:G59 G306:G318 G79:G110 G163:G202 G251:G304 G112:G161 G204:G249">
      <formula1>0</formula1>
    </dataValidation>
    <dataValidation operator="greaterThan" allowBlank="1" showInputMessage="1" showErrorMessage="1" errorTitle="Illegal Entry" error="No unit prices below 0 (negative) will be accepted" sqref="G60 G111 G162 G203 G250 G305"/>
  </dataValidations>
  <printOptions horizontalCentered="1"/>
  <pageMargins left="0.511811023622047" right="0.0393700787401575" top="0.984251968503937" bottom="0.748031496062992" header="0.511811023622047" footer="0.511811023622047"/>
  <pageSetup firstPageNumber="4" useFirstPageNumber="1" horizontalDpi="600" verticalDpi="600" orientation="portrait" scale="78" r:id="rId1"/>
  <headerFooter alignWithMargins="0">
    <oddHeader>&amp;LThe City of Winnipeg
Bid Opportunity No. 30-2004&amp;RBid Submission
Page &amp;P of 25</oddHeader>
    <oddFooter>&amp;R_______________________
Name of Bidder</oddFooter>
  </headerFooter>
  <rowBreaks count="17" manualBreakCount="17">
    <brk id="21" max="255" man="1"/>
    <brk id="39" min="1" max="7" man="1"/>
    <brk id="61" min="1" max="7" man="1"/>
    <brk id="79" min="1" max="7" man="1"/>
    <brk id="99" min="1" max="7" man="1"/>
    <brk id="111" min="1" max="7" man="1"/>
    <brk id="129" min="1" max="7" man="1"/>
    <brk id="150" min="1" max="7" man="1"/>
    <brk id="163" min="1" max="7" man="1"/>
    <brk id="183" min="1" max="7" man="1"/>
    <brk id="203" min="1" max="7" man="1"/>
    <brk id="223" min="1" max="7" man="1"/>
    <brk id="238" min="1" max="7" man="1"/>
    <brk id="250" min="1" max="7" man="1"/>
    <brk id="270" min="1" max="7" man="1"/>
    <brk id="289" min="1" max="7" man="1"/>
    <brk id="30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 Lea Engineers &amp; Planners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ebell</dc:creator>
  <cp:keywords/>
  <dc:description/>
  <cp:lastModifiedBy>KGulka</cp:lastModifiedBy>
  <cp:lastPrinted>2004-04-27T15:44:31Z</cp:lastPrinted>
  <dcterms:created xsi:type="dcterms:W3CDTF">2001-01-08T15:39:13Z</dcterms:created>
  <dcterms:modified xsi:type="dcterms:W3CDTF">2004-04-27T15:44:35Z</dcterms:modified>
  <cp:category/>
  <cp:version/>
  <cp:contentType/>
  <cp:contentStatus/>
</cp:coreProperties>
</file>