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gnyteDrive\MH Cloud\Proj\2023\230367800-2023-2025 McGregor-Inkster Renewals\08. Working\06. Water Main Renewal\04. Tender\Addendum 1\"/>
    </mc:Choice>
  </mc:AlternateContent>
  <xr:revisionPtr revIDLastSave="0" documentId="13_ncr:1_{D25C1FDA-AB29-4889-ADF3-93BA215AE2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prices'!$A$5:$H$165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prices'!$A$1:$H$177</definedName>
    <definedName name="Print_Area_1">'Unit prices'!$A$7:$H$197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2" l="1"/>
  <c r="H124" i="2"/>
  <c r="H125" i="2"/>
  <c r="H130" i="2"/>
  <c r="H137" i="2"/>
  <c r="H141" i="2"/>
  <c r="H152" i="2"/>
  <c r="H153" i="2"/>
  <c r="H154" i="2"/>
  <c r="H155" i="2"/>
  <c r="H159" i="2"/>
  <c r="H160" i="2"/>
  <c r="H161" i="2"/>
  <c r="H94" i="2"/>
  <c r="H101" i="2"/>
  <c r="H104" i="2"/>
  <c r="H149" i="2"/>
  <c r="H91" i="2"/>
  <c r="H86" i="2"/>
  <c r="H10" i="2"/>
  <c r="H14" i="2"/>
  <c r="H131" i="2"/>
  <c r="H129" i="2"/>
  <c r="H128" i="2"/>
  <c r="H126" i="2"/>
  <c r="H98" i="2"/>
  <c r="B93" i="2"/>
  <c r="B96" i="2" s="1"/>
  <c r="B100" i="2" s="1"/>
  <c r="B103" i="2" s="1"/>
  <c r="H57" i="2"/>
  <c r="H27" i="2"/>
  <c r="H158" i="2"/>
  <c r="H148" i="2"/>
  <c r="H145" i="2"/>
  <c r="H144" i="2"/>
  <c r="H140" i="2"/>
  <c r="H135" i="2"/>
  <c r="H73" i="2"/>
  <c r="H116" i="2"/>
  <c r="H106" i="2" l="1"/>
  <c r="H83" i="2"/>
  <c r="H82" i="2"/>
  <c r="H77" i="2"/>
  <c r="H76" i="2"/>
  <c r="H67" i="2"/>
  <c r="H66" i="2"/>
  <c r="H63" i="2"/>
  <c r="H62" i="2"/>
  <c r="H59" i="2"/>
  <c r="H58" i="2"/>
  <c r="H53" i="2"/>
  <c r="H52" i="2"/>
  <c r="H49" i="2"/>
  <c r="H48" i="2"/>
  <c r="H45" i="2"/>
  <c r="H44" i="2"/>
  <c r="H41" i="2"/>
  <c r="H39" i="2"/>
  <c r="H35" i="2"/>
  <c r="H33" i="2"/>
  <c r="H32" i="2"/>
  <c r="H30" i="2"/>
  <c r="H29" i="2"/>
  <c r="H26" i="2"/>
  <c r="H22" i="2"/>
  <c r="H21" i="2"/>
  <c r="H18" i="2"/>
  <c r="H17" i="2"/>
  <c r="H12" i="2"/>
  <c r="H9" i="2" l="1"/>
  <c r="B16" i="2" l="1"/>
  <c r="B20" i="2" s="1"/>
  <c r="B24" i="2" s="1"/>
  <c r="B37" i="2" s="1"/>
  <c r="B43" i="2" s="1"/>
  <c r="B47" i="2" s="1"/>
  <c r="B51" i="2" s="1"/>
  <c r="B55" i="2" s="1"/>
  <c r="B61" i="2" s="1"/>
  <c r="B65" i="2" s="1"/>
  <c r="B69" i="2" s="1"/>
  <c r="B71" i="2" s="1"/>
  <c r="B73" i="2" l="1"/>
  <c r="B75" i="2" s="1"/>
  <c r="B79" i="2" s="1"/>
  <c r="B81" i="2" s="1"/>
  <c r="B85" i="2" s="1"/>
  <c r="B111" i="2"/>
  <c r="B113" i="2" s="1"/>
  <c r="B115" i="2" s="1"/>
  <c r="B118" i="2" s="1"/>
  <c r="B122" i="2" l="1"/>
  <c r="B133" i="2" s="1"/>
  <c r="B139" i="2" s="1"/>
  <c r="B143" i="2" s="1"/>
  <c r="B147" i="2" s="1"/>
  <c r="B151" i="2" s="1"/>
  <c r="B157" i="2" s="1"/>
  <c r="H69" i="2" l="1"/>
  <c r="H71" i="2"/>
  <c r="H79" i="2"/>
  <c r="H109" i="2"/>
  <c r="H111" i="2"/>
  <c r="H113" i="2"/>
  <c r="H163" i="2"/>
  <c r="H87" i="2" l="1"/>
  <c r="H165" i="2"/>
  <c r="G17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<sst xmlns="http://schemas.openxmlformats.org/spreadsheetml/2006/main" count="449" uniqueCount="126">
  <si>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</si>
  <si>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</si>
  <si>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</si>
  <si>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</si>
  <si>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</si>
  <si>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</si>
  <si>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</si>
  <si>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</si>
  <si>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</si>
  <si>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</si>
  <si>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</si>
  <si>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</si>
  <si>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A</t>
  </si>
  <si>
    <t>B</t>
  </si>
  <si>
    <t>C</t>
  </si>
  <si>
    <t>D</t>
  </si>
  <si>
    <t>m²</t>
  </si>
  <si>
    <t/>
  </si>
  <si>
    <t>Sodding</t>
  </si>
  <si>
    <t>2024 WATER MAIN RENEWALS - CONTRACT 6</t>
  </si>
  <si>
    <t>A.</t>
  </si>
  <si>
    <t>a)</t>
  </si>
  <si>
    <t>Water Main Renewal</t>
  </si>
  <si>
    <t>250mm</t>
  </si>
  <si>
    <t>i)</t>
  </si>
  <si>
    <t>m</t>
  </si>
  <si>
    <t>Trenchless installation, Class B sand bedding, Class 3 backfill</t>
  </si>
  <si>
    <t>b)</t>
  </si>
  <si>
    <t>300mm</t>
  </si>
  <si>
    <t>Hydrant Assembly</t>
  </si>
  <si>
    <t>SD-006</t>
  </si>
  <si>
    <t>SD-007</t>
  </si>
  <si>
    <t>Water Main Valve</t>
  </si>
  <si>
    <t>Fittings</t>
  </si>
  <si>
    <t>Tees</t>
  </si>
  <si>
    <t xml:space="preserve">300mm X 300mm X 300mm </t>
  </si>
  <si>
    <t>Bends (SD-004)</t>
  </si>
  <si>
    <t>250mm - 45°</t>
  </si>
  <si>
    <t>ii)</t>
  </si>
  <si>
    <t>300mm - 11.25°</t>
  </si>
  <si>
    <t>c)</t>
  </si>
  <si>
    <t>Bends (SD-005)</t>
  </si>
  <si>
    <t>300mm - 45°</t>
  </si>
  <si>
    <t>d)</t>
  </si>
  <si>
    <t>Crosses</t>
  </si>
  <si>
    <t>300mm X 300mm X 250mm X 250mm</t>
  </si>
  <si>
    <t>CW2110</t>
  </si>
  <si>
    <t>Water Services</t>
  </si>
  <si>
    <t xml:space="preserve">19mm </t>
  </si>
  <si>
    <t>38mm</t>
  </si>
  <si>
    <t>Corporation Stops</t>
  </si>
  <si>
    <t>Curb Stops</t>
  </si>
  <si>
    <t>Curb Stop Boxes</t>
  </si>
  <si>
    <t>Connecting to Existing Watermains and Large Diameter Water Services</t>
  </si>
  <si>
    <t>Inline connection - no plug existing</t>
  </si>
  <si>
    <t>Connecting Existing Copper Water Services to New Watermains</t>
  </si>
  <si>
    <t>10.9 Kilogram Sacrifical Zinc Anodes</t>
  </si>
  <si>
    <t>On metallic water mains</t>
  </si>
  <si>
    <t>On water services</t>
  </si>
  <si>
    <t>Continutiy Bonding</t>
  </si>
  <si>
    <t>Maintaining Curb Stop Excavations</t>
  </si>
  <si>
    <t>Partial Slab Patches</t>
  </si>
  <si>
    <t>150mm reinforced concrete pavement</t>
  </si>
  <si>
    <t>200mm reinforced concrete pavement</t>
  </si>
  <si>
    <t>Construction of Asphalic Concrete Patches</t>
  </si>
  <si>
    <t>Concrete Curb Renewal</t>
  </si>
  <si>
    <t>Barrier Curb (SD-204)</t>
  </si>
  <si>
    <t>Ramp curb</t>
  </si>
  <si>
    <t>CW3230</t>
  </si>
  <si>
    <t>CW3240</t>
  </si>
  <si>
    <t>Miscellaneous Concrete Slab Renewal</t>
  </si>
  <si>
    <t>Sidewalk (SD-228A)</t>
  </si>
  <si>
    <t>B.</t>
  </si>
  <si>
    <t>Cement Stabilized Fill</t>
  </si>
  <si>
    <t>Adjustment of Precast Sidewalk Blocks</t>
  </si>
  <si>
    <t>Remove and Replace Existing Catch Basin</t>
  </si>
  <si>
    <t>SD-024</t>
  </si>
  <si>
    <r>
      <t>m</t>
    </r>
    <r>
      <rPr>
        <sz val="10"/>
        <rFont val="Calibri"/>
        <family val="2"/>
      </rPr>
      <t>³</t>
    </r>
  </si>
  <si>
    <t>CW2160</t>
  </si>
  <si>
    <t>In a trench</t>
  </si>
  <si>
    <t>75mm thick</t>
  </si>
  <si>
    <t>Abandonment of Existing Valve Pits</t>
  </si>
  <si>
    <t>CW3235</t>
  </si>
  <si>
    <t xml:space="preserve">25mm </t>
  </si>
  <si>
    <t>50mm</t>
  </si>
  <si>
    <t>CW3510</t>
  </si>
  <si>
    <t>CW2130</t>
  </si>
  <si>
    <t>Corporation Stop</t>
  </si>
  <si>
    <t>25mm</t>
  </si>
  <si>
    <t>Curb Stop</t>
  </si>
  <si>
    <t>Regrading Existing Sewer Service - Up to 1.5 metres long</t>
  </si>
  <si>
    <t>100mm</t>
  </si>
  <si>
    <t xml:space="preserve">150mm </t>
  </si>
  <si>
    <t xml:space="preserve">200mm </t>
  </si>
  <si>
    <t xml:space="preserve">250mm </t>
  </si>
  <si>
    <t>Regrading Existing Sewer Service - Longer than 1.5 metres</t>
  </si>
  <si>
    <t>hrs</t>
  </si>
  <si>
    <t>Trenchless installation, Class B sand bedding, Class 5 backfill</t>
  </si>
  <si>
    <t>INKSTER BOULEVARD - MCGREGOR STREET TO MAIN STREET</t>
  </si>
  <si>
    <t>Subtotal Part A:</t>
  </si>
  <si>
    <t>Subtotal Part B:</t>
  </si>
  <si>
    <t>PROVISIONAL ITEMS</t>
  </si>
  <si>
    <t>Water Main and Water Service Insulation</t>
  </si>
  <si>
    <t>Hydro-Excavation</t>
  </si>
  <si>
    <t>400mm</t>
  </si>
  <si>
    <t xml:space="preserve">400mm X 400mm X 300mm </t>
  </si>
  <si>
    <t>iii)</t>
  </si>
  <si>
    <t>INKSTER BOULEVARD - NEW HYDRANTS AT MCGREGOR STREET</t>
  </si>
  <si>
    <t>New Hydrant Assembly on Existing Water Main</t>
  </si>
  <si>
    <t>New Hydrant Lead</t>
  </si>
  <si>
    <t>150mm</t>
  </si>
  <si>
    <t>Abandonment of Hydrant Tees on Water Mains in Service</t>
  </si>
  <si>
    <t>New Water Main Valve on Existing Water Main</t>
  </si>
  <si>
    <t>C.</t>
  </si>
  <si>
    <t>Subtotal Part C:</t>
  </si>
  <si>
    <t>250mm - 22.5°</t>
  </si>
  <si>
    <t>300mm - 22.5°</t>
  </si>
  <si>
    <t>iv)</t>
  </si>
  <si>
    <t>400mm - 22.5°</t>
  </si>
  <si>
    <t>Subtotal Part D:</t>
  </si>
  <si>
    <t>CASH ALLOWANCE FOR ADDITIONAL WORK</t>
  </si>
  <si>
    <t>D.</t>
  </si>
  <si>
    <t>Cash Allowance for Additional Work</t>
  </si>
  <si>
    <t>E14</t>
  </si>
  <si>
    <t>E4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</si>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</sst>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28">
    <xf numFmtId="0" fontId="0" fillId="0" borderId="0" xfId="0"/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10" xfId="0" applyNumberFormat="1" applyBorder="1" applyAlignment="1" applyProtection="1">
      <alignment horizontal="right"/>
      <protection locked="0"/>
    </xf>
    <xf numFmtId="175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3" fillId="0" borderId="0" xfId="0" applyFont="1"/>
    <xf numFmtId="175" fontId="0" fillId="0" borderId="0" xfId="0" applyNumberForma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175" fontId="0" fillId="0" borderId="23" xfId="0" applyNumberFormat="1" applyBorder="1" applyAlignment="1">
      <alignment horizontal="left"/>
    </xf>
    <xf numFmtId="175" fontId="0" fillId="0" borderId="22" xfId="0" applyNumberForma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left" wrapText="1"/>
    </xf>
    <xf numFmtId="0" fontId="41" fillId="0" borderId="1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wrapText="1"/>
    </xf>
    <xf numFmtId="175" fontId="1" fillId="0" borderId="23" xfId="0" applyNumberFormat="1" applyFont="1" applyBorder="1" applyAlignment="1">
      <alignment horizontal="left" wrapText="1"/>
    </xf>
    <xf numFmtId="175" fontId="1" fillId="0" borderId="22" xfId="0" applyNumberFormat="1" applyFont="1" applyBorder="1" applyAlignment="1">
      <alignment horizontal="left" wrapText="1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175" fontId="0" fillId="0" borderId="24" xfId="0" applyNumberFormat="1" applyBorder="1" applyAlignment="1">
      <alignment horizontal="right"/>
    </xf>
    <xf numFmtId="164" fontId="0" fillId="0" borderId="16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64" fontId="0" fillId="0" borderId="21" xfId="0" applyNumberForma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164" fontId="0" fillId="0" borderId="21" xfId="0" applyNumberFormat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164" fontId="3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64" fontId="0" fillId="0" borderId="21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/>
    </xf>
    <xf numFmtId="164" fontId="3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wrapText="1"/>
    </xf>
    <xf numFmtId="3" fontId="0" fillId="0" borderId="17" xfId="0" applyNumberFormat="1" applyBorder="1" applyAlignment="1">
      <alignment horizontal="center"/>
    </xf>
    <xf numFmtId="175" fontId="2" fillId="0" borderId="17" xfId="0" applyNumberFormat="1" applyFont="1" applyBorder="1" applyAlignment="1">
      <alignment horizontal="right"/>
    </xf>
    <xf numFmtId="175" fontId="2" fillId="0" borderId="19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3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3" fontId="0" fillId="0" borderId="14" xfId="0" applyNumberFormat="1" applyBorder="1" applyAlignment="1">
      <alignment horizontal="center"/>
    </xf>
    <xf numFmtId="175" fontId="2" fillId="0" borderId="14" xfId="0" applyNumberFormat="1" applyFont="1" applyBorder="1" applyAlignment="1">
      <alignment horizontal="right"/>
    </xf>
    <xf numFmtId="175" fontId="2" fillId="0" borderId="20" xfId="0" applyNumberFormat="1" applyFont="1" applyBorder="1" applyAlignment="1">
      <alignment horizontal="right"/>
    </xf>
    <xf numFmtId="0" fontId="41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left" vertical="center"/>
    </xf>
    <xf numFmtId="0" fontId="0" fillId="0" borderId="23" xfId="0" applyBorder="1" applyAlignment="1">
      <alignment wrapText="1"/>
    </xf>
    <xf numFmtId="0" fontId="3" fillId="0" borderId="23" xfId="0" applyFont="1" applyBorder="1" applyAlignment="1">
      <alignment horizontal="center" wrapText="1"/>
    </xf>
    <xf numFmtId="3" fontId="0" fillId="0" borderId="23" xfId="0" applyNumberFormat="1" applyBorder="1" applyAlignment="1">
      <alignment horizontal="center"/>
    </xf>
    <xf numFmtId="175" fontId="0" fillId="0" borderId="23" xfId="0" applyNumberFormat="1" applyBorder="1" applyAlignment="1">
      <alignment horizontal="right"/>
    </xf>
    <xf numFmtId="175" fontId="0" fillId="0" borderId="22" xfId="0" applyNumberFormat="1" applyBorder="1" applyAlignment="1">
      <alignment horizontal="right"/>
    </xf>
    <xf numFmtId="164" fontId="2" fillId="0" borderId="13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175" fontId="2" fillId="0" borderId="12" xfId="0" applyNumberFormat="1" applyFont="1" applyBorder="1" applyAlignment="1">
      <alignment horizontal="right"/>
    </xf>
    <xf numFmtId="0" fontId="37" fillId="24" borderId="16" xfId="1" applyFont="1" applyBorder="1" applyAlignment="1">
      <alignment horizontal="left" vertical="center"/>
    </xf>
    <xf numFmtId="0" fontId="37" fillId="24" borderId="0" xfId="1" applyFont="1" applyAlignment="1">
      <alignment horizontal="left" vertical="center"/>
    </xf>
    <xf numFmtId="0" fontId="37" fillId="24" borderId="0" xfId="1" applyFont="1" applyAlignment="1">
      <alignment horizontal="left"/>
    </xf>
    <xf numFmtId="0" fontId="37" fillId="24" borderId="0" xfId="1" applyFont="1" applyAlignment="1">
      <alignment horizontal="center"/>
    </xf>
    <xf numFmtId="4" fontId="37" fillId="24" borderId="0" xfId="1" applyNumberFormat="1" applyFont="1" applyAlignment="1">
      <alignment horizontal="center"/>
    </xf>
    <xf numFmtId="0" fontId="37" fillId="24" borderId="15" xfId="1" applyFont="1" applyBorder="1" applyAlignment="1">
      <alignment vertical="center"/>
    </xf>
    <xf numFmtId="0" fontId="37" fillId="24" borderId="14" xfId="1" applyFont="1" applyBorder="1" applyAlignment="1">
      <alignment vertical="center"/>
    </xf>
    <xf numFmtId="0" fontId="37" fillId="24" borderId="14" xfId="1" applyFont="1" applyBorder="1"/>
    <xf numFmtId="0" fontId="37" fillId="24" borderId="14" xfId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175" fontId="37" fillId="24" borderId="14" xfId="1" applyNumberFormat="1" applyFont="1" applyBorder="1"/>
    <xf numFmtId="164" fontId="0" fillId="0" borderId="18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19" xfId="0" applyNumberFormat="1" applyBorder="1" applyAlignment="1">
      <alignment horizontal="right"/>
    </xf>
    <xf numFmtId="164" fontId="0" fillId="0" borderId="16" xfId="0" applyNumberFormat="1" applyBorder="1" applyAlignment="1">
      <alignment vertical="center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0" xfId="0" applyNumberFormat="1" applyBorder="1" applyAlignment="1">
      <alignment horizontal="right"/>
    </xf>
    <xf numFmtId="175" fontId="0" fillId="0" borderId="21" xfId="0" applyNumberFormat="1" applyBorder="1" applyAlignment="1">
      <alignment horizontal="right"/>
    </xf>
    <xf numFmtId="164" fontId="0" fillId="0" borderId="15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2" fillId="0" borderId="0" xfId="0" applyFont="1" applyAlignment="1">
      <alignment vertical="center"/>
    </xf>
    <xf numFmtId="175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wrapText="1"/>
    </xf>
    <xf numFmtId="7" fontId="37" fillId="24" borderId="14" xfId="1" applyNumberFormat="1" applyFont="1" applyBorder="1" applyAlignment="1">
      <alignment horizontal="center"/>
    </xf>
    <xf numFmtId="0" fontId="37" fillId="24" borderId="20" xfId="1" applyFont="1" applyBorder="1"/>
    <xf numFmtId="4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7" fontId="37" fillId="24" borderId="0" xfId="1" applyNumberFormat="1" applyFont="1" applyAlignment="1">
      <alignment horizontal="center"/>
    </xf>
    <xf numFmtId="0" fontId="37" fillId="24" borderId="21" xfId="1" applyFont="1" applyBorder="1"/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97"/>
  <sheetViews>
    <sheetView showGridLines="0" tabSelected="1" view="pageBreakPreview" zoomScaleNormal="100" zoomScaleSheetLayoutView="100" workbookViewId="0">
      <selection activeCell="G86" sqref="G86"/>
    </sheetView>
  </sheetViews>
  <sheetFormatPr defaultRowHeight="13.2" x14ac:dyDescent="0.25"/>
  <cols>
    <col min="1" max="1" width="3.6640625" style="112" customWidth="1"/>
    <col min="2" max="2" width="4.109375" style="112" customWidth="1"/>
    <col min="3" max="3" width="38" customWidth="1"/>
    <col min="4" max="4" width="8.88671875" customWidth="1"/>
    <col min="5" max="5" width="11.109375" style="11" customWidth="1"/>
    <col min="6" max="6" width="10.6640625" style="6" customWidth="1"/>
    <col min="7" max="7" width="14.109375" style="7" customWidth="1"/>
    <col min="8" max="8" width="17" style="7" customWidth="1"/>
  </cols>
  <sheetData>
    <row r="1" spans="1:8" x14ac:dyDescent="0.25">
      <c r="A1" s="119"/>
      <c r="B1" s="119"/>
      <c r="C1" s="119"/>
      <c r="D1" s="118" t="s">
        <v>125</v>
      </c>
      <c r="E1" s="118"/>
    </row>
    <row r="2" spans="1:8" x14ac:dyDescent="0.25">
      <c r="A2" s="117"/>
      <c r="B2" s="117"/>
      <c r="C2" s="117"/>
      <c r="D2" s="8" t="s">
        <v>0</v>
      </c>
      <c r="E2" s="8"/>
      <c r="G2" s="9"/>
      <c r="H2" s="9"/>
    </row>
    <row r="3" spans="1:8" x14ac:dyDescent="0.25">
      <c r="A3" s="122"/>
      <c r="B3" s="122"/>
      <c r="C3" s="117"/>
      <c r="D3" s="10" t="s">
        <v>19</v>
      </c>
      <c r="G3" s="9"/>
      <c r="H3" s="9"/>
    </row>
    <row r="4" spans="1:8" x14ac:dyDescent="0.25">
      <c r="A4" s="12" t="s">
        <v>1</v>
      </c>
      <c r="B4" s="13"/>
      <c r="C4" s="14"/>
      <c r="D4" s="14"/>
      <c r="E4" s="15"/>
      <c r="F4" s="16"/>
      <c r="G4" s="17"/>
      <c r="H4" s="18"/>
    </row>
    <row r="5" spans="1:8" ht="21" x14ac:dyDescent="0.25">
      <c r="A5" s="123" t="s">
        <v>2</v>
      </c>
      <c r="B5" s="124"/>
      <c r="C5" s="19" t="s">
        <v>3</v>
      </c>
      <c r="D5" s="20" t="s">
        <v>4</v>
      </c>
      <c r="E5" s="20" t="s">
        <v>5</v>
      </c>
      <c r="F5" s="21" t="s">
        <v>6</v>
      </c>
      <c r="G5" s="22" t="s">
        <v>7</v>
      </c>
      <c r="H5" s="22" t="s">
        <v>8</v>
      </c>
    </row>
    <row r="6" spans="1:8" ht="26.4" x14ac:dyDescent="0.25">
      <c r="A6" s="125" t="s">
        <v>12</v>
      </c>
      <c r="B6" s="124"/>
      <c r="C6" s="23" t="s">
        <v>98</v>
      </c>
      <c r="D6" s="24"/>
      <c r="E6" s="24"/>
      <c r="F6" s="25"/>
      <c r="G6" s="26"/>
      <c r="H6" s="27"/>
    </row>
    <row r="7" spans="1:8" x14ac:dyDescent="0.25">
      <c r="A7" s="28" t="s">
        <v>20</v>
      </c>
      <c r="B7" s="29">
        <v>1</v>
      </c>
      <c r="C7" s="30" t="s">
        <v>22</v>
      </c>
      <c r="D7" s="31" t="s">
        <v>46</v>
      </c>
      <c r="E7" s="32"/>
      <c r="F7" s="33"/>
      <c r="G7" s="34"/>
      <c r="H7" s="34"/>
    </row>
    <row r="8" spans="1:8" x14ac:dyDescent="0.25">
      <c r="A8" s="35"/>
      <c r="B8" s="36" t="s">
        <v>21</v>
      </c>
      <c r="C8" s="37" t="s">
        <v>23</v>
      </c>
      <c r="D8" s="38"/>
      <c r="E8" s="39"/>
      <c r="F8" s="40"/>
      <c r="G8" s="5"/>
      <c r="H8" s="5"/>
    </row>
    <row r="9" spans="1:8" ht="26.4" x14ac:dyDescent="0.25">
      <c r="A9" s="35"/>
      <c r="B9" s="41" t="s">
        <v>24</v>
      </c>
      <c r="C9" s="37" t="s">
        <v>26</v>
      </c>
      <c r="D9" s="38"/>
      <c r="E9" s="39" t="s">
        <v>25</v>
      </c>
      <c r="F9" s="40">
        <v>30</v>
      </c>
      <c r="G9" s="4"/>
      <c r="H9" s="5" t="str">
        <f>IF(OR(ISTEXT(G9),ISBLANK(G9)), "$   - ",ROUND(F9*G9,2))</f>
        <v xml:space="preserve">$   - </v>
      </c>
    </row>
    <row r="10" spans="1:8" ht="26.4" x14ac:dyDescent="0.25">
      <c r="A10" s="35"/>
      <c r="B10" s="42" t="s">
        <v>38</v>
      </c>
      <c r="C10" s="43" t="s">
        <v>97</v>
      </c>
      <c r="D10" s="38"/>
      <c r="E10" s="39" t="s">
        <v>25</v>
      </c>
      <c r="F10" s="40">
        <v>20</v>
      </c>
      <c r="G10" s="4"/>
      <c r="H10" s="5" t="str">
        <f>IF(OR(ISTEXT(G10),ISBLANK(G10)), "$   - ",ROUND(F10*G10,2))</f>
        <v xml:space="preserve">$   - </v>
      </c>
    </row>
    <row r="11" spans="1:8" x14ac:dyDescent="0.25">
      <c r="A11" s="35"/>
      <c r="B11" s="36" t="s">
        <v>27</v>
      </c>
      <c r="C11" s="37" t="s">
        <v>28</v>
      </c>
      <c r="D11" s="38"/>
      <c r="E11" s="39"/>
      <c r="F11" s="40"/>
      <c r="G11" s="5" t="s">
        <v>17</v>
      </c>
      <c r="H11" s="5"/>
    </row>
    <row r="12" spans="1:8" ht="26.4" x14ac:dyDescent="0.25">
      <c r="A12" s="35"/>
      <c r="B12" s="41" t="s">
        <v>24</v>
      </c>
      <c r="C12" s="37" t="s">
        <v>26</v>
      </c>
      <c r="D12" s="38"/>
      <c r="E12" s="39" t="s">
        <v>25</v>
      </c>
      <c r="F12" s="40">
        <v>930</v>
      </c>
      <c r="G12" s="4"/>
      <c r="H12" s="5" t="str">
        <f>IF(OR(ISTEXT(G12),ISBLANK(G12)), "$   - ",ROUND(F12*G12,2))</f>
        <v xml:space="preserve">$   - </v>
      </c>
    </row>
    <row r="13" spans="1:8" x14ac:dyDescent="0.25">
      <c r="A13" s="35"/>
      <c r="B13" s="36" t="s">
        <v>40</v>
      </c>
      <c r="C13" s="37" t="s">
        <v>104</v>
      </c>
      <c r="D13" s="38"/>
      <c r="E13" s="39"/>
      <c r="F13" s="40"/>
      <c r="G13" s="5" t="s">
        <v>17</v>
      </c>
      <c r="H13" s="5"/>
    </row>
    <row r="14" spans="1:8" ht="26.4" x14ac:dyDescent="0.25">
      <c r="A14" s="35"/>
      <c r="B14" s="41" t="s">
        <v>24</v>
      </c>
      <c r="C14" s="37" t="s">
        <v>26</v>
      </c>
      <c r="D14" s="38"/>
      <c r="E14" s="39" t="s">
        <v>25</v>
      </c>
      <c r="F14" s="40">
        <v>5</v>
      </c>
      <c r="G14" s="4"/>
      <c r="H14" s="5" t="str">
        <f>IF(OR(ISTEXT(G14),ISBLANK(G14)), "$   - ",ROUND(F14*G14,2))</f>
        <v xml:space="preserve">$   - </v>
      </c>
    </row>
    <row r="15" spans="1:8" x14ac:dyDescent="0.25">
      <c r="A15" s="35"/>
      <c r="B15" s="44"/>
      <c r="C15" s="37"/>
      <c r="D15" s="38"/>
      <c r="E15" s="39"/>
      <c r="F15" s="40"/>
      <c r="G15" s="5" t="s">
        <v>17</v>
      </c>
      <c r="H15" s="5"/>
    </row>
    <row r="16" spans="1:8" x14ac:dyDescent="0.25">
      <c r="A16" s="45" t="s">
        <v>20</v>
      </c>
      <c r="B16" s="46">
        <f>B7+1</f>
        <v>2</v>
      </c>
      <c r="C16" s="47" t="s">
        <v>29</v>
      </c>
      <c r="D16" s="48" t="s">
        <v>46</v>
      </c>
      <c r="E16" s="39"/>
      <c r="F16" s="40"/>
      <c r="G16" s="5" t="s">
        <v>17</v>
      </c>
      <c r="H16" s="5"/>
    </row>
    <row r="17" spans="1:8" x14ac:dyDescent="0.25">
      <c r="A17" s="35"/>
      <c r="B17" s="36" t="s">
        <v>21</v>
      </c>
      <c r="C17" s="49" t="s">
        <v>30</v>
      </c>
      <c r="D17" s="38"/>
      <c r="E17" s="39" t="s">
        <v>9</v>
      </c>
      <c r="F17" s="40">
        <v>2</v>
      </c>
      <c r="G17" s="4"/>
      <c r="H17" s="5" t="str">
        <f>IF(OR(ISTEXT(G17),ISBLANK(G17)), "$   - ",ROUND(F17*G17,2))</f>
        <v xml:space="preserve">$   - </v>
      </c>
    </row>
    <row r="18" spans="1:8" x14ac:dyDescent="0.25">
      <c r="A18" s="35"/>
      <c r="B18" s="36" t="s">
        <v>27</v>
      </c>
      <c r="C18" s="49" t="s">
        <v>31</v>
      </c>
      <c r="D18" s="38"/>
      <c r="E18" s="39" t="s">
        <v>9</v>
      </c>
      <c r="F18" s="40">
        <v>11</v>
      </c>
      <c r="G18" s="4"/>
      <c r="H18" s="5" t="str">
        <f>IF(OR(ISTEXT(G18),ISBLANK(G18)), "$   - ",ROUND(F18*G18,2))</f>
        <v xml:space="preserve">$   - </v>
      </c>
    </row>
    <row r="19" spans="1:8" x14ac:dyDescent="0.25">
      <c r="A19" s="35"/>
      <c r="B19" s="44"/>
      <c r="C19" s="49"/>
      <c r="D19" s="38"/>
      <c r="E19" s="39"/>
      <c r="F19" s="40"/>
      <c r="G19" s="5" t="s">
        <v>17</v>
      </c>
      <c r="H19" s="5"/>
    </row>
    <row r="20" spans="1:8" x14ac:dyDescent="0.25">
      <c r="A20" s="45" t="s">
        <v>20</v>
      </c>
      <c r="B20" s="46">
        <f>B16+1</f>
        <v>3</v>
      </c>
      <c r="C20" s="47" t="s">
        <v>32</v>
      </c>
      <c r="D20" s="48" t="s">
        <v>46</v>
      </c>
      <c r="E20" s="39"/>
      <c r="F20" s="40"/>
      <c r="G20" s="5" t="s">
        <v>17</v>
      </c>
      <c r="H20" s="5"/>
    </row>
    <row r="21" spans="1:8" x14ac:dyDescent="0.25">
      <c r="A21" s="35"/>
      <c r="B21" s="36" t="s">
        <v>21</v>
      </c>
      <c r="C21" s="49" t="s">
        <v>23</v>
      </c>
      <c r="D21" s="38"/>
      <c r="E21" s="39" t="s">
        <v>9</v>
      </c>
      <c r="F21" s="40">
        <v>2</v>
      </c>
      <c r="G21" s="4"/>
      <c r="H21" s="5" t="str">
        <f t="shared" ref="H21:H22" si="0">IF(OR(ISTEXT(G21),ISBLANK(G21)), "$   - ",ROUND(F21*G21,2))</f>
        <v xml:space="preserve">$   - </v>
      </c>
    </row>
    <row r="22" spans="1:8" x14ac:dyDescent="0.25">
      <c r="A22" s="35"/>
      <c r="B22" s="36" t="s">
        <v>27</v>
      </c>
      <c r="C22" s="49" t="s">
        <v>28</v>
      </c>
      <c r="D22" s="38"/>
      <c r="E22" s="39" t="s">
        <v>9</v>
      </c>
      <c r="F22" s="40">
        <v>9</v>
      </c>
      <c r="G22" s="4"/>
      <c r="H22" s="5" t="str">
        <f t="shared" si="0"/>
        <v xml:space="preserve">$   - </v>
      </c>
    </row>
    <row r="23" spans="1:8" x14ac:dyDescent="0.25">
      <c r="A23" s="35"/>
      <c r="B23" s="44"/>
      <c r="C23" s="37"/>
      <c r="D23" s="38"/>
      <c r="E23" s="39"/>
      <c r="F23" s="40"/>
      <c r="G23" s="5" t="s">
        <v>17</v>
      </c>
      <c r="H23" s="5"/>
    </row>
    <row r="24" spans="1:8" x14ac:dyDescent="0.25">
      <c r="A24" s="45" t="s">
        <v>20</v>
      </c>
      <c r="B24" s="46">
        <f>B20+1</f>
        <v>4</v>
      </c>
      <c r="C24" s="47" t="s">
        <v>33</v>
      </c>
      <c r="D24" s="48" t="s">
        <v>46</v>
      </c>
      <c r="E24" s="39"/>
      <c r="F24" s="40"/>
      <c r="G24" s="5" t="s">
        <v>17</v>
      </c>
      <c r="H24" s="5"/>
    </row>
    <row r="25" spans="1:8" x14ac:dyDescent="0.25">
      <c r="A25" s="35"/>
      <c r="B25" s="50" t="s">
        <v>21</v>
      </c>
      <c r="C25" s="49" t="s">
        <v>34</v>
      </c>
      <c r="D25" s="38"/>
      <c r="E25" s="39"/>
      <c r="F25" s="40"/>
      <c r="G25" s="5" t="s">
        <v>17</v>
      </c>
      <c r="H25" s="5"/>
    </row>
    <row r="26" spans="1:8" x14ac:dyDescent="0.25">
      <c r="A26" s="35"/>
      <c r="B26" s="42" t="s">
        <v>24</v>
      </c>
      <c r="C26" s="49" t="s">
        <v>35</v>
      </c>
      <c r="D26" s="38"/>
      <c r="E26" s="39" t="s">
        <v>9</v>
      </c>
      <c r="F26" s="40">
        <v>1</v>
      </c>
      <c r="G26" s="4"/>
      <c r="H26" s="5" t="str">
        <f t="shared" ref="H26" si="1">IF(OR(ISTEXT(G26),ISBLANK(G26)), "$   - ",ROUND(F26*G26,2))</f>
        <v xml:space="preserve">$   - </v>
      </c>
    </row>
    <row r="27" spans="1:8" x14ac:dyDescent="0.25">
      <c r="A27" s="35"/>
      <c r="B27" s="42" t="s">
        <v>38</v>
      </c>
      <c r="C27" s="49" t="s">
        <v>105</v>
      </c>
      <c r="D27" s="38"/>
      <c r="E27" s="39" t="s">
        <v>9</v>
      </c>
      <c r="F27" s="40">
        <v>1</v>
      </c>
      <c r="G27" s="4"/>
      <c r="H27" s="5" t="str">
        <f t="shared" ref="H27" si="2">IF(OR(ISTEXT(G27),ISBLANK(G27)), "$   - ",ROUND(F27*G27,2))</f>
        <v xml:space="preserve">$   - </v>
      </c>
    </row>
    <row r="28" spans="1:8" x14ac:dyDescent="0.25">
      <c r="A28" s="35"/>
      <c r="B28" s="50" t="s">
        <v>27</v>
      </c>
      <c r="C28" s="49" t="s">
        <v>36</v>
      </c>
      <c r="D28" s="38"/>
      <c r="E28" s="39"/>
      <c r="F28" s="40"/>
      <c r="G28" s="5" t="s">
        <v>17</v>
      </c>
      <c r="H28" s="5"/>
    </row>
    <row r="29" spans="1:8" x14ac:dyDescent="0.25">
      <c r="A29" s="35"/>
      <c r="B29" s="42" t="s">
        <v>24</v>
      </c>
      <c r="C29" s="49" t="s">
        <v>37</v>
      </c>
      <c r="D29" s="38"/>
      <c r="E29" s="39" t="s">
        <v>9</v>
      </c>
      <c r="F29" s="40">
        <v>4</v>
      </c>
      <c r="G29" s="4"/>
      <c r="H29" s="5" t="str">
        <f t="shared" ref="H29:H30" si="3">IF(OR(ISTEXT(G29),ISBLANK(G29)), "$   - ",ROUND(F29*G29,2))</f>
        <v xml:space="preserve">$   - </v>
      </c>
    </row>
    <row r="30" spans="1:8" x14ac:dyDescent="0.25">
      <c r="A30" s="35"/>
      <c r="B30" s="42" t="s">
        <v>38</v>
      </c>
      <c r="C30" s="49" t="s">
        <v>39</v>
      </c>
      <c r="D30" s="38"/>
      <c r="E30" s="39" t="s">
        <v>9</v>
      </c>
      <c r="F30" s="40">
        <v>4</v>
      </c>
      <c r="G30" s="4"/>
      <c r="H30" s="5" t="str">
        <f t="shared" si="3"/>
        <v xml:space="preserve">$   - </v>
      </c>
    </row>
    <row r="31" spans="1:8" x14ac:dyDescent="0.25">
      <c r="A31" s="35"/>
      <c r="B31" s="50" t="s">
        <v>40</v>
      </c>
      <c r="C31" s="49" t="s">
        <v>41</v>
      </c>
      <c r="D31" s="38"/>
      <c r="E31" s="39"/>
      <c r="F31" s="40"/>
      <c r="G31" s="5" t="s">
        <v>17</v>
      </c>
      <c r="H31" s="5"/>
    </row>
    <row r="32" spans="1:8" x14ac:dyDescent="0.25">
      <c r="A32" s="35"/>
      <c r="B32" s="42" t="s">
        <v>24</v>
      </c>
      <c r="C32" s="49" t="s">
        <v>37</v>
      </c>
      <c r="D32" s="38"/>
      <c r="E32" s="39" t="s">
        <v>9</v>
      </c>
      <c r="F32" s="40">
        <v>4</v>
      </c>
      <c r="G32" s="4"/>
      <c r="H32" s="5" t="str">
        <f t="shared" ref="H32:H33" si="4">IF(OR(ISTEXT(G32),ISBLANK(G32)), "$   - ",ROUND(F32*G32,2))</f>
        <v xml:space="preserve">$   - </v>
      </c>
    </row>
    <row r="33" spans="1:8" x14ac:dyDescent="0.25">
      <c r="A33" s="35"/>
      <c r="B33" s="42" t="s">
        <v>38</v>
      </c>
      <c r="C33" s="49" t="s">
        <v>42</v>
      </c>
      <c r="D33" s="38"/>
      <c r="E33" s="39" t="s">
        <v>9</v>
      </c>
      <c r="F33" s="40">
        <v>4</v>
      </c>
      <c r="G33" s="4"/>
      <c r="H33" s="5" t="str">
        <f t="shared" si="4"/>
        <v xml:space="preserve">$   - </v>
      </c>
    </row>
    <row r="34" spans="1:8" x14ac:dyDescent="0.25">
      <c r="A34" s="35"/>
      <c r="B34" s="50" t="s">
        <v>43</v>
      </c>
      <c r="C34" s="49" t="s">
        <v>44</v>
      </c>
      <c r="D34" s="38"/>
      <c r="E34" s="39"/>
      <c r="F34" s="40"/>
      <c r="G34" s="5" t="s">
        <v>17</v>
      </c>
      <c r="H34" s="5"/>
    </row>
    <row r="35" spans="1:8" x14ac:dyDescent="0.25">
      <c r="A35" s="35"/>
      <c r="B35" s="42" t="s">
        <v>24</v>
      </c>
      <c r="C35" s="49" t="s">
        <v>45</v>
      </c>
      <c r="D35" s="38"/>
      <c r="E35" s="39" t="s">
        <v>9</v>
      </c>
      <c r="F35" s="40">
        <v>1</v>
      </c>
      <c r="G35" s="4"/>
      <c r="H35" s="5" t="str">
        <f t="shared" ref="H35" si="5">IF(OR(ISTEXT(G35),ISBLANK(G35)), "$   - ",ROUND(F35*G35,2))</f>
        <v xml:space="preserve">$   - </v>
      </c>
    </row>
    <row r="36" spans="1:8" x14ac:dyDescent="0.25">
      <c r="A36" s="35"/>
      <c r="B36" s="44"/>
      <c r="C36" s="37"/>
      <c r="D36" s="38"/>
      <c r="E36" s="39"/>
      <c r="F36" s="40"/>
      <c r="G36" s="5" t="s">
        <v>17</v>
      </c>
      <c r="H36" s="5"/>
    </row>
    <row r="37" spans="1:8" x14ac:dyDescent="0.25">
      <c r="A37" s="45" t="s">
        <v>20</v>
      </c>
      <c r="B37" s="46">
        <f>B24+1</f>
        <v>5</v>
      </c>
      <c r="C37" s="47" t="s">
        <v>47</v>
      </c>
      <c r="D37" s="48" t="s">
        <v>46</v>
      </c>
      <c r="E37" s="39"/>
      <c r="F37" s="40"/>
      <c r="G37" s="5" t="s">
        <v>17</v>
      </c>
      <c r="H37" s="5"/>
    </row>
    <row r="38" spans="1:8" x14ac:dyDescent="0.25">
      <c r="A38" s="35"/>
      <c r="B38" s="50" t="s">
        <v>21</v>
      </c>
      <c r="C38" s="49" t="s">
        <v>48</v>
      </c>
      <c r="D38" s="38"/>
      <c r="E38" s="39"/>
      <c r="F38" s="40"/>
      <c r="G38" s="5" t="s">
        <v>17</v>
      </c>
      <c r="H38" s="5"/>
    </row>
    <row r="39" spans="1:8" ht="26.4" x14ac:dyDescent="0.25">
      <c r="A39" s="35"/>
      <c r="B39" s="42" t="s">
        <v>24</v>
      </c>
      <c r="C39" s="49" t="s">
        <v>26</v>
      </c>
      <c r="D39" s="38"/>
      <c r="E39" s="39" t="s">
        <v>25</v>
      </c>
      <c r="F39" s="40">
        <v>1700</v>
      </c>
      <c r="G39" s="4"/>
      <c r="H39" s="5" t="str">
        <f t="shared" ref="H39" si="6">IF(OR(ISTEXT(G39),ISBLANK(G39)), "$   - ",ROUND(F39*G39,2))</f>
        <v xml:space="preserve">$   - </v>
      </c>
    </row>
    <row r="40" spans="1:8" x14ac:dyDescent="0.25">
      <c r="A40" s="35"/>
      <c r="B40" s="50" t="s">
        <v>27</v>
      </c>
      <c r="C40" s="49" t="s">
        <v>49</v>
      </c>
      <c r="D40" s="38"/>
      <c r="E40" s="39"/>
      <c r="F40" s="40"/>
      <c r="G40" s="5" t="s">
        <v>17</v>
      </c>
      <c r="H40" s="5"/>
    </row>
    <row r="41" spans="1:8" ht="26.4" x14ac:dyDescent="0.25">
      <c r="A41" s="35"/>
      <c r="B41" s="42" t="s">
        <v>24</v>
      </c>
      <c r="C41" s="49" t="s">
        <v>26</v>
      </c>
      <c r="D41" s="38"/>
      <c r="E41" s="39" t="s">
        <v>25</v>
      </c>
      <c r="F41" s="40">
        <v>5</v>
      </c>
      <c r="G41" s="4"/>
      <c r="H41" s="5" t="str">
        <f t="shared" ref="H41" si="7">IF(OR(ISTEXT(G41),ISBLANK(G41)), "$   - ",ROUND(F41*G41,2))</f>
        <v xml:space="preserve">$   - </v>
      </c>
    </row>
    <row r="42" spans="1:8" x14ac:dyDescent="0.25">
      <c r="A42" s="35"/>
      <c r="B42" s="44"/>
      <c r="C42" s="37"/>
      <c r="D42" s="38"/>
      <c r="E42" s="39"/>
      <c r="F42" s="40"/>
      <c r="G42" s="5" t="s">
        <v>17</v>
      </c>
      <c r="H42" s="5"/>
    </row>
    <row r="43" spans="1:8" x14ac:dyDescent="0.25">
      <c r="A43" s="45" t="s">
        <v>20</v>
      </c>
      <c r="B43" s="46">
        <f>B37+1</f>
        <v>6</v>
      </c>
      <c r="C43" s="47" t="s">
        <v>50</v>
      </c>
      <c r="D43" s="48" t="s">
        <v>46</v>
      </c>
      <c r="E43" s="39"/>
      <c r="F43" s="40"/>
      <c r="G43" s="5" t="s">
        <v>17</v>
      </c>
      <c r="H43" s="5"/>
    </row>
    <row r="44" spans="1:8" x14ac:dyDescent="0.25">
      <c r="A44" s="35"/>
      <c r="B44" s="50" t="s">
        <v>21</v>
      </c>
      <c r="C44" s="49" t="s">
        <v>48</v>
      </c>
      <c r="D44" s="38"/>
      <c r="E44" s="39" t="s">
        <v>9</v>
      </c>
      <c r="F44" s="40">
        <v>160</v>
      </c>
      <c r="G44" s="4"/>
      <c r="H44" s="5" t="str">
        <f t="shared" ref="H44:H45" si="8">IF(OR(ISTEXT(G44),ISBLANK(G44)), "$   - ",ROUND(F44*G44,2))</f>
        <v xml:space="preserve">$   - </v>
      </c>
    </row>
    <row r="45" spans="1:8" x14ac:dyDescent="0.25">
      <c r="A45" s="35"/>
      <c r="B45" s="50" t="s">
        <v>27</v>
      </c>
      <c r="C45" s="49" t="s">
        <v>49</v>
      </c>
      <c r="D45" s="38"/>
      <c r="E45" s="39" t="s">
        <v>9</v>
      </c>
      <c r="F45" s="40">
        <v>1</v>
      </c>
      <c r="G45" s="4"/>
      <c r="H45" s="5" t="str">
        <f t="shared" si="8"/>
        <v xml:space="preserve">$   - </v>
      </c>
    </row>
    <row r="46" spans="1:8" x14ac:dyDescent="0.25">
      <c r="A46" s="35"/>
      <c r="B46" s="44"/>
      <c r="C46" s="37"/>
      <c r="D46" s="38"/>
      <c r="E46" s="39"/>
      <c r="F46" s="40"/>
      <c r="G46" s="5" t="s">
        <v>17</v>
      </c>
      <c r="H46" s="5"/>
    </row>
    <row r="47" spans="1:8" x14ac:dyDescent="0.25">
      <c r="A47" s="45" t="s">
        <v>20</v>
      </c>
      <c r="B47" s="46">
        <f>B43+1</f>
        <v>7</v>
      </c>
      <c r="C47" s="47" t="s">
        <v>51</v>
      </c>
      <c r="D47" s="48" t="s">
        <v>46</v>
      </c>
      <c r="E47" s="39"/>
      <c r="F47" s="40"/>
      <c r="G47" s="5" t="s">
        <v>17</v>
      </c>
      <c r="H47" s="5"/>
    </row>
    <row r="48" spans="1:8" x14ac:dyDescent="0.25">
      <c r="A48" s="35"/>
      <c r="B48" s="50" t="s">
        <v>21</v>
      </c>
      <c r="C48" s="49" t="s">
        <v>48</v>
      </c>
      <c r="D48" s="38"/>
      <c r="E48" s="39" t="s">
        <v>9</v>
      </c>
      <c r="F48" s="40">
        <v>75</v>
      </c>
      <c r="G48" s="4"/>
      <c r="H48" s="5" t="str">
        <f t="shared" ref="H48:H49" si="9">IF(OR(ISTEXT(G48),ISBLANK(G48)), "$   - ",ROUND(F48*G48,2))</f>
        <v xml:space="preserve">$   - </v>
      </c>
    </row>
    <row r="49" spans="1:8" x14ac:dyDescent="0.25">
      <c r="A49" s="35"/>
      <c r="B49" s="50" t="s">
        <v>27</v>
      </c>
      <c r="C49" s="49" t="s">
        <v>49</v>
      </c>
      <c r="D49" s="38"/>
      <c r="E49" s="39" t="s">
        <v>9</v>
      </c>
      <c r="F49" s="40">
        <v>1</v>
      </c>
      <c r="G49" s="4"/>
      <c r="H49" s="5" t="str">
        <f t="shared" si="9"/>
        <v xml:space="preserve">$   - </v>
      </c>
    </row>
    <row r="50" spans="1:8" x14ac:dyDescent="0.25">
      <c r="A50" s="35"/>
      <c r="B50" s="44"/>
      <c r="C50" s="37"/>
      <c r="D50" s="38"/>
      <c r="E50" s="39"/>
      <c r="F50" s="40"/>
      <c r="G50" s="5" t="s">
        <v>17</v>
      </c>
      <c r="H50" s="5"/>
    </row>
    <row r="51" spans="1:8" x14ac:dyDescent="0.25">
      <c r="A51" s="45" t="s">
        <v>20</v>
      </c>
      <c r="B51" s="46">
        <f>B47+1</f>
        <v>8</v>
      </c>
      <c r="C51" s="47" t="s">
        <v>52</v>
      </c>
      <c r="D51" s="48" t="s">
        <v>46</v>
      </c>
      <c r="E51" s="39"/>
      <c r="F51" s="40"/>
      <c r="G51" s="5" t="s">
        <v>17</v>
      </c>
      <c r="H51" s="5"/>
    </row>
    <row r="52" spans="1:8" x14ac:dyDescent="0.25">
      <c r="A52" s="35"/>
      <c r="B52" s="50" t="s">
        <v>21</v>
      </c>
      <c r="C52" s="49" t="s">
        <v>48</v>
      </c>
      <c r="D52" s="38"/>
      <c r="E52" s="39" t="s">
        <v>9</v>
      </c>
      <c r="F52" s="40">
        <v>75</v>
      </c>
      <c r="G52" s="4"/>
      <c r="H52" s="5" t="str">
        <f t="shared" ref="H52:H53" si="10">IF(OR(ISTEXT(G52),ISBLANK(G52)), "$   - ",ROUND(F52*G52,2))</f>
        <v xml:space="preserve">$   - </v>
      </c>
    </row>
    <row r="53" spans="1:8" x14ac:dyDescent="0.25">
      <c r="A53" s="35"/>
      <c r="B53" s="50" t="s">
        <v>27</v>
      </c>
      <c r="C53" s="49" t="s">
        <v>49</v>
      </c>
      <c r="D53" s="38"/>
      <c r="E53" s="39" t="s">
        <v>9</v>
      </c>
      <c r="F53" s="40">
        <v>1</v>
      </c>
      <c r="G53" s="4"/>
      <c r="H53" s="5" t="str">
        <f t="shared" si="10"/>
        <v xml:space="preserve">$   - </v>
      </c>
    </row>
    <row r="54" spans="1:8" x14ac:dyDescent="0.25">
      <c r="A54" s="35"/>
      <c r="B54" s="44"/>
      <c r="C54" s="37"/>
      <c r="D54" s="38"/>
      <c r="E54" s="39"/>
      <c r="F54" s="40"/>
      <c r="G54" s="5" t="s">
        <v>17</v>
      </c>
      <c r="H54" s="5"/>
    </row>
    <row r="55" spans="1:8" ht="26.4" x14ac:dyDescent="0.25">
      <c r="A55" s="45" t="s">
        <v>20</v>
      </c>
      <c r="B55" s="46">
        <f>B51+1</f>
        <v>9</v>
      </c>
      <c r="C55" s="47" t="s">
        <v>53</v>
      </c>
      <c r="D55" s="48" t="s">
        <v>46</v>
      </c>
      <c r="E55" s="39"/>
      <c r="F55" s="40"/>
      <c r="G55" s="5" t="s">
        <v>17</v>
      </c>
      <c r="H55" s="5"/>
    </row>
    <row r="56" spans="1:8" x14ac:dyDescent="0.25">
      <c r="A56" s="35"/>
      <c r="B56" s="50" t="s">
        <v>21</v>
      </c>
      <c r="C56" s="49" t="s">
        <v>54</v>
      </c>
      <c r="D56" s="38"/>
      <c r="E56" s="39"/>
      <c r="F56" s="40"/>
      <c r="G56" s="5" t="s">
        <v>17</v>
      </c>
      <c r="H56" s="5"/>
    </row>
    <row r="57" spans="1:8" x14ac:dyDescent="0.25">
      <c r="A57" s="35"/>
      <c r="B57" s="42" t="s">
        <v>24</v>
      </c>
      <c r="C57" s="49" t="s">
        <v>104</v>
      </c>
      <c r="D57" s="38"/>
      <c r="E57" s="39" t="s">
        <v>9</v>
      </c>
      <c r="F57" s="40">
        <v>2</v>
      </c>
      <c r="G57" s="4"/>
      <c r="H57" s="5" t="str">
        <f t="shared" ref="H57" si="11">IF(OR(ISTEXT(G57),ISBLANK(G57)), "$   - ",ROUND(F57*G57,2))</f>
        <v xml:space="preserve">$   - </v>
      </c>
    </row>
    <row r="58" spans="1:8" x14ac:dyDescent="0.25">
      <c r="A58" s="35"/>
      <c r="B58" s="42" t="s">
        <v>38</v>
      </c>
      <c r="C58" s="49" t="s">
        <v>28</v>
      </c>
      <c r="D58" s="38"/>
      <c r="E58" s="39" t="s">
        <v>9</v>
      </c>
      <c r="F58" s="40">
        <v>8</v>
      </c>
      <c r="G58" s="4"/>
      <c r="H58" s="5" t="str">
        <f t="shared" ref="H58:H59" si="12">IF(OR(ISTEXT(G58),ISBLANK(G58)), "$   - ",ROUND(F58*G58,2))</f>
        <v xml:space="preserve">$   - </v>
      </c>
    </row>
    <row r="59" spans="1:8" x14ac:dyDescent="0.25">
      <c r="A59" s="35"/>
      <c r="B59" s="42" t="s">
        <v>106</v>
      </c>
      <c r="C59" s="49" t="s">
        <v>23</v>
      </c>
      <c r="D59" s="38"/>
      <c r="E59" s="39" t="s">
        <v>9</v>
      </c>
      <c r="F59" s="40">
        <v>2</v>
      </c>
      <c r="G59" s="4"/>
      <c r="H59" s="5" t="str">
        <f t="shared" si="12"/>
        <v xml:space="preserve">$   - </v>
      </c>
    </row>
    <row r="60" spans="1:8" x14ac:dyDescent="0.25">
      <c r="A60" s="35"/>
      <c r="B60" s="44"/>
      <c r="C60" s="37"/>
      <c r="D60" s="38"/>
      <c r="E60" s="39"/>
      <c r="F60" s="40"/>
      <c r="G60" s="5" t="s">
        <v>17</v>
      </c>
      <c r="H60" s="5"/>
    </row>
    <row r="61" spans="1:8" ht="26.4" x14ac:dyDescent="0.25">
      <c r="A61" s="45" t="s">
        <v>20</v>
      </c>
      <c r="B61" s="46">
        <f>B55+1</f>
        <v>10</v>
      </c>
      <c r="C61" s="47" t="s">
        <v>55</v>
      </c>
      <c r="D61" s="48" t="s">
        <v>46</v>
      </c>
      <c r="E61" s="39"/>
      <c r="F61" s="40"/>
      <c r="G61" s="5" t="s">
        <v>17</v>
      </c>
      <c r="H61" s="5"/>
    </row>
    <row r="62" spans="1:8" x14ac:dyDescent="0.25">
      <c r="A62" s="35"/>
      <c r="B62" s="50" t="s">
        <v>21</v>
      </c>
      <c r="C62" s="49" t="s">
        <v>48</v>
      </c>
      <c r="D62" s="38"/>
      <c r="E62" s="39" t="s">
        <v>9</v>
      </c>
      <c r="F62" s="40">
        <v>165</v>
      </c>
      <c r="G62" s="4"/>
      <c r="H62" s="5" t="str">
        <f t="shared" ref="H62:H63" si="13">IF(OR(ISTEXT(G62),ISBLANK(G62)), "$   - ",ROUND(F62*G62,2))</f>
        <v xml:space="preserve">$   - </v>
      </c>
    </row>
    <row r="63" spans="1:8" x14ac:dyDescent="0.25">
      <c r="A63" s="35"/>
      <c r="B63" s="50" t="s">
        <v>27</v>
      </c>
      <c r="C63" s="49" t="s">
        <v>49</v>
      </c>
      <c r="D63" s="38"/>
      <c r="E63" s="39" t="s">
        <v>9</v>
      </c>
      <c r="F63" s="40">
        <v>1</v>
      </c>
      <c r="G63" s="4"/>
      <c r="H63" s="5" t="str">
        <f t="shared" si="13"/>
        <v xml:space="preserve">$   - </v>
      </c>
    </row>
    <row r="64" spans="1:8" x14ac:dyDescent="0.25">
      <c r="A64" s="35"/>
      <c r="B64" s="44"/>
      <c r="C64" s="37"/>
      <c r="D64" s="38"/>
      <c r="E64" s="39"/>
      <c r="F64" s="40"/>
      <c r="G64" s="5" t="s">
        <v>17</v>
      </c>
      <c r="H64" s="5"/>
    </row>
    <row r="65" spans="1:8" x14ac:dyDescent="0.25">
      <c r="A65" s="45" t="s">
        <v>20</v>
      </c>
      <c r="B65" s="46">
        <f>B61+1</f>
        <v>11</v>
      </c>
      <c r="C65" s="51" t="s">
        <v>56</v>
      </c>
      <c r="D65" s="48" t="s">
        <v>46</v>
      </c>
      <c r="E65" s="39"/>
      <c r="F65" s="40"/>
      <c r="G65" s="5" t="s">
        <v>17</v>
      </c>
      <c r="H65" s="5"/>
    </row>
    <row r="66" spans="1:8" x14ac:dyDescent="0.25">
      <c r="A66" s="35"/>
      <c r="B66" s="50" t="s">
        <v>21</v>
      </c>
      <c r="C66" s="49" t="s">
        <v>57</v>
      </c>
      <c r="D66" s="38"/>
      <c r="E66" s="39" t="s">
        <v>9</v>
      </c>
      <c r="F66" s="40">
        <v>2</v>
      </c>
      <c r="G66" s="4"/>
      <c r="H66" s="5" t="str">
        <f t="shared" ref="H66:H67" si="14">IF(OR(ISTEXT(G66),ISBLANK(G66)), "$   - ",ROUND(F66*G66,2))</f>
        <v xml:space="preserve">$   - </v>
      </c>
    </row>
    <row r="67" spans="1:8" x14ac:dyDescent="0.25">
      <c r="A67" s="35"/>
      <c r="B67" s="50" t="s">
        <v>27</v>
      </c>
      <c r="C67" s="49" t="s">
        <v>58</v>
      </c>
      <c r="D67" s="38"/>
      <c r="E67" s="39" t="s">
        <v>9</v>
      </c>
      <c r="F67" s="40">
        <v>220</v>
      </c>
      <c r="G67" s="4"/>
      <c r="H67" s="5" t="str">
        <f t="shared" si="14"/>
        <v xml:space="preserve">$   - </v>
      </c>
    </row>
    <row r="68" spans="1:8" x14ac:dyDescent="0.25">
      <c r="A68" s="35"/>
      <c r="B68" s="44"/>
      <c r="C68" s="37"/>
      <c r="D68" s="38"/>
      <c r="E68" s="39"/>
      <c r="F68" s="40"/>
      <c r="G68" s="5" t="s">
        <v>17</v>
      </c>
      <c r="H68" s="5"/>
    </row>
    <row r="69" spans="1:8" x14ac:dyDescent="0.25">
      <c r="A69" s="45" t="s">
        <v>20</v>
      </c>
      <c r="B69" s="46">
        <f>B65+1</f>
        <v>12</v>
      </c>
      <c r="C69" s="47" t="s">
        <v>59</v>
      </c>
      <c r="D69" s="48" t="s">
        <v>46</v>
      </c>
      <c r="E69" s="39" t="s">
        <v>9</v>
      </c>
      <c r="F69" s="40">
        <v>20</v>
      </c>
      <c r="G69" s="4"/>
      <c r="H69" s="5" t="str">
        <f t="shared" ref="H69:H141" si="15">IF(OR(ISTEXT(G69),ISBLANK(G69)), "$   - ",ROUND(F69*G69,2))</f>
        <v xml:space="preserve">$   - </v>
      </c>
    </row>
    <row r="70" spans="1:8" x14ac:dyDescent="0.25">
      <c r="A70" s="35"/>
      <c r="B70" s="44"/>
      <c r="C70" s="37"/>
      <c r="D70" s="38"/>
      <c r="E70" s="39"/>
      <c r="F70" s="40"/>
      <c r="G70" s="5" t="s">
        <v>17</v>
      </c>
      <c r="H70" s="5"/>
    </row>
    <row r="71" spans="1:8" x14ac:dyDescent="0.25">
      <c r="A71" s="45" t="s">
        <v>20</v>
      </c>
      <c r="B71" s="46">
        <f>B69+1</f>
        <v>13</v>
      </c>
      <c r="C71" s="47" t="s">
        <v>60</v>
      </c>
      <c r="D71" s="48" t="s">
        <v>46</v>
      </c>
      <c r="E71" s="39" t="s">
        <v>9</v>
      </c>
      <c r="F71" s="40">
        <v>400</v>
      </c>
      <c r="G71" s="4"/>
      <c r="H71" s="5" t="str">
        <f t="shared" si="15"/>
        <v xml:space="preserve">$   - </v>
      </c>
    </row>
    <row r="72" spans="1:8" x14ac:dyDescent="0.25">
      <c r="A72" s="35"/>
      <c r="B72" s="52"/>
      <c r="C72" s="49"/>
      <c r="D72" s="48"/>
      <c r="E72" s="39"/>
      <c r="F72" s="40"/>
      <c r="G72" s="5" t="s">
        <v>17</v>
      </c>
      <c r="H72" s="5"/>
    </row>
    <row r="73" spans="1:8" x14ac:dyDescent="0.25">
      <c r="A73" s="45" t="s">
        <v>20</v>
      </c>
      <c r="B73" s="46">
        <f>B71+1</f>
        <v>14</v>
      </c>
      <c r="C73" s="47" t="s">
        <v>81</v>
      </c>
      <c r="D73" s="48" t="s">
        <v>46</v>
      </c>
      <c r="E73" s="53" t="s">
        <v>16</v>
      </c>
      <c r="F73" s="40">
        <v>1</v>
      </c>
      <c r="G73" s="4"/>
      <c r="H73" s="5" t="str">
        <f t="shared" ref="H73" si="16">IF(OR(ISTEXT(G73),ISBLANK(G73)), "$   - ",ROUND(F73*G73,2))</f>
        <v xml:space="preserve">$   - </v>
      </c>
    </row>
    <row r="74" spans="1:8" x14ac:dyDescent="0.25">
      <c r="A74" s="35"/>
      <c r="B74" s="44"/>
      <c r="C74" s="37"/>
      <c r="D74" s="38"/>
      <c r="E74" s="39"/>
      <c r="F74" s="40"/>
      <c r="G74" s="5" t="s">
        <v>17</v>
      </c>
      <c r="H74" s="5"/>
    </row>
    <row r="75" spans="1:8" x14ac:dyDescent="0.25">
      <c r="A75" s="45" t="s">
        <v>20</v>
      </c>
      <c r="B75" s="46">
        <f>B73+1</f>
        <v>15</v>
      </c>
      <c r="C75" s="47" t="s">
        <v>61</v>
      </c>
      <c r="D75" s="39" t="s">
        <v>68</v>
      </c>
      <c r="E75" s="39"/>
      <c r="F75" s="40"/>
      <c r="G75" s="5" t="s">
        <v>17</v>
      </c>
      <c r="H75" s="5"/>
    </row>
    <row r="76" spans="1:8" x14ac:dyDescent="0.25">
      <c r="A76" s="35"/>
      <c r="B76" s="50" t="s">
        <v>21</v>
      </c>
      <c r="C76" s="49" t="s">
        <v>62</v>
      </c>
      <c r="D76" s="38"/>
      <c r="E76" s="53" t="s">
        <v>16</v>
      </c>
      <c r="F76" s="40">
        <v>30</v>
      </c>
      <c r="G76" s="4"/>
      <c r="H76" s="5" t="str">
        <f t="shared" ref="H76" si="17">IF(OR(ISTEXT(G76),ISBLANK(G76)), "$   - ",ROUND(F76*G76,2))</f>
        <v xml:space="preserve">$   - </v>
      </c>
    </row>
    <row r="77" spans="1:8" x14ac:dyDescent="0.25">
      <c r="A77" s="35"/>
      <c r="B77" s="50" t="s">
        <v>27</v>
      </c>
      <c r="C77" s="49" t="s">
        <v>63</v>
      </c>
      <c r="D77" s="38"/>
      <c r="E77" s="53" t="s">
        <v>16</v>
      </c>
      <c r="F77" s="40">
        <v>50</v>
      </c>
      <c r="G77" s="4"/>
      <c r="H77" s="5" t="str">
        <f t="shared" ref="H77" si="18">IF(OR(ISTEXT(G77),ISBLANK(G77)), "$   - ",ROUND(F77*G77,2))</f>
        <v xml:space="preserve">$   - </v>
      </c>
    </row>
    <row r="78" spans="1:8" x14ac:dyDescent="0.25">
      <c r="A78" s="35"/>
      <c r="B78" s="44"/>
      <c r="C78" s="37"/>
      <c r="D78" s="38"/>
      <c r="E78" s="39"/>
      <c r="F78" s="40"/>
      <c r="G78" s="5" t="s">
        <v>17</v>
      </c>
      <c r="H78" s="5"/>
    </row>
    <row r="79" spans="1:8" ht="26.4" x14ac:dyDescent="0.25">
      <c r="A79" s="45" t="s">
        <v>20</v>
      </c>
      <c r="B79" s="46">
        <f>B75+1</f>
        <v>16</v>
      </c>
      <c r="C79" s="51" t="s">
        <v>64</v>
      </c>
      <c r="D79" s="39" t="s">
        <v>69</v>
      </c>
      <c r="E79" s="53" t="s">
        <v>16</v>
      </c>
      <c r="F79" s="40">
        <v>80</v>
      </c>
      <c r="G79" s="4"/>
      <c r="H79" s="5" t="str">
        <f t="shared" si="15"/>
        <v xml:space="preserve">$   - </v>
      </c>
    </row>
    <row r="80" spans="1:8" x14ac:dyDescent="0.25">
      <c r="A80" s="35"/>
      <c r="B80" s="44"/>
      <c r="C80" s="37"/>
      <c r="D80" s="38"/>
      <c r="E80" s="39"/>
      <c r="F80" s="40"/>
      <c r="G80" s="5" t="s">
        <v>17</v>
      </c>
      <c r="H80" s="5"/>
    </row>
    <row r="81" spans="1:8" x14ac:dyDescent="0.25">
      <c r="A81" s="45" t="s">
        <v>20</v>
      </c>
      <c r="B81" s="46">
        <f>B79+1</f>
        <v>17</v>
      </c>
      <c r="C81" s="47" t="s">
        <v>65</v>
      </c>
      <c r="D81" s="39" t="s">
        <v>69</v>
      </c>
      <c r="E81" s="39"/>
      <c r="F81" s="40"/>
      <c r="G81" s="5" t="s">
        <v>17</v>
      </c>
      <c r="H81" s="5"/>
    </row>
    <row r="82" spans="1:8" x14ac:dyDescent="0.25">
      <c r="A82" s="35"/>
      <c r="B82" s="50" t="s">
        <v>21</v>
      </c>
      <c r="C82" s="49" t="s">
        <v>66</v>
      </c>
      <c r="D82" s="38"/>
      <c r="E82" s="53" t="s">
        <v>25</v>
      </c>
      <c r="F82" s="40">
        <v>50</v>
      </c>
      <c r="G82" s="4"/>
      <c r="H82" s="5" t="str">
        <f t="shared" ref="H82:H83" si="19">IF(OR(ISTEXT(G82),ISBLANK(G82)), "$   - ",ROUND(F82*G82,2))</f>
        <v xml:space="preserve">$   - </v>
      </c>
    </row>
    <row r="83" spans="1:8" x14ac:dyDescent="0.25">
      <c r="A83" s="35"/>
      <c r="B83" s="50" t="s">
        <v>27</v>
      </c>
      <c r="C83" s="49" t="s">
        <v>67</v>
      </c>
      <c r="D83" s="38"/>
      <c r="E83" s="53" t="s">
        <v>25</v>
      </c>
      <c r="F83" s="40">
        <v>30</v>
      </c>
      <c r="G83" s="4"/>
      <c r="H83" s="5" t="str">
        <f t="shared" si="19"/>
        <v xml:space="preserve">$   - </v>
      </c>
    </row>
    <row r="84" spans="1:8" x14ac:dyDescent="0.25">
      <c r="A84" s="35"/>
      <c r="B84" s="44"/>
      <c r="C84" s="37"/>
      <c r="D84" s="38"/>
      <c r="E84" s="39"/>
      <c r="F84" s="40"/>
      <c r="G84" s="5" t="s">
        <v>17</v>
      </c>
      <c r="H84" s="5"/>
    </row>
    <row r="85" spans="1:8" x14ac:dyDescent="0.25">
      <c r="A85" s="45" t="s">
        <v>20</v>
      </c>
      <c r="B85" s="46">
        <f>B81+1</f>
        <v>18</v>
      </c>
      <c r="C85" s="51" t="s">
        <v>70</v>
      </c>
      <c r="D85" s="39" t="s">
        <v>82</v>
      </c>
      <c r="E85" s="39"/>
      <c r="F85" s="40"/>
      <c r="G85" s="5" t="s">
        <v>17</v>
      </c>
      <c r="H85" s="5"/>
    </row>
    <row r="86" spans="1:8" x14ac:dyDescent="0.25">
      <c r="A86" s="35"/>
      <c r="B86" s="50" t="s">
        <v>21</v>
      </c>
      <c r="C86" s="49" t="s">
        <v>71</v>
      </c>
      <c r="D86" s="38"/>
      <c r="E86" s="127" t="s">
        <v>16</v>
      </c>
      <c r="F86" s="40">
        <v>275</v>
      </c>
      <c r="G86" s="4"/>
      <c r="H86" s="5" t="str">
        <f t="shared" ref="H86" si="20">IF(OR(ISTEXT(G86),ISBLANK(G86)), "$   - ",ROUND(F86*G86,2))</f>
        <v xml:space="preserve">$   - </v>
      </c>
    </row>
    <row r="87" spans="1:8" ht="13.2" customHeight="1" x14ac:dyDescent="0.25">
      <c r="A87" s="54"/>
      <c r="B87" s="55"/>
      <c r="C87" s="56" t="s">
        <v>98</v>
      </c>
      <c r="D87" s="57"/>
      <c r="E87" s="57"/>
      <c r="F87" s="58"/>
      <c r="G87" s="59" t="s">
        <v>99</v>
      </c>
      <c r="H87" s="60">
        <f>SUM(H7:H86)</f>
        <v>0</v>
      </c>
    </row>
    <row r="88" spans="1:8" ht="13.2" customHeight="1" x14ac:dyDescent="0.25">
      <c r="A88" s="61"/>
      <c r="B88" s="62"/>
      <c r="C88" s="63"/>
      <c r="D88" s="64"/>
      <c r="E88" s="64"/>
      <c r="F88" s="65"/>
      <c r="G88" s="66"/>
      <c r="H88" s="67"/>
    </row>
    <row r="89" spans="1:8" ht="26.4" x14ac:dyDescent="0.25">
      <c r="A89" s="125" t="s">
        <v>13</v>
      </c>
      <c r="B89" s="126"/>
      <c r="C89" s="68" t="s">
        <v>107</v>
      </c>
      <c r="D89" s="69"/>
      <c r="E89" s="70"/>
      <c r="F89" s="65"/>
      <c r="G89" s="66"/>
      <c r="H89" s="67"/>
    </row>
    <row r="90" spans="1:8" x14ac:dyDescent="0.25">
      <c r="A90" s="45" t="s">
        <v>72</v>
      </c>
      <c r="B90" s="46">
        <v>1</v>
      </c>
      <c r="C90" s="47" t="s">
        <v>29</v>
      </c>
      <c r="D90" s="48" t="s">
        <v>46</v>
      </c>
      <c r="E90" s="39"/>
      <c r="F90" s="40"/>
      <c r="G90" s="71"/>
      <c r="H90" s="71"/>
    </row>
    <row r="91" spans="1:8" x14ac:dyDescent="0.25">
      <c r="A91" s="35"/>
      <c r="B91" s="50" t="s">
        <v>21</v>
      </c>
      <c r="C91" s="49" t="s">
        <v>31</v>
      </c>
      <c r="D91" s="38"/>
      <c r="E91" s="39" t="s">
        <v>9</v>
      </c>
      <c r="F91" s="40">
        <v>1</v>
      </c>
      <c r="G91" s="4"/>
      <c r="H91" s="5" t="str">
        <f>IF(OR(ISTEXT(G91),ISBLANK(G91)), "$   - ",ROUND(F91*G91,2))</f>
        <v xml:space="preserve">$   - </v>
      </c>
    </row>
    <row r="92" spans="1:8" x14ac:dyDescent="0.25">
      <c r="A92" s="35"/>
      <c r="B92" s="50"/>
      <c r="C92" s="49"/>
      <c r="D92" s="38"/>
      <c r="E92" s="39"/>
      <c r="F92" s="40"/>
      <c r="G92" s="5" t="s">
        <v>17</v>
      </c>
      <c r="H92" s="71"/>
    </row>
    <row r="93" spans="1:8" ht="26.4" x14ac:dyDescent="0.25">
      <c r="A93" s="45" t="s">
        <v>72</v>
      </c>
      <c r="B93" s="46">
        <f>B90+1</f>
        <v>2</v>
      </c>
      <c r="C93" s="47" t="s">
        <v>108</v>
      </c>
      <c r="D93" s="48" t="s">
        <v>46</v>
      </c>
      <c r="E93" s="39"/>
      <c r="F93" s="40"/>
      <c r="G93" s="5" t="s">
        <v>17</v>
      </c>
      <c r="H93" s="71"/>
    </row>
    <row r="94" spans="1:8" x14ac:dyDescent="0.25">
      <c r="A94" s="35"/>
      <c r="B94" s="50" t="s">
        <v>21</v>
      </c>
      <c r="C94" s="49" t="s">
        <v>30</v>
      </c>
      <c r="D94" s="38"/>
      <c r="E94" s="39" t="s">
        <v>9</v>
      </c>
      <c r="F94" s="40">
        <v>1</v>
      </c>
      <c r="G94" s="4"/>
      <c r="H94" s="5" t="str">
        <f>IF(OR(ISTEXT(G94),ISBLANK(G94)), "$   - ",ROUND(F94*G94,2))</f>
        <v xml:space="preserve">$   - </v>
      </c>
    </row>
    <row r="95" spans="1:8" x14ac:dyDescent="0.25">
      <c r="A95" s="35"/>
      <c r="B95" s="50"/>
      <c r="C95" s="49"/>
      <c r="D95" s="38"/>
      <c r="E95" s="39"/>
      <c r="F95" s="40"/>
      <c r="G95" s="5" t="s">
        <v>17</v>
      </c>
      <c r="H95" s="71"/>
    </row>
    <row r="96" spans="1:8" x14ac:dyDescent="0.25">
      <c r="A96" s="45" t="s">
        <v>72</v>
      </c>
      <c r="B96" s="46">
        <f>B93+1</f>
        <v>3</v>
      </c>
      <c r="C96" s="47" t="s">
        <v>109</v>
      </c>
      <c r="D96" s="48" t="s">
        <v>46</v>
      </c>
      <c r="E96" s="39"/>
      <c r="F96" s="40"/>
      <c r="G96" s="5" t="s">
        <v>17</v>
      </c>
      <c r="H96" s="71"/>
    </row>
    <row r="97" spans="1:8" x14ac:dyDescent="0.25">
      <c r="A97" s="35"/>
      <c r="B97" s="50" t="s">
        <v>21</v>
      </c>
      <c r="C97" s="49" t="s">
        <v>110</v>
      </c>
      <c r="D97" s="38"/>
      <c r="E97" s="39"/>
      <c r="F97" s="40"/>
      <c r="G97" s="5" t="s">
        <v>17</v>
      </c>
      <c r="H97" s="71"/>
    </row>
    <row r="98" spans="1:8" ht="26.4" x14ac:dyDescent="0.25">
      <c r="A98" s="35"/>
      <c r="B98" s="42" t="s">
        <v>24</v>
      </c>
      <c r="C98" s="37" t="s">
        <v>26</v>
      </c>
      <c r="D98" s="38"/>
      <c r="E98" s="39" t="s">
        <v>25</v>
      </c>
      <c r="F98" s="40">
        <v>6</v>
      </c>
      <c r="G98" s="4"/>
      <c r="H98" s="5" t="str">
        <f>IF(OR(ISTEXT(G98),ISBLANK(G98)), "$   - ",ROUND(F98*G98,2))</f>
        <v xml:space="preserve">$   - </v>
      </c>
    </row>
    <row r="99" spans="1:8" x14ac:dyDescent="0.25">
      <c r="A99" s="35"/>
      <c r="B99" s="50"/>
      <c r="C99" s="49"/>
      <c r="D99" s="38"/>
      <c r="E99" s="39"/>
      <c r="F99" s="40"/>
      <c r="G99" s="5" t="s">
        <v>17</v>
      </c>
      <c r="H99" s="71"/>
    </row>
    <row r="100" spans="1:8" ht="26.4" x14ac:dyDescent="0.25">
      <c r="A100" s="45" t="s">
        <v>72</v>
      </c>
      <c r="B100" s="46">
        <f>B96+1</f>
        <v>4</v>
      </c>
      <c r="C100" s="47" t="s">
        <v>111</v>
      </c>
      <c r="D100" s="48" t="s">
        <v>46</v>
      </c>
      <c r="E100" s="39"/>
      <c r="F100" s="40"/>
      <c r="G100" s="5" t="s">
        <v>17</v>
      </c>
      <c r="H100" s="71"/>
    </row>
    <row r="101" spans="1:8" x14ac:dyDescent="0.25">
      <c r="A101" s="35"/>
      <c r="B101" s="50" t="s">
        <v>21</v>
      </c>
      <c r="C101" s="49" t="s">
        <v>28</v>
      </c>
      <c r="D101" s="38"/>
      <c r="E101" s="39" t="s">
        <v>9</v>
      </c>
      <c r="F101" s="40">
        <v>1</v>
      </c>
      <c r="G101" s="4"/>
      <c r="H101" s="5" t="str">
        <f>IF(OR(ISTEXT(G101),ISBLANK(G101)), "$   - ",ROUND(F101*G101,2))</f>
        <v xml:space="preserve">$   - </v>
      </c>
    </row>
    <row r="102" spans="1:8" x14ac:dyDescent="0.25">
      <c r="A102" s="35"/>
      <c r="B102" s="50"/>
      <c r="C102" s="49"/>
      <c r="D102" s="38"/>
      <c r="E102" s="39"/>
      <c r="F102" s="40"/>
      <c r="G102" s="5" t="s">
        <v>17</v>
      </c>
      <c r="H102" s="71"/>
    </row>
    <row r="103" spans="1:8" ht="26.4" x14ac:dyDescent="0.25">
      <c r="A103" s="45" t="s">
        <v>72</v>
      </c>
      <c r="B103" s="46">
        <f>B100+1</f>
        <v>5</v>
      </c>
      <c r="C103" s="47" t="s">
        <v>112</v>
      </c>
      <c r="D103" s="48" t="s">
        <v>46</v>
      </c>
      <c r="E103" s="39"/>
      <c r="F103" s="40"/>
      <c r="G103" s="5" t="s">
        <v>17</v>
      </c>
      <c r="H103" s="71"/>
    </row>
    <row r="104" spans="1:8" x14ac:dyDescent="0.25">
      <c r="A104" s="35"/>
      <c r="B104" s="50" t="s">
        <v>21</v>
      </c>
      <c r="C104" s="49" t="s">
        <v>28</v>
      </c>
      <c r="D104" s="38"/>
      <c r="E104" s="39" t="s">
        <v>9</v>
      </c>
      <c r="F104" s="40">
        <v>1</v>
      </c>
      <c r="G104" s="4"/>
      <c r="H104" s="5" t="str">
        <f>IF(OR(ISTEXT(G104),ISBLANK(G104)), "$   - ",ROUND(F104*G104,2))</f>
        <v xml:space="preserve">$   - </v>
      </c>
    </row>
    <row r="105" spans="1:8" x14ac:dyDescent="0.25">
      <c r="A105" s="35"/>
      <c r="B105" s="50"/>
      <c r="C105" s="49"/>
      <c r="D105" s="38"/>
      <c r="E105" s="39"/>
      <c r="F105" s="40"/>
      <c r="G105" s="71"/>
      <c r="H105" s="71"/>
    </row>
    <row r="106" spans="1:8" ht="13.2" customHeight="1" x14ac:dyDescent="0.25">
      <c r="A106" s="54"/>
      <c r="B106" s="55"/>
      <c r="C106" s="56" t="s">
        <v>107</v>
      </c>
      <c r="D106" s="57"/>
      <c r="E106" s="57"/>
      <c r="F106" s="58"/>
      <c r="G106" s="59" t="s">
        <v>100</v>
      </c>
      <c r="H106" s="60">
        <f>SUM(H91:H105)</f>
        <v>0</v>
      </c>
    </row>
    <row r="107" spans="1:8" x14ac:dyDescent="0.25">
      <c r="A107" s="61"/>
      <c r="B107" s="62"/>
      <c r="C107" s="63"/>
      <c r="D107" s="64"/>
      <c r="E107" s="64"/>
      <c r="F107" s="65"/>
      <c r="G107" s="66"/>
      <c r="H107" s="67"/>
    </row>
    <row r="108" spans="1:8" x14ac:dyDescent="0.25">
      <c r="A108" s="125" t="s">
        <v>14</v>
      </c>
      <c r="B108" s="126"/>
      <c r="C108" s="68" t="s">
        <v>101</v>
      </c>
      <c r="D108" s="69"/>
      <c r="E108" s="70"/>
      <c r="F108" s="65"/>
      <c r="G108" s="66"/>
      <c r="H108" s="67"/>
    </row>
    <row r="109" spans="1:8" ht="13.8" x14ac:dyDescent="0.25">
      <c r="A109" s="45" t="s">
        <v>113</v>
      </c>
      <c r="B109" s="46">
        <v>1</v>
      </c>
      <c r="C109" s="47" t="s">
        <v>73</v>
      </c>
      <c r="D109" s="39" t="s">
        <v>78</v>
      </c>
      <c r="E109" s="53" t="s">
        <v>77</v>
      </c>
      <c r="F109" s="40">
        <v>5</v>
      </c>
      <c r="G109" s="4"/>
      <c r="H109" s="5" t="str">
        <f t="shared" si="15"/>
        <v xml:space="preserve">$   - </v>
      </c>
    </row>
    <row r="110" spans="1:8" x14ac:dyDescent="0.25">
      <c r="A110" s="35"/>
      <c r="B110" s="44"/>
      <c r="C110" s="37"/>
      <c r="D110" s="38"/>
      <c r="E110" s="39"/>
      <c r="F110" s="40"/>
      <c r="G110" s="5" t="s">
        <v>17</v>
      </c>
      <c r="H110" s="5"/>
    </row>
    <row r="111" spans="1:8" x14ac:dyDescent="0.25">
      <c r="A111" s="45" t="s">
        <v>113</v>
      </c>
      <c r="B111" s="46">
        <f>B109+1</f>
        <v>2</v>
      </c>
      <c r="C111" s="51" t="s">
        <v>74</v>
      </c>
      <c r="D111" s="39" t="s">
        <v>82</v>
      </c>
      <c r="E111" s="53" t="s">
        <v>16</v>
      </c>
      <c r="F111" s="40">
        <v>20</v>
      </c>
      <c r="G111" s="4"/>
      <c r="H111" s="5" t="str">
        <f t="shared" si="15"/>
        <v xml:space="preserve">$   - </v>
      </c>
    </row>
    <row r="112" spans="1:8" x14ac:dyDescent="0.25">
      <c r="A112" s="35"/>
      <c r="B112" s="44"/>
      <c r="C112" s="37"/>
      <c r="D112" s="38"/>
      <c r="E112" s="39"/>
      <c r="F112" s="40"/>
      <c r="G112" s="5" t="s">
        <v>17</v>
      </c>
      <c r="H112" s="5"/>
    </row>
    <row r="113" spans="1:8" x14ac:dyDescent="0.25">
      <c r="A113" s="45" t="s">
        <v>113</v>
      </c>
      <c r="B113" s="46">
        <f>B111+1</f>
        <v>3</v>
      </c>
      <c r="C113" s="47" t="s">
        <v>18</v>
      </c>
      <c r="D113" s="39" t="s">
        <v>85</v>
      </c>
      <c r="E113" s="53" t="s">
        <v>16</v>
      </c>
      <c r="F113" s="40">
        <v>50</v>
      </c>
      <c r="G113" s="4"/>
      <c r="H113" s="5" t="str">
        <f t="shared" si="15"/>
        <v xml:space="preserve">$   - </v>
      </c>
    </row>
    <row r="114" spans="1:8" x14ac:dyDescent="0.25">
      <c r="A114" s="35"/>
      <c r="B114" s="44"/>
      <c r="C114" s="37"/>
      <c r="D114" s="38"/>
      <c r="E114" s="39"/>
      <c r="F114" s="40"/>
      <c r="G114" s="5" t="s">
        <v>17</v>
      </c>
      <c r="H114" s="5"/>
    </row>
    <row r="115" spans="1:8" ht="26.4" x14ac:dyDescent="0.25">
      <c r="A115" s="45" t="s">
        <v>113</v>
      </c>
      <c r="B115" s="46">
        <f>B113+1</f>
        <v>4</v>
      </c>
      <c r="C115" s="51" t="s">
        <v>75</v>
      </c>
      <c r="D115" s="39" t="s">
        <v>86</v>
      </c>
      <c r="E115" s="39"/>
      <c r="F115" s="40"/>
      <c r="G115" s="5" t="s">
        <v>17</v>
      </c>
      <c r="H115" s="5"/>
    </row>
    <row r="116" spans="1:8" x14ac:dyDescent="0.25">
      <c r="A116" s="35"/>
      <c r="B116" s="50" t="s">
        <v>21</v>
      </c>
      <c r="C116" s="49" t="s">
        <v>76</v>
      </c>
      <c r="D116" s="38"/>
      <c r="E116" s="39" t="s">
        <v>9</v>
      </c>
      <c r="F116" s="40">
        <v>1</v>
      </c>
      <c r="G116" s="4"/>
      <c r="H116" s="5" t="str">
        <f t="shared" ref="H116" si="21">IF(OR(ISTEXT(G116),ISBLANK(G116)), "$   - ",ROUND(F116*G116,2))</f>
        <v xml:space="preserve">$   - </v>
      </c>
    </row>
    <row r="117" spans="1:8" x14ac:dyDescent="0.25">
      <c r="A117" s="35"/>
      <c r="B117" s="52"/>
      <c r="C117" s="37"/>
      <c r="D117" s="38"/>
      <c r="E117" s="39"/>
      <c r="F117" s="40"/>
      <c r="G117" s="5" t="s">
        <v>17</v>
      </c>
      <c r="H117" s="5"/>
    </row>
    <row r="118" spans="1:8" x14ac:dyDescent="0.25">
      <c r="A118" s="45" t="s">
        <v>113</v>
      </c>
      <c r="B118" s="46">
        <f>B115+1</f>
        <v>5</v>
      </c>
      <c r="C118" s="47" t="s">
        <v>102</v>
      </c>
      <c r="D118" s="48" t="s">
        <v>46</v>
      </c>
      <c r="E118" s="39"/>
      <c r="F118" s="40"/>
      <c r="G118" s="5" t="s">
        <v>17</v>
      </c>
      <c r="H118" s="5"/>
    </row>
    <row r="119" spans="1:8" x14ac:dyDescent="0.25">
      <c r="A119" s="35"/>
      <c r="B119" s="50" t="s">
        <v>21</v>
      </c>
      <c r="C119" s="49" t="s">
        <v>79</v>
      </c>
      <c r="D119" s="38"/>
      <c r="E119" s="39"/>
      <c r="F119" s="40"/>
      <c r="G119" s="5" t="s">
        <v>17</v>
      </c>
      <c r="H119" s="5"/>
    </row>
    <row r="120" spans="1:8" x14ac:dyDescent="0.25">
      <c r="A120" s="35"/>
      <c r="B120" s="42" t="s">
        <v>24</v>
      </c>
      <c r="C120" s="49" t="s">
        <v>80</v>
      </c>
      <c r="D120" s="38"/>
      <c r="E120" s="39" t="s">
        <v>9</v>
      </c>
      <c r="F120" s="40">
        <v>10</v>
      </c>
      <c r="G120" s="4"/>
      <c r="H120" s="5" t="str">
        <f t="shared" ref="H120" si="22">IF(OR(ISTEXT(G120),ISBLANK(G120)), "$   - ",ROUND(F120*G120,2))</f>
        <v xml:space="preserve">$   - </v>
      </c>
    </row>
    <row r="121" spans="1:8" x14ac:dyDescent="0.25">
      <c r="A121" s="35"/>
      <c r="B121" s="42"/>
      <c r="C121" s="49"/>
      <c r="D121" s="38"/>
      <c r="E121" s="39"/>
      <c r="F121" s="40"/>
      <c r="G121" s="5" t="s">
        <v>17</v>
      </c>
      <c r="H121" s="5"/>
    </row>
    <row r="122" spans="1:8" x14ac:dyDescent="0.25">
      <c r="A122" s="45" t="s">
        <v>113</v>
      </c>
      <c r="B122" s="46">
        <f>B118+1</f>
        <v>6</v>
      </c>
      <c r="C122" s="47" t="s">
        <v>33</v>
      </c>
      <c r="D122" s="48" t="s">
        <v>46</v>
      </c>
      <c r="E122" s="39"/>
      <c r="F122" s="40"/>
      <c r="G122" s="5" t="s">
        <v>17</v>
      </c>
      <c r="H122" s="5"/>
    </row>
    <row r="123" spans="1:8" x14ac:dyDescent="0.25">
      <c r="A123" s="35"/>
      <c r="B123" s="50" t="s">
        <v>21</v>
      </c>
      <c r="C123" s="49" t="s">
        <v>36</v>
      </c>
      <c r="D123" s="38"/>
      <c r="E123" s="39"/>
      <c r="F123" s="40"/>
      <c r="G123" s="5" t="s">
        <v>17</v>
      </c>
      <c r="H123" s="5"/>
    </row>
    <row r="124" spans="1:8" x14ac:dyDescent="0.25">
      <c r="A124" s="35"/>
      <c r="B124" s="42" t="s">
        <v>24</v>
      </c>
      <c r="C124" s="49" t="s">
        <v>115</v>
      </c>
      <c r="D124" s="38"/>
      <c r="E124" s="39" t="s">
        <v>9</v>
      </c>
      <c r="F124" s="40">
        <v>2</v>
      </c>
      <c r="G124" s="4"/>
      <c r="H124" s="5" t="str">
        <f t="shared" ref="H124:H126" si="23">IF(OR(ISTEXT(G124),ISBLANK(G124)), "$   - ",ROUND(F124*G124,2))</f>
        <v xml:space="preserve">$   - </v>
      </c>
    </row>
    <row r="125" spans="1:8" x14ac:dyDescent="0.25">
      <c r="A125" s="35"/>
      <c r="B125" s="42" t="s">
        <v>38</v>
      </c>
      <c r="C125" s="49" t="s">
        <v>116</v>
      </c>
      <c r="D125" s="38"/>
      <c r="E125" s="39" t="s">
        <v>9</v>
      </c>
      <c r="F125" s="40">
        <v>2</v>
      </c>
      <c r="G125" s="4"/>
      <c r="H125" s="5" t="str">
        <f t="shared" si="23"/>
        <v xml:space="preserve">$   - </v>
      </c>
    </row>
    <row r="126" spans="1:8" x14ac:dyDescent="0.25">
      <c r="A126" s="35"/>
      <c r="B126" s="42" t="s">
        <v>106</v>
      </c>
      <c r="C126" s="49" t="s">
        <v>42</v>
      </c>
      <c r="D126" s="38"/>
      <c r="E126" s="39" t="s">
        <v>9</v>
      </c>
      <c r="F126" s="40">
        <v>2</v>
      </c>
      <c r="G126" s="4"/>
      <c r="H126" s="5" t="str">
        <f t="shared" si="23"/>
        <v xml:space="preserve">$   - </v>
      </c>
    </row>
    <row r="127" spans="1:8" x14ac:dyDescent="0.25">
      <c r="A127" s="35"/>
      <c r="B127" s="50" t="s">
        <v>27</v>
      </c>
      <c r="C127" s="49" t="s">
        <v>41</v>
      </c>
      <c r="D127" s="38"/>
      <c r="E127" s="39"/>
      <c r="F127" s="40"/>
      <c r="G127" s="5" t="s">
        <v>17</v>
      </c>
      <c r="H127" s="5"/>
    </row>
    <row r="128" spans="1:8" x14ac:dyDescent="0.25">
      <c r="A128" s="35"/>
      <c r="B128" s="42" t="s">
        <v>24</v>
      </c>
      <c r="C128" s="49" t="s">
        <v>115</v>
      </c>
      <c r="D128" s="38"/>
      <c r="E128" s="39" t="s">
        <v>9</v>
      </c>
      <c r="F128" s="40">
        <v>2</v>
      </c>
      <c r="G128" s="4"/>
      <c r="H128" s="5" t="str">
        <f t="shared" ref="H128:H131" si="24">IF(OR(ISTEXT(G128),ISBLANK(G128)), "$   - ",ROUND(F128*G128,2))</f>
        <v xml:space="preserve">$   - </v>
      </c>
    </row>
    <row r="129" spans="1:8" x14ac:dyDescent="0.25">
      <c r="A129" s="35"/>
      <c r="B129" s="42" t="s">
        <v>38</v>
      </c>
      <c r="C129" s="49" t="s">
        <v>116</v>
      </c>
      <c r="D129" s="38"/>
      <c r="E129" s="39" t="s">
        <v>9</v>
      </c>
      <c r="F129" s="40">
        <v>2</v>
      </c>
      <c r="G129" s="4"/>
      <c r="H129" s="5" t="str">
        <f t="shared" si="24"/>
        <v xml:space="preserve">$   - </v>
      </c>
    </row>
    <row r="130" spans="1:8" x14ac:dyDescent="0.25">
      <c r="A130" s="35"/>
      <c r="B130" s="42" t="s">
        <v>106</v>
      </c>
      <c r="C130" s="49" t="s">
        <v>118</v>
      </c>
      <c r="D130" s="38"/>
      <c r="E130" s="39" t="s">
        <v>9</v>
      </c>
      <c r="F130" s="40">
        <v>2</v>
      </c>
      <c r="G130" s="4"/>
      <c r="H130" s="5" t="str">
        <f t="shared" si="24"/>
        <v xml:space="preserve">$   - </v>
      </c>
    </row>
    <row r="131" spans="1:8" x14ac:dyDescent="0.25">
      <c r="A131" s="35"/>
      <c r="B131" s="42" t="s">
        <v>117</v>
      </c>
      <c r="C131" s="49" t="s">
        <v>42</v>
      </c>
      <c r="D131" s="38"/>
      <c r="E131" s="39" t="s">
        <v>9</v>
      </c>
      <c r="F131" s="40">
        <v>2</v>
      </c>
      <c r="G131" s="4"/>
      <c r="H131" s="5" t="str">
        <f t="shared" si="24"/>
        <v xml:space="preserve">$   - </v>
      </c>
    </row>
    <row r="132" spans="1:8" x14ac:dyDescent="0.25">
      <c r="A132" s="35"/>
      <c r="B132" s="52"/>
      <c r="C132" s="37"/>
      <c r="D132" s="38"/>
      <c r="E132" s="39"/>
      <c r="F132" s="40"/>
      <c r="G132" s="5" t="s">
        <v>17</v>
      </c>
      <c r="H132" s="5"/>
    </row>
    <row r="133" spans="1:8" x14ac:dyDescent="0.25">
      <c r="A133" s="45" t="s">
        <v>113</v>
      </c>
      <c r="B133" s="46">
        <f>B122+1</f>
        <v>7</v>
      </c>
      <c r="C133" s="47" t="s">
        <v>47</v>
      </c>
      <c r="D133" s="48" t="s">
        <v>46</v>
      </c>
      <c r="E133" s="39"/>
      <c r="F133" s="40"/>
      <c r="G133" s="5" t="s">
        <v>17</v>
      </c>
      <c r="H133" s="5"/>
    </row>
    <row r="134" spans="1:8" x14ac:dyDescent="0.25">
      <c r="A134" s="35"/>
      <c r="B134" s="50" t="s">
        <v>21</v>
      </c>
      <c r="C134" s="49" t="s">
        <v>83</v>
      </c>
      <c r="D134" s="38"/>
      <c r="E134" s="39"/>
      <c r="F134" s="40"/>
      <c r="G134" s="5" t="s">
        <v>17</v>
      </c>
      <c r="H134" s="5"/>
    </row>
    <row r="135" spans="1:8" ht="26.4" x14ac:dyDescent="0.25">
      <c r="A135" s="35"/>
      <c r="B135" s="42" t="s">
        <v>24</v>
      </c>
      <c r="C135" s="49" t="s">
        <v>26</v>
      </c>
      <c r="D135" s="38"/>
      <c r="E135" s="39" t="s">
        <v>25</v>
      </c>
      <c r="F135" s="40">
        <v>10</v>
      </c>
      <c r="G135" s="4"/>
      <c r="H135" s="5" t="str">
        <f t="shared" ref="H135" si="25">IF(OR(ISTEXT(G135),ISBLANK(G135)), "$   - ",ROUND(F135*G135,2))</f>
        <v xml:space="preserve">$   - </v>
      </c>
    </row>
    <row r="136" spans="1:8" x14ac:dyDescent="0.25">
      <c r="A136" s="35"/>
      <c r="B136" s="50" t="s">
        <v>27</v>
      </c>
      <c r="C136" s="49" t="s">
        <v>84</v>
      </c>
      <c r="D136" s="38"/>
      <c r="E136" s="39"/>
      <c r="F136" s="40"/>
      <c r="G136" s="5" t="s">
        <v>17</v>
      </c>
      <c r="H136" s="5"/>
    </row>
    <row r="137" spans="1:8" ht="26.4" x14ac:dyDescent="0.25">
      <c r="A137" s="35"/>
      <c r="B137" s="42" t="s">
        <v>24</v>
      </c>
      <c r="C137" s="49" t="s">
        <v>26</v>
      </c>
      <c r="D137" s="38"/>
      <c r="E137" s="39" t="s">
        <v>25</v>
      </c>
      <c r="F137" s="40">
        <v>10</v>
      </c>
      <c r="G137" s="4"/>
      <c r="H137" s="5" t="str">
        <f t="shared" ref="H137" si="26">IF(OR(ISTEXT(G137),ISBLANK(G137)), "$   - ",ROUND(F137*G137,2))</f>
        <v xml:space="preserve">$   - </v>
      </c>
    </row>
    <row r="138" spans="1:8" x14ac:dyDescent="0.25">
      <c r="A138" s="35"/>
      <c r="B138" s="44"/>
      <c r="C138" s="37"/>
      <c r="D138" s="38"/>
      <c r="E138" s="39"/>
      <c r="F138" s="40"/>
      <c r="G138" s="5" t="s">
        <v>17</v>
      </c>
      <c r="H138" s="5"/>
    </row>
    <row r="139" spans="1:8" x14ac:dyDescent="0.25">
      <c r="A139" s="45" t="s">
        <v>113</v>
      </c>
      <c r="B139" s="46">
        <f>B133+1</f>
        <v>8</v>
      </c>
      <c r="C139" s="47" t="s">
        <v>87</v>
      </c>
      <c r="D139" s="48" t="s">
        <v>46</v>
      </c>
      <c r="E139" s="39"/>
      <c r="F139" s="40"/>
      <c r="G139" s="5" t="s">
        <v>17</v>
      </c>
      <c r="H139" s="5"/>
    </row>
    <row r="140" spans="1:8" x14ac:dyDescent="0.25">
      <c r="A140" s="35"/>
      <c r="B140" s="50" t="s">
        <v>21</v>
      </c>
      <c r="C140" s="49" t="s">
        <v>88</v>
      </c>
      <c r="D140" s="38"/>
      <c r="E140" s="39" t="s">
        <v>9</v>
      </c>
      <c r="F140" s="40">
        <v>1</v>
      </c>
      <c r="G140" s="4"/>
      <c r="H140" s="5" t="str">
        <f t="shared" si="15"/>
        <v xml:space="preserve">$   - </v>
      </c>
    </row>
    <row r="141" spans="1:8" x14ac:dyDescent="0.25">
      <c r="A141" s="35"/>
      <c r="B141" s="50" t="s">
        <v>27</v>
      </c>
      <c r="C141" s="49" t="s">
        <v>84</v>
      </c>
      <c r="D141" s="38"/>
      <c r="E141" s="39" t="s">
        <v>9</v>
      </c>
      <c r="F141" s="40">
        <v>1</v>
      </c>
      <c r="G141" s="4"/>
      <c r="H141" s="5" t="str">
        <f t="shared" si="15"/>
        <v xml:space="preserve">$   - </v>
      </c>
    </row>
    <row r="142" spans="1:8" x14ac:dyDescent="0.25">
      <c r="A142" s="35"/>
      <c r="B142" s="50"/>
      <c r="C142" s="49"/>
      <c r="D142" s="38"/>
      <c r="E142" s="39"/>
      <c r="F142" s="40"/>
      <c r="G142" s="5" t="s">
        <v>17</v>
      </c>
      <c r="H142" s="5"/>
    </row>
    <row r="143" spans="1:8" x14ac:dyDescent="0.25">
      <c r="A143" s="45" t="s">
        <v>113</v>
      </c>
      <c r="B143" s="46">
        <f>B139+1</f>
        <v>9</v>
      </c>
      <c r="C143" s="47" t="s">
        <v>89</v>
      </c>
      <c r="D143" s="48" t="s">
        <v>46</v>
      </c>
      <c r="E143" s="39"/>
      <c r="F143" s="40"/>
      <c r="G143" s="5" t="s">
        <v>17</v>
      </c>
      <c r="H143" s="5"/>
    </row>
    <row r="144" spans="1:8" x14ac:dyDescent="0.25">
      <c r="A144" s="35"/>
      <c r="B144" s="50" t="s">
        <v>21</v>
      </c>
      <c r="C144" s="49" t="s">
        <v>88</v>
      </c>
      <c r="D144" s="38"/>
      <c r="E144" s="39" t="s">
        <v>9</v>
      </c>
      <c r="F144" s="40">
        <v>1</v>
      </c>
      <c r="G144" s="4"/>
      <c r="H144" s="5" t="str">
        <f t="shared" ref="H144:H145" si="27">IF(OR(ISTEXT(G144),ISBLANK(G144)), "$   - ",ROUND(F144*G144,2))</f>
        <v xml:space="preserve">$   - </v>
      </c>
    </row>
    <row r="145" spans="1:8" x14ac:dyDescent="0.25">
      <c r="A145" s="35"/>
      <c r="B145" s="50" t="s">
        <v>27</v>
      </c>
      <c r="C145" s="49" t="s">
        <v>84</v>
      </c>
      <c r="D145" s="38"/>
      <c r="E145" s="39" t="s">
        <v>9</v>
      </c>
      <c r="F145" s="40">
        <v>1</v>
      </c>
      <c r="G145" s="4"/>
      <c r="H145" s="5" t="str">
        <f t="shared" si="27"/>
        <v xml:space="preserve">$   - </v>
      </c>
    </row>
    <row r="146" spans="1:8" x14ac:dyDescent="0.25">
      <c r="A146" s="35"/>
      <c r="B146" s="50"/>
      <c r="C146" s="49"/>
      <c r="D146" s="38"/>
      <c r="E146" s="39"/>
      <c r="F146" s="40"/>
      <c r="G146" s="5" t="s">
        <v>17</v>
      </c>
      <c r="H146" s="5"/>
    </row>
    <row r="147" spans="1:8" x14ac:dyDescent="0.25">
      <c r="A147" s="45" t="s">
        <v>113</v>
      </c>
      <c r="B147" s="46">
        <f>B143+1</f>
        <v>10</v>
      </c>
      <c r="C147" s="47" t="s">
        <v>52</v>
      </c>
      <c r="D147" s="48" t="s">
        <v>46</v>
      </c>
      <c r="E147" s="39"/>
      <c r="F147" s="40"/>
      <c r="G147" s="5" t="s">
        <v>17</v>
      </c>
      <c r="H147" s="5"/>
    </row>
    <row r="148" spans="1:8" x14ac:dyDescent="0.25">
      <c r="A148" s="35"/>
      <c r="B148" s="50" t="s">
        <v>21</v>
      </c>
      <c r="C148" s="49" t="s">
        <v>88</v>
      </c>
      <c r="D148" s="38"/>
      <c r="E148" s="39" t="s">
        <v>9</v>
      </c>
      <c r="F148" s="40">
        <v>1</v>
      </c>
      <c r="G148" s="4"/>
      <c r="H148" s="5" t="str">
        <f t="shared" ref="H148:H149" si="28">IF(OR(ISTEXT(G148),ISBLANK(G148)), "$   - ",ROUND(F148*G148,2))</f>
        <v xml:space="preserve">$   - </v>
      </c>
    </row>
    <row r="149" spans="1:8" x14ac:dyDescent="0.25">
      <c r="A149" s="35"/>
      <c r="B149" s="50" t="s">
        <v>27</v>
      </c>
      <c r="C149" s="49" t="s">
        <v>84</v>
      </c>
      <c r="D149" s="38"/>
      <c r="E149" s="39" t="s">
        <v>9</v>
      </c>
      <c r="F149" s="40">
        <v>1</v>
      </c>
      <c r="G149" s="4"/>
      <c r="H149" s="5" t="str">
        <f t="shared" si="28"/>
        <v xml:space="preserve">$   - </v>
      </c>
    </row>
    <row r="150" spans="1:8" x14ac:dyDescent="0.25">
      <c r="A150" s="35"/>
      <c r="B150" s="44"/>
      <c r="C150" s="37"/>
      <c r="D150" s="38"/>
      <c r="E150" s="39"/>
      <c r="F150" s="40"/>
      <c r="G150" s="5" t="s">
        <v>17</v>
      </c>
      <c r="H150" s="5"/>
    </row>
    <row r="151" spans="1:8" ht="26.4" x14ac:dyDescent="0.25">
      <c r="A151" s="45" t="s">
        <v>113</v>
      </c>
      <c r="B151" s="46">
        <f>B147+1</f>
        <v>11</v>
      </c>
      <c r="C151" s="47" t="s">
        <v>90</v>
      </c>
      <c r="D151" s="39" t="s">
        <v>86</v>
      </c>
      <c r="E151" s="39"/>
      <c r="F151" s="40"/>
      <c r="G151" s="5" t="s">
        <v>17</v>
      </c>
      <c r="H151" s="5"/>
    </row>
    <row r="152" spans="1:8" x14ac:dyDescent="0.25">
      <c r="A152" s="35"/>
      <c r="B152" s="50" t="s">
        <v>21</v>
      </c>
      <c r="C152" s="49" t="s">
        <v>91</v>
      </c>
      <c r="D152" s="38"/>
      <c r="E152" s="39" t="s">
        <v>9</v>
      </c>
      <c r="F152" s="40">
        <v>10</v>
      </c>
      <c r="G152" s="4"/>
      <c r="H152" s="5" t="str">
        <f t="shared" ref="H152:H155" si="29">IF(OR(ISTEXT(G152),ISBLANK(G152)), "$   - ",ROUND(F152*G152,2))</f>
        <v xml:space="preserve">$   - </v>
      </c>
    </row>
    <row r="153" spans="1:8" x14ac:dyDescent="0.25">
      <c r="A153" s="35"/>
      <c r="B153" s="50" t="s">
        <v>27</v>
      </c>
      <c r="C153" s="49" t="s">
        <v>92</v>
      </c>
      <c r="D153" s="38"/>
      <c r="E153" s="39" t="s">
        <v>9</v>
      </c>
      <c r="F153" s="40">
        <v>10</v>
      </c>
      <c r="G153" s="4"/>
      <c r="H153" s="5" t="str">
        <f t="shared" si="29"/>
        <v xml:space="preserve">$   - </v>
      </c>
    </row>
    <row r="154" spans="1:8" x14ac:dyDescent="0.25">
      <c r="A154" s="35"/>
      <c r="B154" s="50" t="s">
        <v>40</v>
      </c>
      <c r="C154" s="49" t="s">
        <v>93</v>
      </c>
      <c r="D154" s="38"/>
      <c r="E154" s="39" t="s">
        <v>9</v>
      </c>
      <c r="F154" s="40">
        <v>10</v>
      </c>
      <c r="G154" s="4"/>
      <c r="H154" s="5" t="str">
        <f t="shared" si="29"/>
        <v xml:space="preserve">$   - </v>
      </c>
    </row>
    <row r="155" spans="1:8" x14ac:dyDescent="0.25">
      <c r="A155" s="35"/>
      <c r="B155" s="50" t="s">
        <v>43</v>
      </c>
      <c r="C155" s="49" t="s">
        <v>94</v>
      </c>
      <c r="D155" s="38"/>
      <c r="E155" s="39" t="s">
        <v>9</v>
      </c>
      <c r="F155" s="40">
        <v>10</v>
      </c>
      <c r="G155" s="4"/>
      <c r="H155" s="5" t="str">
        <f t="shared" si="29"/>
        <v xml:space="preserve">$   - </v>
      </c>
    </row>
    <row r="156" spans="1:8" x14ac:dyDescent="0.25">
      <c r="A156" s="35"/>
      <c r="B156" s="44"/>
      <c r="C156" s="37"/>
      <c r="D156" s="38"/>
      <c r="E156" s="39"/>
      <c r="F156" s="40"/>
      <c r="G156" s="5" t="s">
        <v>17</v>
      </c>
      <c r="H156" s="5"/>
    </row>
    <row r="157" spans="1:8" ht="26.4" x14ac:dyDescent="0.25">
      <c r="A157" s="45" t="s">
        <v>113</v>
      </c>
      <c r="B157" s="46">
        <f>B151+1</f>
        <v>12</v>
      </c>
      <c r="C157" s="47" t="s">
        <v>95</v>
      </c>
      <c r="D157" s="39" t="s">
        <v>86</v>
      </c>
      <c r="E157" s="39"/>
      <c r="F157" s="40"/>
      <c r="G157" s="5" t="s">
        <v>17</v>
      </c>
      <c r="H157" s="5"/>
    </row>
    <row r="158" spans="1:8" x14ac:dyDescent="0.25">
      <c r="A158" s="72"/>
      <c r="B158" s="50" t="s">
        <v>21</v>
      </c>
      <c r="C158" s="49" t="s">
        <v>91</v>
      </c>
      <c r="D158" s="38"/>
      <c r="E158" s="39" t="s">
        <v>25</v>
      </c>
      <c r="F158" s="40">
        <v>10</v>
      </c>
      <c r="G158" s="4"/>
      <c r="H158" s="5" t="str">
        <f t="shared" ref="H158" si="30">IF(OR(ISTEXT(G158),ISBLANK(G158)), "$   - ",ROUND(F158*G158,2))</f>
        <v xml:space="preserve">$   - </v>
      </c>
    </row>
    <row r="159" spans="1:8" x14ac:dyDescent="0.25">
      <c r="A159" s="72"/>
      <c r="B159" s="50" t="s">
        <v>27</v>
      </c>
      <c r="C159" s="49" t="s">
        <v>92</v>
      </c>
      <c r="D159" s="38"/>
      <c r="E159" s="39" t="s">
        <v>25</v>
      </c>
      <c r="F159" s="40">
        <v>10</v>
      </c>
      <c r="G159" s="4"/>
      <c r="H159" s="5" t="str">
        <f t="shared" ref="H159:H161" si="31">IF(OR(ISTEXT(G159),ISBLANK(G159)), "$   - ",ROUND(F159*G159,2))</f>
        <v xml:space="preserve">$   - </v>
      </c>
    </row>
    <row r="160" spans="1:8" x14ac:dyDescent="0.25">
      <c r="A160" s="72"/>
      <c r="B160" s="50" t="s">
        <v>40</v>
      </c>
      <c r="C160" s="49" t="s">
        <v>93</v>
      </c>
      <c r="D160" s="38"/>
      <c r="E160" s="39" t="s">
        <v>25</v>
      </c>
      <c r="F160" s="40">
        <v>10</v>
      </c>
      <c r="G160" s="4"/>
      <c r="H160" s="5" t="str">
        <f t="shared" si="31"/>
        <v xml:space="preserve">$   - </v>
      </c>
    </row>
    <row r="161" spans="1:8" x14ac:dyDescent="0.25">
      <c r="A161" s="72"/>
      <c r="B161" s="50" t="s">
        <v>43</v>
      </c>
      <c r="C161" s="49" t="s">
        <v>94</v>
      </c>
      <c r="D161" s="38"/>
      <c r="E161" s="39" t="s">
        <v>25</v>
      </c>
      <c r="F161" s="40">
        <v>10</v>
      </c>
      <c r="G161" s="4"/>
      <c r="H161" s="5" t="str">
        <f t="shared" si="31"/>
        <v xml:space="preserve">$   - </v>
      </c>
    </row>
    <row r="162" spans="1:8" x14ac:dyDescent="0.25">
      <c r="A162" s="35"/>
      <c r="B162" s="44"/>
      <c r="C162" s="37"/>
      <c r="D162" s="38"/>
      <c r="E162" s="39"/>
      <c r="F162" s="40"/>
      <c r="G162" s="5" t="s">
        <v>17</v>
      </c>
      <c r="H162" s="5"/>
    </row>
    <row r="163" spans="1:8" x14ac:dyDescent="0.25">
      <c r="A163" s="45" t="s">
        <v>113</v>
      </c>
      <c r="B163" s="46">
        <v>12</v>
      </c>
      <c r="C163" s="47" t="s">
        <v>103</v>
      </c>
      <c r="D163" s="39" t="s">
        <v>123</v>
      </c>
      <c r="E163" s="39" t="s">
        <v>96</v>
      </c>
      <c r="F163" s="40">
        <v>40</v>
      </c>
      <c r="G163" s="4"/>
      <c r="H163" s="5" t="str">
        <f>IF(OR(ISTEXT(G163),ISBLANK(G163)), "$   - ",ROUND(F163*G163,2))</f>
        <v xml:space="preserve">$   - </v>
      </c>
    </row>
    <row r="164" spans="1:8" x14ac:dyDescent="0.25">
      <c r="A164" s="35"/>
      <c r="B164" s="44"/>
      <c r="C164" s="37"/>
      <c r="D164" s="38"/>
      <c r="E164" s="39"/>
      <c r="F164" s="40"/>
      <c r="G164" s="5" t="s">
        <v>17</v>
      </c>
      <c r="H164" s="5"/>
    </row>
    <row r="165" spans="1:8" x14ac:dyDescent="0.25">
      <c r="A165" s="54"/>
      <c r="B165" s="55"/>
      <c r="C165" s="56" t="s">
        <v>101</v>
      </c>
      <c r="D165" s="57"/>
      <c r="E165" s="57"/>
      <c r="F165" s="58"/>
      <c r="G165" s="59" t="s">
        <v>114</v>
      </c>
      <c r="H165" s="60">
        <f>SUM(H109:H164)</f>
        <v>0</v>
      </c>
    </row>
    <row r="166" spans="1:8" x14ac:dyDescent="0.25">
      <c r="A166" s="61"/>
      <c r="B166" s="62"/>
      <c r="C166" s="63"/>
      <c r="D166" s="64"/>
      <c r="E166" s="64"/>
      <c r="F166" s="65"/>
      <c r="G166" s="66"/>
      <c r="H166" s="67"/>
    </row>
    <row r="167" spans="1:8" ht="13.2" customHeight="1" x14ac:dyDescent="0.25">
      <c r="A167" s="125" t="s">
        <v>15</v>
      </c>
      <c r="B167" s="126"/>
      <c r="C167" s="73" t="s">
        <v>120</v>
      </c>
      <c r="D167" s="74"/>
      <c r="E167" s="75"/>
      <c r="F167" s="76"/>
      <c r="G167" s="77"/>
      <c r="H167" s="78"/>
    </row>
    <row r="168" spans="1:8" x14ac:dyDescent="0.25">
      <c r="A168" s="79" t="s">
        <v>121</v>
      </c>
      <c r="B168" s="80">
        <v>1</v>
      </c>
      <c r="C168" s="81" t="s">
        <v>122</v>
      </c>
      <c r="D168" s="82" t="s">
        <v>124</v>
      </c>
      <c r="E168" s="83"/>
      <c r="F168" s="84"/>
      <c r="G168" s="85" t="s">
        <v>119</v>
      </c>
      <c r="H168" s="85">
        <v>50000</v>
      </c>
    </row>
    <row r="169" spans="1:8" x14ac:dyDescent="0.25">
      <c r="A169" s="54"/>
      <c r="B169" s="55"/>
      <c r="C169" s="56"/>
      <c r="D169" s="57"/>
      <c r="E169" s="57"/>
      <c r="F169" s="58"/>
      <c r="G169" s="59"/>
      <c r="H169" s="60"/>
    </row>
    <row r="170" spans="1:8" x14ac:dyDescent="0.25">
      <c r="A170" s="61"/>
      <c r="B170" s="62"/>
      <c r="C170" s="63"/>
      <c r="D170" s="64"/>
      <c r="E170" s="64"/>
      <c r="F170" s="65"/>
      <c r="G170" s="66"/>
      <c r="H170" s="67"/>
    </row>
    <row r="171" spans="1:8" ht="13.8" x14ac:dyDescent="0.25">
      <c r="A171" s="86"/>
      <c r="B171" s="87"/>
      <c r="C171" s="88"/>
      <c r="D171" s="88"/>
      <c r="E171" s="89"/>
      <c r="F171" s="90"/>
      <c r="G171" s="120"/>
      <c r="H171" s="121"/>
    </row>
    <row r="172" spans="1:8" ht="13.8" x14ac:dyDescent="0.25">
      <c r="A172" s="86" t="s">
        <v>10</v>
      </c>
      <c r="B172" s="87"/>
      <c r="E172" s="89"/>
      <c r="F172" s="90"/>
      <c r="G172" s="114">
        <f>SUM(H87,H106,H165,H168)</f>
        <v>50000</v>
      </c>
      <c r="H172" s="115"/>
    </row>
    <row r="173" spans="1:8" ht="13.8" x14ac:dyDescent="0.25">
      <c r="A173" s="91"/>
      <c r="B173" s="92"/>
      <c r="C173" s="93"/>
      <c r="D173" s="93"/>
      <c r="E173" s="94"/>
      <c r="F173" s="95"/>
      <c r="G173" s="96"/>
      <c r="H173" s="96"/>
    </row>
    <row r="174" spans="1:8" x14ac:dyDescent="0.25">
      <c r="A174" s="97"/>
      <c r="B174" s="98"/>
      <c r="C174" s="99"/>
      <c r="D174" s="99"/>
      <c r="E174" s="100"/>
      <c r="H174" s="101"/>
    </row>
    <row r="175" spans="1:8" x14ac:dyDescent="0.25">
      <c r="A175" s="102"/>
      <c r="B175" s="98"/>
      <c r="C175" s="99"/>
      <c r="D175" s="99"/>
      <c r="E175" s="100"/>
      <c r="F175" s="1"/>
      <c r="G175" s="2"/>
      <c r="H175" s="3"/>
    </row>
    <row r="176" spans="1:8" x14ac:dyDescent="0.25">
      <c r="A176" s="102"/>
      <c r="B176" s="98"/>
      <c r="C176" s="99"/>
      <c r="D176" s="99"/>
      <c r="E176" s="100"/>
      <c r="F176" s="116" t="s">
        <v>11</v>
      </c>
      <c r="G176" s="116"/>
      <c r="H176" s="106"/>
    </row>
    <row r="177" spans="1:8" x14ac:dyDescent="0.25">
      <c r="A177" s="107"/>
      <c r="B177" s="108"/>
      <c r="C177" s="69"/>
      <c r="D177" s="69"/>
      <c r="E177" s="109"/>
      <c r="F177" s="103"/>
      <c r="G177" s="104"/>
      <c r="H177" s="105"/>
    </row>
    <row r="179" spans="1:8" x14ac:dyDescent="0.25">
      <c r="A179" s="110"/>
      <c r="B179" s="110"/>
    </row>
    <row r="180" spans="1:8" x14ac:dyDescent="0.25">
      <c r="A180" s="98"/>
      <c r="B180" s="98"/>
      <c r="C180" s="113"/>
      <c r="D180" s="113"/>
      <c r="E180" s="113"/>
      <c r="F180" s="113"/>
      <c r="G180" s="111"/>
      <c r="H180" s="111"/>
    </row>
    <row r="181" spans="1:8" x14ac:dyDescent="0.25">
      <c r="A181" s="98"/>
      <c r="B181" s="98"/>
      <c r="C181" s="113"/>
      <c r="D181" s="113"/>
      <c r="E181" s="113"/>
      <c r="F181" s="113"/>
      <c r="G181" s="111"/>
      <c r="H181" s="111"/>
    </row>
    <row r="182" spans="1:8" x14ac:dyDescent="0.25">
      <c r="A182" s="98"/>
      <c r="B182" s="98"/>
      <c r="C182" s="113"/>
      <c r="D182" s="113"/>
      <c r="E182" s="113"/>
      <c r="F182" s="113"/>
      <c r="G182" s="111"/>
      <c r="H182" s="111"/>
    </row>
    <row r="183" spans="1:8" x14ac:dyDescent="0.25">
      <c r="A183" s="98"/>
      <c r="B183" s="98"/>
      <c r="C183" s="113"/>
      <c r="D183" s="113"/>
      <c r="E183" s="113"/>
      <c r="F183" s="113"/>
      <c r="G183" s="111"/>
      <c r="H183" s="111"/>
    </row>
    <row r="184" spans="1:8" x14ac:dyDescent="0.25">
      <c r="A184" s="98"/>
      <c r="B184" s="98"/>
      <c r="C184" s="113"/>
      <c r="D184" s="113"/>
      <c r="E184" s="113"/>
      <c r="F184" s="113"/>
      <c r="G184" s="111"/>
      <c r="H184" s="111"/>
    </row>
    <row r="185" spans="1:8" x14ac:dyDescent="0.25">
      <c r="A185" s="98"/>
      <c r="B185" s="98"/>
      <c r="C185" s="113"/>
      <c r="D185" s="113"/>
      <c r="E185" s="113"/>
      <c r="F185" s="113"/>
      <c r="G185" s="111"/>
      <c r="H185" s="111"/>
    </row>
    <row r="186" spans="1:8" x14ac:dyDescent="0.25">
      <c r="A186" s="98"/>
      <c r="B186" s="98"/>
      <c r="C186" s="113"/>
      <c r="D186" s="113"/>
      <c r="E186" s="113"/>
      <c r="F186" s="113"/>
      <c r="G186" s="111"/>
      <c r="H186" s="111"/>
    </row>
    <row r="187" spans="1:8" x14ac:dyDescent="0.25">
      <c r="A187" s="98"/>
      <c r="B187" s="98"/>
      <c r="C187" s="113"/>
      <c r="D187" s="113"/>
      <c r="E187" s="113"/>
      <c r="F187" s="113"/>
      <c r="G187" s="111"/>
      <c r="H187" s="111"/>
    </row>
    <row r="188" spans="1:8" x14ac:dyDescent="0.25">
      <c r="A188" s="98"/>
      <c r="B188" s="98"/>
      <c r="C188" s="113"/>
      <c r="D188" s="113"/>
      <c r="E188" s="113"/>
      <c r="F188" s="113"/>
      <c r="G188" s="111"/>
      <c r="H188" s="111"/>
    </row>
    <row r="189" spans="1:8" x14ac:dyDescent="0.25">
      <c r="A189" s="98"/>
      <c r="B189" s="98"/>
      <c r="C189" s="113"/>
      <c r="D189" s="113"/>
      <c r="E189" s="113"/>
      <c r="F189" s="113"/>
      <c r="G189" s="111"/>
      <c r="H189" s="111"/>
    </row>
    <row r="190" spans="1:8" x14ac:dyDescent="0.25">
      <c r="A190" s="98"/>
      <c r="B190" s="98"/>
      <c r="C190" s="113"/>
      <c r="D190" s="113"/>
      <c r="E190" s="113"/>
      <c r="F190" s="113"/>
      <c r="G190" s="111"/>
      <c r="H190" s="111"/>
    </row>
    <row r="191" spans="1:8" x14ac:dyDescent="0.25">
      <c r="A191" s="98"/>
      <c r="B191" s="98"/>
      <c r="C191" s="113"/>
      <c r="D191" s="113"/>
      <c r="E191" s="113"/>
      <c r="F191" s="113"/>
      <c r="G191" s="111"/>
      <c r="H191" s="111"/>
    </row>
    <row r="192" spans="1:8" x14ac:dyDescent="0.25">
      <c r="A192" s="98"/>
      <c r="B192" s="98"/>
      <c r="C192" s="113"/>
      <c r="D192" s="113"/>
      <c r="E192" s="113"/>
      <c r="F192" s="113"/>
      <c r="G192" s="111"/>
      <c r="H192" s="111"/>
    </row>
    <row r="193" spans="1:8" x14ac:dyDescent="0.25">
      <c r="A193" s="98"/>
      <c r="B193" s="98"/>
      <c r="C193" s="113"/>
      <c r="D193" s="113"/>
      <c r="E193" s="113"/>
      <c r="F193" s="113"/>
      <c r="G193" s="111"/>
      <c r="H193" s="111"/>
    </row>
    <row r="194" spans="1:8" x14ac:dyDescent="0.25">
      <c r="A194" s="98"/>
      <c r="B194" s="98"/>
      <c r="C194" s="113"/>
      <c r="D194" s="113"/>
      <c r="E194" s="113"/>
      <c r="F194" s="113"/>
      <c r="G194" s="111"/>
      <c r="H194" s="111"/>
    </row>
    <row r="195" spans="1:8" x14ac:dyDescent="0.25">
      <c r="A195" s="98"/>
      <c r="B195" s="98"/>
      <c r="C195" s="113"/>
      <c r="D195" s="113"/>
      <c r="E195" s="113"/>
      <c r="F195" s="113"/>
      <c r="G195" s="111"/>
      <c r="H195" s="111"/>
    </row>
    <row r="196" spans="1:8" x14ac:dyDescent="0.25">
      <c r="A196" s="98"/>
      <c r="B196" s="98"/>
      <c r="C196" s="113"/>
      <c r="D196" s="113"/>
      <c r="E196" s="113"/>
      <c r="F196" s="113"/>
      <c r="G196" s="111"/>
      <c r="H196" s="111"/>
    </row>
    <row r="197" spans="1:8" x14ac:dyDescent="0.25">
      <c r="A197" s="98"/>
      <c r="B197" s="98"/>
      <c r="C197" s="113"/>
      <c r="D197" s="113"/>
      <c r="E197" s="113"/>
      <c r="F197" s="113"/>
      <c r="G197" s="111"/>
      <c r="H197" s="111"/>
    </row>
  </sheetData>
  <sheetProtection algorithmName="SHA-512" hashValue="ZDw4XcAyLyGr2TJdzXfE9eHSfQUdu8Bzi4r5TGtk/NAUesITtr3M8GOUoh5YXX/V+JWKN7WSkNEm4NH14PwAvQ==" saltValue="B/j2e3A9l9K1MXbAQXUiVA==" spinCount="100000" sheet="1" objects="1" scenarios="1" selectLockedCells="1"/>
  <mergeCells count="30">
    <mergeCell ref="A2:C2"/>
    <mergeCell ref="D1:E1"/>
    <mergeCell ref="A1:C1"/>
    <mergeCell ref="G171:H171"/>
    <mergeCell ref="A3:C3"/>
    <mergeCell ref="A5:B5"/>
    <mergeCell ref="A6:B6"/>
    <mergeCell ref="A89:B89"/>
    <mergeCell ref="A108:B108"/>
    <mergeCell ref="A167:B167"/>
    <mergeCell ref="G172:H172"/>
    <mergeCell ref="F176:G176"/>
    <mergeCell ref="C180:F180"/>
    <mergeCell ref="C188:F188"/>
    <mergeCell ref="C196:F196"/>
    <mergeCell ref="C189:F189"/>
    <mergeCell ref="C184:F184"/>
    <mergeCell ref="C185:F185"/>
    <mergeCell ref="C186:F186"/>
    <mergeCell ref="C187:F187"/>
    <mergeCell ref="C181:F181"/>
    <mergeCell ref="C182:F182"/>
    <mergeCell ref="C183:F183"/>
    <mergeCell ref="C197:F197"/>
    <mergeCell ref="C190:F190"/>
    <mergeCell ref="C191:F191"/>
    <mergeCell ref="C194:F194"/>
    <mergeCell ref="C195:F195"/>
    <mergeCell ref="C193:F193"/>
    <mergeCell ref="C192:F19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68 G7:G86 G91:G104 G107:G164" xr:uid="{00000000-0002-0000-0100-000000000000}">
      <formula1>IF(G7&gt;=0,ROUND(G7,2),0.01)</formula1>
    </dataValidation>
  </dataValidations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No.162-2024 Addendum 1
&amp;C                     &amp;R Bid Submission
Page &amp;P           </oddHeader>
    <oddFooter xml:space="preserve">&amp;R____________________________
Name of Bidder                    </oddFooter>
  </headerFooter>
  <rowBreaks count="3" manualBreakCount="3">
    <brk id="46" min="2" max="7" man="1"/>
    <brk id="88" max="7" man="1"/>
    <brk id="13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Nathan Kehler</cp:lastModifiedBy>
  <cp:revision/>
  <cp:lastPrinted>2024-03-28T17:12:55Z</cp:lastPrinted>
  <dcterms:created xsi:type="dcterms:W3CDTF">1999-10-18T14:40:40Z</dcterms:created>
  <dcterms:modified xsi:type="dcterms:W3CDTF">2024-03-28T17:13:21Z</dcterms:modified>
  <cp:category/>
  <cp:contentStatus/>
</cp:coreProperties>
</file>