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PRICES'!$B$6:$H$71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PRICES'!$B$1:$IV$69</definedName>
    <definedName name="XITEMS">'FORM B - PRICES'!$B$6:$IV$69</definedName>
  </definedNames>
  <calcPr fullCalcOnLoad="1" fullPrecision="0"/>
</workbook>
</file>

<file path=xl/sharedStrings.xml><?xml version="1.0" encoding="utf-8"?>
<sst xmlns="http://schemas.openxmlformats.org/spreadsheetml/2006/main" count="273" uniqueCount="196">
  <si>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</si>
  <si>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</si>
  <si>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</si>
  <si>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</si>
  <si>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</si>
  <si>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</si>
  <si>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</si>
  <si>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</si>
  <si>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</si>
  <si>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</si>
  <si>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</si>
  <si>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</si>
  <si>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</si>
  <si>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</si>
  <si>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</si>
  <si>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</si>
  <si>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</si>
  <si>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</si>
  <si>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</si>
  <si>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</si>
  <si>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</si>
  <si>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</si>
  <si>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</si>
  <si>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</si>
  <si>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</si>
  <si>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</si>
  <si>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</si>
  <si>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</si>
  <si>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</si>
  <si>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</si>
  <si>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</si>
  <si>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</si>
  <si>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</si>
  <si>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</si>
  <si>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</si>
  <si>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</si>
  <si>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B098</t>
  </si>
  <si>
    <t>20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</si>
  <si>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</si>
  <si>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</si>
  <si>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</si>
  <si>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</si>
  <si>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</si>
  <si>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</si>
  <si>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</si>
  <si>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</si>
  <si>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</si>
  <si>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iv)</t>
  </si>
  <si>
    <t>G001</t>
  </si>
  <si>
    <t>Sodding</t>
  </si>
  <si>
    <t>G003</t>
  </si>
  <si>
    <t>B001</t>
  </si>
  <si>
    <t>Pavement Removal</t>
  </si>
  <si>
    <t>Tie-ins and Approaches</t>
  </si>
  <si>
    <t>F009</t>
  </si>
  <si>
    <t>F010</t>
  </si>
  <si>
    <t>C008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</si>
  <si>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</si>
  <si>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</si>
  <si>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</si>
  <si>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</si>
  <si>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</si>
  <si>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</si>
  <si>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</si>
  <si>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</si>
  <si>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</si>
  <si>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</si>
  <si>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</si>
  <si>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</si>
  <si>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</si>
  <si>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</si>
  <si>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</si>
  <si>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</si>
  <si>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</si>
  <si>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</si>
  <si>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</si>
  <si>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</si>
  <si>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</si>
  <si>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</si>
  <si>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</si>
  <si>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</si>
  <si>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A.12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</si>
  <si>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</si>
  <si>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</si>
  <si>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</si>
  <si>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</si>
  <si>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</si>
  <si>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</si>
  <si>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</si>
  <si>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</si>
  <si>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</si>
  <si>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Construction of  Curb Ramp (8-12 mm ht, Integral)</t>
  </si>
  <si>
    <t>SD-229C</t>
  </si>
  <si>
    <t>A.17</t>
  </si>
  <si>
    <t>Type IA</t>
  </si>
  <si>
    <t>A.18</t>
  </si>
  <si>
    <t>CW 3250-R7</t>
  </si>
  <si>
    <t>A.19</t>
  </si>
  <si>
    <t>A.20</t>
  </si>
  <si>
    <t>A.21</t>
  </si>
  <si>
    <t>A.22</t>
  </si>
  <si>
    <t>A.23</t>
  </si>
  <si>
    <t>A.24</t>
  </si>
  <si>
    <t>A.25</t>
  </si>
  <si>
    <t>A.26</t>
  </si>
  <si>
    <t>CW 3210-R7</t>
  </si>
  <si>
    <t>A.27</t>
  </si>
  <si>
    <t>A.28</t>
  </si>
  <si>
    <t>A.29</t>
  </si>
  <si>
    <t>A.30</t>
  </si>
  <si>
    <t>A.31</t>
  </si>
  <si>
    <t>CW 3510-R9</t>
  </si>
  <si>
    <t>G002</t>
  </si>
  <si>
    <t xml:space="preserve"> width &lt; 600 mm</t>
  </si>
  <si>
    <t xml:space="preserve"> width &gt; or = 600 mm</t>
  </si>
  <si>
    <t>A007A</t>
  </si>
  <si>
    <t xml:space="preserve">50 mm </t>
  </si>
  <si>
    <t>A.1</t>
  </si>
  <si>
    <t>CW 3110-R19</t>
  </si>
  <si>
    <t>B003</t>
  </si>
  <si>
    <t>Asphalt Pavement</t>
  </si>
  <si>
    <t xml:space="preserve">CW 3230-R8
</t>
  </si>
  <si>
    <t xml:space="preserve">CW 3410-R11 </t>
  </si>
  <si>
    <t>CW 3326-R3</t>
  </si>
  <si>
    <t>Construction of 200 mm Concrete Pavement (Reinforced)</t>
  </si>
  <si>
    <t>C047C</t>
  </si>
  <si>
    <t>SD-223B</t>
  </si>
  <si>
    <t>CW 3310-R17</t>
  </si>
  <si>
    <t>A001</t>
  </si>
  <si>
    <t>Clearing and Grubbing</t>
  </si>
  <si>
    <t>CW 3010-R4</t>
  </si>
  <si>
    <t>ha</t>
  </si>
  <si>
    <t>A013</t>
  </si>
  <si>
    <t xml:space="preserve">Ditch Grading </t>
  </si>
  <si>
    <t>A015</t>
  </si>
  <si>
    <t>Ditch Excavation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</si>
  <si>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</si>
  <si>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</si>
  <si>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</si>
  <si>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</si>
  <si>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</si>
  <si>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</si>
  <si>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</si>
  <si>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PLESSIS ROAD - ~80m SOUTH OF GUNN ROAD TO ~270m NORTH OF GUNN ROAD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</si>
  <si>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</si>
  <si>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</si>
  <si>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</si>
  <si>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</si>
  <si>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</si>
  <si>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</si>
  <si>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</si>
  <si>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</si>
  <si>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B123rl</t>
  </si>
  <si>
    <t>Monolithic Curb and Sidewalk</t>
  </si>
  <si>
    <t>SD-228B</t>
  </si>
  <si>
    <t xml:space="preserve">CW 3450-R6 </t>
  </si>
  <si>
    <t>1 - 50 mm Depth (Asphalt)</t>
  </si>
  <si>
    <t>C039</t>
  </si>
  <si>
    <t>Construction of Curb and Gutter (180 mm ht, Modified Barrier, Integral, 600 mm width, 150 mm Plain Concrete Pavement)</t>
  </si>
  <si>
    <t>SD-200            SD-203B</t>
  </si>
  <si>
    <t>C041</t>
  </si>
  <si>
    <t>Construction of Curb and Gutter (8-12 mm ht, Curb Ramp,  Integral, 600 mm width, 150 mm Plain Concrete Pavement)</t>
  </si>
  <si>
    <t xml:space="preserve">SD-200          SD-229E        </t>
  </si>
  <si>
    <t>C055</t>
  </si>
  <si>
    <t xml:space="preserve">Construction of Asphaltic Concrete Pavements </t>
  </si>
  <si>
    <t>C056</t>
  </si>
  <si>
    <t>Main Line Paving</t>
  </si>
  <si>
    <t>C058</t>
  </si>
  <si>
    <t>C059</t>
  </si>
  <si>
    <t>C060</t>
  </si>
  <si>
    <t>E052s</t>
  </si>
  <si>
    <t>Corrugated Steel Pipe Culvert - Supply</t>
  </si>
  <si>
    <t>CW 3610-R5</t>
  </si>
  <si>
    <t>E055s</t>
  </si>
  <si>
    <t>E057i</t>
  </si>
  <si>
    <t>Corrugated Steel Pipe Culvert - Install</t>
  </si>
  <si>
    <t>E060i</t>
  </si>
  <si>
    <t>E067</t>
  </si>
  <si>
    <t>Connections to Existing Culverts</t>
  </si>
  <si>
    <t>E069</t>
  </si>
  <si>
    <t>Removal of Existing Culverts</t>
  </si>
  <si>
    <t>E070</t>
  </si>
  <si>
    <t>Disposal of Existing Culverts</t>
  </si>
  <si>
    <t>E071</t>
  </si>
  <si>
    <t>Culvert End Markers</t>
  </si>
  <si>
    <t>G005</t>
  </si>
  <si>
    <t>Salt Tolerant Grass Seeding</t>
  </si>
  <si>
    <t>E9</t>
  </si>
  <si>
    <t>Removal of Existing Trees Including Root Mass</t>
  </si>
  <si>
    <t>E11</t>
  </si>
  <si>
    <t>(450 mm, 14 gauge, Galvanized)</t>
  </si>
  <si>
    <t>Construction of Splash Strip, (Separate, 600 mm width)</t>
  </si>
  <si>
    <t>(SEE B10)</t>
  </si>
  <si>
    <t>A008B</t>
  </si>
  <si>
    <t xml:space="preserve">100 mm </t>
  </si>
  <si>
    <t>FORM B (R1): PRICES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</si>
</sst>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1" fontId="0" fillId="2" borderId="27" xfId="0" applyNumberFormat="1" applyBorder="1" applyAlignment="1">
      <alignment vertical="top"/>
    </xf>
    <xf numFmtId="0" fontId="0" fillId="2" borderId="27" xfId="0" applyNumberFormat="1" applyBorder="1" applyAlignment="1">
      <alignment horizontal="center" vertical="top"/>
    </xf>
    <xf numFmtId="0" fontId="0" fillId="2" borderId="27" xfId="0" applyNumberFormat="1" applyBorder="1" applyAlignment="1">
      <alignment vertical="top"/>
    </xf>
    <xf numFmtId="1" fontId="0" fillId="2" borderId="27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2" xfId="0" applyNumberFormat="1" applyBorder="1" applyAlignment="1">
      <alignment horizontal="right"/>
    </xf>
    <xf numFmtId="173" fontId="59" fillId="0" borderId="1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left" vertical="top" wrapText="1"/>
      <protection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173" fontId="59" fillId="0" borderId="1" xfId="0" applyNumberFormat="1" applyFont="1" applyFill="1" applyBorder="1" applyAlignment="1" applyProtection="1">
      <alignment horizontal="center" vertical="top" wrapText="1"/>
      <protection/>
    </xf>
    <xf numFmtId="172" fontId="59" fillId="0" borderId="1" xfId="0" applyNumberFormat="1" applyFont="1" applyFill="1" applyBorder="1" applyAlignment="1" applyProtection="1">
      <alignment horizontal="center" vertical="top" wrapText="1"/>
      <protection/>
    </xf>
    <xf numFmtId="173" fontId="59" fillId="0" borderId="1" xfId="0" applyNumberFormat="1" applyFont="1" applyFill="1" applyBorder="1" applyAlignment="1" applyProtection="1">
      <alignment horizontal="right" vertical="top" wrapText="1"/>
      <protection/>
    </xf>
    <xf numFmtId="172" fontId="59" fillId="0" borderId="1" xfId="0" applyNumberFormat="1" applyFont="1" applyFill="1" applyBorder="1" applyAlignment="1" applyProtection="1">
      <alignment vertical="top" wrapText="1"/>
      <protection/>
    </xf>
    <xf numFmtId="172" fontId="59" fillId="0" borderId="33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center" vertical="top"/>
      <protection/>
    </xf>
    <xf numFmtId="180" fontId="59" fillId="0" borderId="1" xfId="0" applyNumberFormat="1" applyFont="1" applyFill="1" applyBorder="1" applyAlignment="1" applyProtection="1">
      <alignment horizontal="right" vertical="top"/>
      <protection/>
    </xf>
    <xf numFmtId="174" fontId="59" fillId="57" borderId="1" xfId="0" applyNumberFormat="1" applyFont="1" applyFill="1" applyBorder="1" applyAlignment="1" applyProtection="1">
      <alignment vertical="top"/>
      <protection locked="0"/>
    </xf>
    <xf numFmtId="0" fontId="60" fillId="57" borderId="0" xfId="0" applyFont="1" applyFill="1" applyAlignment="1">
      <alignment/>
    </xf>
    <xf numFmtId="172" fontId="59" fillId="57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0" fontId="60" fillId="57" borderId="0" xfId="0" applyFont="1" applyFill="1" applyAlignment="1">
      <alignment/>
    </xf>
    <xf numFmtId="0" fontId="59" fillId="57" borderId="1" xfId="0" applyNumberFormat="1" applyFont="1" applyFill="1" applyBorder="1" applyAlignment="1" applyProtection="1">
      <alignment vertical="center"/>
      <protection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0" fontId="60" fillId="57" borderId="0" xfId="0" applyFont="1" applyFill="1" applyAlignment="1">
      <alignment vertical="top"/>
    </xf>
    <xf numFmtId="173" fontId="59" fillId="57" borderId="1" xfId="0" applyNumberFormat="1" applyFont="1" applyFill="1" applyBorder="1" applyAlignment="1" applyProtection="1">
      <alignment horizontal="left" vertical="top" wrapText="1"/>
      <protection/>
    </xf>
    <xf numFmtId="172" fontId="59" fillId="57" borderId="1" xfId="0" applyNumberFormat="1" applyFont="1" applyFill="1" applyBorder="1" applyAlignment="1" applyProtection="1">
      <alignment vertical="top" wrapText="1"/>
      <protection/>
    </xf>
    <xf numFmtId="7" fontId="0" fillId="2" borderId="34" xfId="0" applyNumberFormat="1" applyBorder="1" applyAlignment="1">
      <alignment horizontal="right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60" fillId="0" borderId="0" xfId="0" applyFont="1" applyFill="1" applyBorder="1" applyAlignment="1">
      <alignment vertical="top" wrapText="1"/>
    </xf>
    <xf numFmtId="0" fontId="60" fillId="57" borderId="0" xfId="0" applyFont="1" applyFill="1" applyBorder="1" applyAlignment="1">
      <alignment/>
    </xf>
    <xf numFmtId="0" fontId="60" fillId="57" borderId="0" xfId="0" applyFont="1" applyFill="1" applyBorder="1" applyAlignment="1">
      <alignment/>
    </xf>
    <xf numFmtId="4" fontId="59" fillId="0" borderId="0" xfId="0" applyNumberFormat="1" applyFont="1" applyFill="1" applyBorder="1" applyAlignment="1" applyProtection="1">
      <alignment horizontal="center" vertical="top" wrapText="1"/>
      <protection/>
    </xf>
    <xf numFmtId="0" fontId="60" fillId="0" borderId="0" xfId="0" applyFont="1" applyFill="1" applyBorder="1" applyAlignment="1">
      <alignment vertical="top" wrapText="1" shrinkToFit="1"/>
    </xf>
    <xf numFmtId="0" fontId="61" fillId="0" borderId="0" xfId="0" applyFont="1" applyFill="1" applyBorder="1" applyAlignment="1">
      <alignment vertical="top" wrapText="1"/>
    </xf>
    <xf numFmtId="4" fontId="59" fillId="0" borderId="0" xfId="0" applyNumberFormat="1" applyFont="1" applyFill="1" applyBorder="1" applyAlignment="1" applyProtection="1">
      <alignment horizontal="center" vertical="top"/>
      <protection/>
    </xf>
    <xf numFmtId="0" fontId="60" fillId="57" borderId="0" xfId="0" applyFont="1" applyFill="1" applyBorder="1" applyAlignment="1">
      <alignment vertical="top"/>
    </xf>
    <xf numFmtId="0" fontId="60" fillId="0" borderId="0" xfId="0" applyFont="1" applyFill="1" applyBorder="1" applyAlignment="1">
      <alignment/>
    </xf>
    <xf numFmtId="0" fontId="0" fillId="2" borderId="0" xfId="0" applyNumberFormat="1" applyBorder="1" applyAlignment="1">
      <alignment/>
    </xf>
    <xf numFmtId="174" fontId="59" fillId="0" borderId="1" xfId="0" applyNumberFormat="1" applyFont="1" applyFill="1" applyBorder="1" applyAlignment="1" applyProtection="1">
      <alignment vertical="top"/>
      <protection/>
    </xf>
    <xf numFmtId="176" fontId="59" fillId="57" borderId="33" xfId="0" applyNumberFormat="1" applyFont="1" applyFill="1" applyBorder="1" applyAlignment="1" applyProtection="1">
      <alignment horizontal="center" vertical="top"/>
      <protection/>
    </xf>
    <xf numFmtId="4" fontId="59" fillId="57" borderId="33" xfId="0" applyNumberFormat="1" applyFont="1" applyFill="1" applyBorder="1" applyAlignment="1" applyProtection="1">
      <alignment horizontal="center" vertical="top" wrapText="1"/>
      <protection/>
    </xf>
    <xf numFmtId="4" fontId="59" fillId="57" borderId="33" xfId="0" applyNumberFormat="1" applyFont="1" applyFill="1" applyBorder="1" applyAlignment="1" applyProtection="1">
      <alignment horizontal="center" vertical="top"/>
      <protection/>
    </xf>
    <xf numFmtId="0" fontId="0" fillId="2" borderId="28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0" fontId="2" fillId="2" borderId="36" xfId="0" applyNumberFormat="1" applyFont="1" applyBorder="1" applyAlignment="1">
      <alignment vertical="top"/>
    </xf>
    <xf numFmtId="0" fontId="0" fillId="2" borderId="36" xfId="0" applyNumberFormat="1" applyBorder="1" applyAlignment="1">
      <alignment horizontal="center" vertical="top"/>
    </xf>
    <xf numFmtId="0" fontId="0" fillId="2" borderId="36" xfId="0" applyNumberFormat="1" applyBorder="1" applyAlignment="1">
      <alignment vertical="top"/>
    </xf>
    <xf numFmtId="0" fontId="0" fillId="2" borderId="36" xfId="0" applyNumberFormat="1" applyBorder="1" applyAlignment="1">
      <alignment horizontal="left" vertical="top"/>
    </xf>
    <xf numFmtId="0" fontId="2" fillId="2" borderId="37" xfId="0" applyNumberFormat="1" applyFont="1" applyBorder="1" applyAlignment="1">
      <alignment horizontal="center" vertical="center"/>
    </xf>
    <xf numFmtId="0" fontId="2" fillId="2" borderId="38" xfId="0" applyNumberFormat="1" applyFont="1" applyBorder="1" applyAlignment="1">
      <alignment horizontal="center" vertical="center"/>
    </xf>
    <xf numFmtId="7" fontId="0" fillId="2" borderId="39" xfId="0" applyNumberFormat="1" applyBorder="1" applyAlignment="1">
      <alignment horizontal="right" vertical="center"/>
    </xf>
    <xf numFmtId="7" fontId="0" fillId="2" borderId="40" xfId="0" applyNumberFormat="1" applyBorder="1" applyAlignment="1">
      <alignment horizontal="right"/>
    </xf>
    <xf numFmtId="174" fontId="59" fillId="0" borderId="1" xfId="0" applyNumberFormat="1" applyFont="1" applyFill="1" applyBorder="1" applyAlignment="1" applyProtection="1">
      <alignment vertical="top" wrapText="1"/>
      <protection/>
    </xf>
    <xf numFmtId="7" fontId="0" fillId="2" borderId="41" xfId="0" applyNumberFormat="1" applyBorder="1" applyAlignment="1">
      <alignment horizontal="right"/>
    </xf>
    <xf numFmtId="0" fontId="0" fillId="2" borderId="42" xfId="0" applyNumberFormat="1" applyBorder="1" applyAlignment="1">
      <alignment horizontal="right"/>
    </xf>
    <xf numFmtId="0" fontId="0" fillId="2" borderId="43" xfId="0" applyNumberFormat="1" applyBorder="1" applyAlignment="1">
      <alignment horizontal="center"/>
    </xf>
    <xf numFmtId="0" fontId="0" fillId="2" borderId="44" xfId="0" applyNumberFormat="1" applyBorder="1" applyAlignment="1">
      <alignment horizontal="right"/>
    </xf>
    <xf numFmtId="1" fontId="6" fillId="2" borderId="45" xfId="0" applyNumberFormat="1" applyFont="1" applyBorder="1" applyAlignment="1">
      <alignment horizontal="left" vertical="center" wrapText="1"/>
    </xf>
    <xf numFmtId="1" fontId="6" fillId="2" borderId="46" xfId="0" applyNumberFormat="1" applyFont="1" applyBorder="1" applyAlignment="1">
      <alignment horizontal="left" vertical="center" wrapText="1"/>
    </xf>
    <xf numFmtId="1" fontId="6" fillId="2" borderId="47" xfId="0" applyNumberFormat="1" applyFont="1" applyBorder="1" applyAlignment="1">
      <alignment horizontal="left" vertical="center" wrapText="1"/>
    </xf>
    <xf numFmtId="7" fontId="0" fillId="2" borderId="48" xfId="0" applyNumberFormat="1" applyBorder="1" applyAlignment="1">
      <alignment horizontal="center"/>
    </xf>
    <xf numFmtId="0" fontId="0" fillId="2" borderId="49" xfId="0" applyNumberFormat="1" applyBorder="1" applyAlignment="1">
      <alignment/>
    </xf>
    <xf numFmtId="0" fontId="0" fillId="2" borderId="50" xfId="0" applyNumberFormat="1" applyBorder="1" applyAlignment="1">
      <alignment/>
    </xf>
    <xf numFmtId="0" fontId="0" fillId="2" borderId="51" xfId="0" applyNumberFormat="1" applyBorder="1" applyAlignment="1">
      <alignment/>
    </xf>
    <xf numFmtId="1" fontId="6" fillId="2" borderId="34" xfId="0" applyNumberFormat="1" applyFont="1" applyBorder="1" applyAlignment="1">
      <alignment horizontal="left"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53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0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Zeros="0" tabSelected="1" showOutlineSymbols="0" view="pageBreakPreview" zoomScale="70" zoomScaleNormal="75" zoomScaleSheetLayoutView="70" workbookViewId="0" topLeftCell="B1">
      <selection activeCell="G10" sqref="G10"/>
    </sheetView>
  </sheetViews>
  <sheetFormatPr defaultColWidth="10.5546875" defaultRowHeight="15"/>
  <cols>
    <col min="1" max="1" width="7.88671875" style="17" hidden="1" customWidth="1"/>
    <col min="2" max="2" width="8.77734375" style="10" customWidth="1"/>
    <col min="3" max="3" width="38.3359375" style="0" customWidth="1"/>
    <col min="4" max="4" width="12.77734375" style="19" customWidth="1"/>
    <col min="5" max="5" width="6.77734375" style="0" customWidth="1"/>
    <col min="6" max="6" width="11.6640625" style="0" customWidth="1"/>
    <col min="7" max="7" width="11.77734375" style="17" customWidth="1"/>
    <col min="8" max="8" width="16.77734375" style="17" customWidth="1"/>
    <col min="9" max="9" width="12.88671875" style="58" customWidth="1"/>
    <col min="10" max="10" width="37.5546875" style="58" customWidth="1"/>
    <col min="11" max="11" width="10.5546875" style="58" customWidth="1"/>
  </cols>
  <sheetData>
    <row r="1" spans="1:8" ht="15">
      <c r="A1" s="24"/>
      <c r="B1" s="22" t="s">
        <v>195</v>
      </c>
      <c r="C1" s="23"/>
      <c r="D1" s="23"/>
      <c r="E1" s="23"/>
      <c r="F1" s="23"/>
      <c r="G1" s="24"/>
      <c r="H1" s="23"/>
    </row>
    <row r="2" spans="1:8" ht="15">
      <c r="A2" s="21"/>
      <c r="B2" s="11" t="s">
        <v>192</v>
      </c>
      <c r="C2" s="1"/>
      <c r="D2" s="1"/>
      <c r="E2" s="1"/>
      <c r="F2" s="1"/>
      <c r="G2" s="21"/>
      <c r="H2" s="1"/>
    </row>
    <row r="3" spans="1:8" ht="15">
      <c r="A3" s="13"/>
      <c r="B3" s="10" t="s">
        <v>0</v>
      </c>
      <c r="C3" s="29"/>
      <c r="D3" s="29"/>
      <c r="E3" s="29"/>
      <c r="F3" s="29"/>
      <c r="G3" s="28"/>
      <c r="H3" s="27"/>
    </row>
    <row r="4" spans="1:8" ht="15">
      <c r="A4" s="35" t="s">
        <v>21</v>
      </c>
      <c r="B4" s="12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4" t="s">
        <v>7</v>
      </c>
      <c r="H4" s="89" t="s">
        <v>8</v>
      </c>
    </row>
    <row r="5" spans="1:8" ht="15">
      <c r="A5" s="18"/>
      <c r="B5" s="9"/>
      <c r="C5" s="58"/>
      <c r="D5" s="74" t="s">
        <v>9</v>
      </c>
      <c r="E5" s="75"/>
      <c r="F5" s="76" t="s">
        <v>10</v>
      </c>
      <c r="G5" s="77"/>
      <c r="H5" s="90"/>
    </row>
    <row r="6" spans="1:11" s="31" customFormat="1" ht="30" customHeight="1">
      <c r="A6" s="30"/>
      <c r="B6" s="83" t="s">
        <v>11</v>
      </c>
      <c r="C6" s="91" t="s">
        <v>143</v>
      </c>
      <c r="D6" s="92"/>
      <c r="E6" s="92"/>
      <c r="F6" s="92"/>
      <c r="G6" s="93"/>
      <c r="H6" s="84" t="s">
        <v>1</v>
      </c>
      <c r="I6" s="59"/>
      <c r="J6" s="59"/>
      <c r="K6" s="59"/>
    </row>
    <row r="7" spans="1:8" ht="30" customHeight="1">
      <c r="A7" s="15"/>
      <c r="B7" s="78"/>
      <c r="C7" s="25" t="s">
        <v>13</v>
      </c>
      <c r="D7" s="8"/>
      <c r="E7" s="6" t="s">
        <v>1</v>
      </c>
      <c r="F7" s="6" t="s">
        <v>1</v>
      </c>
      <c r="G7" s="15" t="s">
        <v>1</v>
      </c>
      <c r="H7" s="85"/>
    </row>
    <row r="8" spans="1:11" s="48" customFormat="1" ht="29.25" customHeight="1">
      <c r="A8" s="71" t="s">
        <v>128</v>
      </c>
      <c r="B8" s="37" t="s">
        <v>117</v>
      </c>
      <c r="C8" s="44" t="s">
        <v>129</v>
      </c>
      <c r="D8" s="41" t="s">
        <v>130</v>
      </c>
      <c r="E8" s="45" t="s">
        <v>131</v>
      </c>
      <c r="F8" s="46">
        <v>0.01</v>
      </c>
      <c r="G8" s="47"/>
      <c r="H8" s="70">
        <f>ROUND(G8*F8,2)</f>
        <v>0</v>
      </c>
      <c r="I8" s="60"/>
      <c r="J8" s="61"/>
      <c r="K8" s="61"/>
    </row>
    <row r="9" spans="1:11" s="48" customFormat="1" ht="29.25" customHeight="1">
      <c r="A9" s="72" t="s">
        <v>59</v>
      </c>
      <c r="B9" s="37" t="s">
        <v>24</v>
      </c>
      <c r="C9" s="38" t="s">
        <v>60</v>
      </c>
      <c r="D9" s="49" t="s">
        <v>118</v>
      </c>
      <c r="E9" s="39" t="s">
        <v>23</v>
      </c>
      <c r="F9" s="50">
        <v>1355</v>
      </c>
      <c r="G9" s="47"/>
      <c r="H9" s="70">
        <f>ROUND(G9*F9,2)</f>
        <v>0</v>
      </c>
      <c r="I9" s="60"/>
      <c r="J9" s="61"/>
      <c r="K9" s="61"/>
    </row>
    <row r="10" spans="1:11" s="51" customFormat="1" ht="29.25" customHeight="1">
      <c r="A10" s="71" t="s">
        <v>61</v>
      </c>
      <c r="B10" s="37" t="s">
        <v>64</v>
      </c>
      <c r="C10" s="38" t="s">
        <v>62</v>
      </c>
      <c r="D10" s="49" t="s">
        <v>118</v>
      </c>
      <c r="E10" s="39" t="s">
        <v>25</v>
      </c>
      <c r="F10" s="50">
        <v>2525</v>
      </c>
      <c r="G10" s="47"/>
      <c r="H10" s="70">
        <f>ROUND(G10*F10,2)</f>
        <v>0</v>
      </c>
      <c r="I10" s="60"/>
      <c r="J10" s="62"/>
      <c r="K10" s="62"/>
    </row>
    <row r="11" spans="1:11" s="48" customFormat="1" ht="29.25" customHeight="1">
      <c r="A11" s="71" t="s">
        <v>63</v>
      </c>
      <c r="B11" s="37" t="s">
        <v>66</v>
      </c>
      <c r="C11" s="38" t="s">
        <v>65</v>
      </c>
      <c r="D11" s="49" t="s">
        <v>118</v>
      </c>
      <c r="E11" s="39"/>
      <c r="F11" s="50"/>
      <c r="G11" s="52"/>
      <c r="H11" s="70"/>
      <c r="I11" s="60"/>
      <c r="J11" s="61"/>
      <c r="K11" s="61"/>
    </row>
    <row r="12" spans="1:11" s="48" customFormat="1" ht="29.25" customHeight="1">
      <c r="A12" s="71" t="s">
        <v>115</v>
      </c>
      <c r="B12" s="40" t="s">
        <v>26</v>
      </c>
      <c r="C12" s="38" t="s">
        <v>116</v>
      </c>
      <c r="D12" s="41" t="s">
        <v>1</v>
      </c>
      <c r="E12" s="39" t="s">
        <v>27</v>
      </c>
      <c r="F12" s="50">
        <v>905</v>
      </c>
      <c r="G12" s="47"/>
      <c r="H12" s="70">
        <f aca="true" t="shared" si="0" ref="H12:H18">ROUND(G12*F12,2)</f>
        <v>0</v>
      </c>
      <c r="I12" s="60"/>
      <c r="J12" s="61"/>
      <c r="K12" s="61"/>
    </row>
    <row r="13" spans="1:10" s="48" customFormat="1" ht="29.25" customHeight="1">
      <c r="A13" s="72" t="s">
        <v>193</v>
      </c>
      <c r="B13" s="40" t="s">
        <v>33</v>
      </c>
      <c r="C13" s="38" t="s">
        <v>194</v>
      </c>
      <c r="D13" s="41" t="s">
        <v>1</v>
      </c>
      <c r="E13" s="39" t="s">
        <v>27</v>
      </c>
      <c r="F13" s="50">
        <v>2185</v>
      </c>
      <c r="G13" s="47"/>
      <c r="H13" s="70">
        <f t="shared" si="0"/>
        <v>0</v>
      </c>
      <c r="I13" s="60"/>
      <c r="J13" s="63"/>
    </row>
    <row r="14" spans="1:11" s="48" customFormat="1" ht="30" customHeight="1">
      <c r="A14" s="71" t="s">
        <v>28</v>
      </c>
      <c r="B14" s="37" t="s">
        <v>67</v>
      </c>
      <c r="C14" s="38" t="s">
        <v>29</v>
      </c>
      <c r="D14" s="49" t="s">
        <v>118</v>
      </c>
      <c r="E14" s="39" t="s">
        <v>23</v>
      </c>
      <c r="F14" s="50">
        <v>240</v>
      </c>
      <c r="G14" s="47"/>
      <c r="H14" s="70">
        <f t="shared" si="0"/>
        <v>0</v>
      </c>
      <c r="I14" s="60"/>
      <c r="J14" s="61"/>
      <c r="K14" s="61"/>
    </row>
    <row r="15" spans="1:11" s="51" customFormat="1" ht="29.25" customHeight="1">
      <c r="A15" s="72" t="s">
        <v>30</v>
      </c>
      <c r="B15" s="37" t="s">
        <v>69</v>
      </c>
      <c r="C15" s="38" t="s">
        <v>31</v>
      </c>
      <c r="D15" s="49" t="s">
        <v>118</v>
      </c>
      <c r="E15" s="39" t="s">
        <v>25</v>
      </c>
      <c r="F15" s="50">
        <v>60</v>
      </c>
      <c r="G15" s="47"/>
      <c r="H15" s="70">
        <f t="shared" si="0"/>
        <v>0</v>
      </c>
      <c r="I15" s="60"/>
      <c r="J15" s="62"/>
      <c r="K15" s="62"/>
    </row>
    <row r="16" spans="1:11" s="51" customFormat="1" ht="29.25" customHeight="1">
      <c r="A16" s="71" t="s">
        <v>132</v>
      </c>
      <c r="B16" s="37" t="s">
        <v>72</v>
      </c>
      <c r="C16" s="38" t="s">
        <v>133</v>
      </c>
      <c r="D16" s="49" t="s">
        <v>118</v>
      </c>
      <c r="E16" s="39" t="s">
        <v>25</v>
      </c>
      <c r="F16" s="50">
        <v>2800</v>
      </c>
      <c r="G16" s="47"/>
      <c r="H16" s="70">
        <f t="shared" si="0"/>
        <v>0</v>
      </c>
      <c r="I16" s="60"/>
      <c r="J16" s="62"/>
      <c r="K16" s="62"/>
    </row>
    <row r="17" spans="1:11" s="51" customFormat="1" ht="29.25" customHeight="1">
      <c r="A17" s="72" t="s">
        <v>134</v>
      </c>
      <c r="B17" s="37" t="s">
        <v>73</v>
      </c>
      <c r="C17" s="38" t="s">
        <v>135</v>
      </c>
      <c r="D17" s="49" t="s">
        <v>118</v>
      </c>
      <c r="E17" s="39" t="s">
        <v>23</v>
      </c>
      <c r="F17" s="50">
        <v>500</v>
      </c>
      <c r="G17" s="47"/>
      <c r="H17" s="70">
        <f t="shared" si="0"/>
        <v>0</v>
      </c>
      <c r="I17" s="64"/>
      <c r="J17" s="62"/>
      <c r="K17" s="62"/>
    </row>
    <row r="18" spans="1:11" s="51" customFormat="1" ht="29.25" customHeight="1">
      <c r="A18" s="71" t="s">
        <v>68</v>
      </c>
      <c r="B18" s="37" t="s">
        <v>74</v>
      </c>
      <c r="C18" s="38" t="s">
        <v>70</v>
      </c>
      <c r="D18" s="41" t="s">
        <v>71</v>
      </c>
      <c r="E18" s="39" t="s">
        <v>25</v>
      </c>
      <c r="F18" s="50">
        <v>2525</v>
      </c>
      <c r="G18" s="47"/>
      <c r="H18" s="70">
        <f t="shared" si="0"/>
        <v>0</v>
      </c>
      <c r="I18" s="60"/>
      <c r="J18" s="62"/>
      <c r="K18" s="62"/>
    </row>
    <row r="19" spans="1:11" s="51" customFormat="1" ht="29.25" customHeight="1">
      <c r="A19" s="72" t="s">
        <v>136</v>
      </c>
      <c r="B19" s="37" t="s">
        <v>75</v>
      </c>
      <c r="C19" s="38" t="s">
        <v>137</v>
      </c>
      <c r="D19" s="41" t="s">
        <v>138</v>
      </c>
      <c r="E19" s="39" t="s">
        <v>25</v>
      </c>
      <c r="F19" s="50">
        <v>15</v>
      </c>
      <c r="G19" s="47"/>
      <c r="H19" s="70">
        <f>ROUND(G19*F19,2)</f>
        <v>0</v>
      </c>
      <c r="I19" s="60"/>
      <c r="J19" s="62"/>
      <c r="K19" s="62"/>
    </row>
    <row r="20" spans="1:11" s="51" customFormat="1" ht="29.25" customHeight="1">
      <c r="A20" s="72" t="s">
        <v>139</v>
      </c>
      <c r="B20" s="37" t="s">
        <v>76</v>
      </c>
      <c r="C20" s="38" t="s">
        <v>140</v>
      </c>
      <c r="D20" s="41" t="s">
        <v>138</v>
      </c>
      <c r="E20" s="39"/>
      <c r="F20" s="50"/>
      <c r="G20" s="52"/>
      <c r="H20" s="70"/>
      <c r="I20" s="60"/>
      <c r="J20" s="62"/>
      <c r="K20" s="62"/>
    </row>
    <row r="21" spans="1:11" s="48" customFormat="1" ht="29.25" customHeight="1">
      <c r="A21" s="72" t="s">
        <v>141</v>
      </c>
      <c r="B21" s="40" t="s">
        <v>26</v>
      </c>
      <c r="C21" s="38" t="s">
        <v>142</v>
      </c>
      <c r="D21" s="41" t="s">
        <v>1</v>
      </c>
      <c r="E21" s="39" t="s">
        <v>27</v>
      </c>
      <c r="F21" s="50">
        <v>40</v>
      </c>
      <c r="G21" s="47"/>
      <c r="H21" s="70">
        <f>ROUND(G21*F21,2)</f>
        <v>0</v>
      </c>
      <c r="I21" s="60"/>
      <c r="J21" s="61"/>
      <c r="K21" s="61"/>
    </row>
    <row r="22" spans="1:8" ht="30" customHeight="1">
      <c r="A22" s="15"/>
      <c r="B22" s="78"/>
      <c r="C22" s="26" t="s">
        <v>14</v>
      </c>
      <c r="D22" s="8"/>
      <c r="E22" s="5"/>
      <c r="F22" s="8"/>
      <c r="G22" s="15"/>
      <c r="H22" s="85"/>
    </row>
    <row r="23" spans="1:11" s="48" customFormat="1" ht="29.25" customHeight="1">
      <c r="A23" s="73" t="s">
        <v>51</v>
      </c>
      <c r="B23" s="37" t="s">
        <v>81</v>
      </c>
      <c r="C23" s="38" t="s">
        <v>52</v>
      </c>
      <c r="D23" s="49" t="s">
        <v>118</v>
      </c>
      <c r="E23" s="39"/>
      <c r="F23" s="50"/>
      <c r="G23" s="52"/>
      <c r="H23" s="70"/>
      <c r="I23" s="60"/>
      <c r="J23" s="61"/>
      <c r="K23" s="61"/>
    </row>
    <row r="24" spans="1:11" s="51" customFormat="1" ht="29.25" customHeight="1">
      <c r="A24" s="73" t="s">
        <v>119</v>
      </c>
      <c r="B24" s="40" t="s">
        <v>26</v>
      </c>
      <c r="C24" s="38" t="s">
        <v>120</v>
      </c>
      <c r="D24" s="41" t="s">
        <v>1</v>
      </c>
      <c r="E24" s="39" t="s">
        <v>25</v>
      </c>
      <c r="F24" s="50">
        <v>185</v>
      </c>
      <c r="G24" s="47"/>
      <c r="H24" s="70">
        <f>ROUND(G24*F24,2)</f>
        <v>0</v>
      </c>
      <c r="I24" s="64"/>
      <c r="J24" s="62"/>
      <c r="K24" s="62"/>
    </row>
    <row r="25" spans="1:11" s="51" customFormat="1" ht="29.25" customHeight="1">
      <c r="A25" s="73" t="s">
        <v>34</v>
      </c>
      <c r="B25" s="37" t="s">
        <v>83</v>
      </c>
      <c r="C25" s="38" t="s">
        <v>35</v>
      </c>
      <c r="D25" s="41" t="s">
        <v>121</v>
      </c>
      <c r="E25" s="39"/>
      <c r="F25" s="50"/>
      <c r="G25" s="52"/>
      <c r="H25" s="70"/>
      <c r="I25" s="60"/>
      <c r="J25" s="62"/>
      <c r="K25" s="62"/>
    </row>
    <row r="26" spans="1:11" s="51" customFormat="1" ht="29.25" customHeight="1">
      <c r="A26" s="73" t="s">
        <v>36</v>
      </c>
      <c r="B26" s="40" t="s">
        <v>26</v>
      </c>
      <c r="C26" s="38" t="s">
        <v>37</v>
      </c>
      <c r="D26" s="41" t="s">
        <v>1</v>
      </c>
      <c r="E26" s="39" t="s">
        <v>32</v>
      </c>
      <c r="F26" s="50">
        <v>40</v>
      </c>
      <c r="G26" s="47"/>
      <c r="H26" s="70">
        <f>ROUND(G26*F26,2)</f>
        <v>0</v>
      </c>
      <c r="I26" s="60"/>
      <c r="J26" s="62"/>
      <c r="K26" s="62"/>
    </row>
    <row r="27" spans="1:11" s="48" customFormat="1" ht="29.25" customHeight="1">
      <c r="A27" s="73" t="s">
        <v>144</v>
      </c>
      <c r="B27" s="37" t="s">
        <v>87</v>
      </c>
      <c r="C27" s="38" t="s">
        <v>145</v>
      </c>
      <c r="D27" s="41" t="s">
        <v>77</v>
      </c>
      <c r="E27" s="39"/>
      <c r="F27" s="50"/>
      <c r="G27" s="52"/>
      <c r="H27" s="70"/>
      <c r="I27" s="60"/>
      <c r="J27" s="61"/>
      <c r="K27" s="61"/>
    </row>
    <row r="28" spans="1:11" s="51" customFormat="1" ht="29.25" customHeight="1">
      <c r="A28" s="73" t="s">
        <v>146</v>
      </c>
      <c r="B28" s="40" t="s">
        <v>26</v>
      </c>
      <c r="C28" s="38" t="s">
        <v>78</v>
      </c>
      <c r="D28" s="41" t="s">
        <v>147</v>
      </c>
      <c r="E28" s="39"/>
      <c r="F28" s="50"/>
      <c r="G28" s="52"/>
      <c r="H28" s="70"/>
      <c r="I28" s="60"/>
      <c r="J28" s="62"/>
      <c r="K28" s="62"/>
    </row>
    <row r="29" spans="1:11" s="51" customFormat="1" ht="29.25" customHeight="1">
      <c r="A29" s="73" t="s">
        <v>148</v>
      </c>
      <c r="B29" s="42" t="s">
        <v>79</v>
      </c>
      <c r="C29" s="38" t="s">
        <v>149</v>
      </c>
      <c r="D29" s="41"/>
      <c r="E29" s="39" t="s">
        <v>25</v>
      </c>
      <c r="F29" s="50">
        <v>5</v>
      </c>
      <c r="G29" s="47"/>
      <c r="H29" s="70">
        <f>ROUND(G29*F29,2)</f>
        <v>0</v>
      </c>
      <c r="I29" s="65"/>
      <c r="J29" s="62"/>
      <c r="K29" s="62"/>
    </row>
    <row r="30" spans="1:11" s="51" customFormat="1" ht="29.25" customHeight="1">
      <c r="A30" s="73" t="s">
        <v>150</v>
      </c>
      <c r="B30" s="42" t="s">
        <v>80</v>
      </c>
      <c r="C30" s="38" t="s">
        <v>151</v>
      </c>
      <c r="D30" s="41"/>
      <c r="E30" s="39" t="s">
        <v>25</v>
      </c>
      <c r="F30" s="50">
        <v>30</v>
      </c>
      <c r="G30" s="47"/>
      <c r="H30" s="70">
        <f>ROUND(G30*F30,2)</f>
        <v>0</v>
      </c>
      <c r="I30" s="60"/>
      <c r="J30" s="62"/>
      <c r="K30" s="62"/>
    </row>
    <row r="31" spans="1:11" s="51" customFormat="1" ht="29.25" customHeight="1">
      <c r="A31" s="73" t="s">
        <v>152</v>
      </c>
      <c r="B31" s="40" t="s">
        <v>33</v>
      </c>
      <c r="C31" s="38" t="s">
        <v>153</v>
      </c>
      <c r="D31" s="41" t="s">
        <v>154</v>
      </c>
      <c r="E31" s="39" t="s">
        <v>25</v>
      </c>
      <c r="F31" s="50">
        <v>15</v>
      </c>
      <c r="G31" s="47"/>
      <c r="H31" s="70">
        <f>ROUND(G31*F31,2)</f>
        <v>0</v>
      </c>
      <c r="I31" s="60"/>
      <c r="J31" s="62"/>
      <c r="K31" s="62"/>
    </row>
    <row r="32" spans="1:11" s="48" customFormat="1" ht="29.25" customHeight="1">
      <c r="A32" s="73" t="s">
        <v>82</v>
      </c>
      <c r="B32" s="37" t="s">
        <v>89</v>
      </c>
      <c r="C32" s="38" t="s">
        <v>84</v>
      </c>
      <c r="D32" s="41" t="s">
        <v>155</v>
      </c>
      <c r="E32" s="39"/>
      <c r="F32" s="50"/>
      <c r="G32" s="52"/>
      <c r="H32" s="70"/>
      <c r="I32" s="60"/>
      <c r="J32" s="61"/>
      <c r="K32" s="61"/>
    </row>
    <row r="33" spans="1:11" s="51" customFormat="1" ht="29.25" customHeight="1">
      <c r="A33" s="73" t="s">
        <v>85</v>
      </c>
      <c r="B33" s="40" t="s">
        <v>26</v>
      </c>
      <c r="C33" s="38" t="s">
        <v>156</v>
      </c>
      <c r="D33" s="41" t="s">
        <v>1</v>
      </c>
      <c r="E33" s="39" t="s">
        <v>25</v>
      </c>
      <c r="F33" s="50">
        <v>80</v>
      </c>
      <c r="G33" s="47"/>
      <c r="H33" s="70">
        <f>ROUND(G33*F33,2)</f>
        <v>0</v>
      </c>
      <c r="I33" s="60"/>
      <c r="J33" s="62"/>
      <c r="K33" s="62"/>
    </row>
    <row r="34" spans="1:11" s="51" customFormat="1" ht="29.25" customHeight="1">
      <c r="A34" s="73" t="s">
        <v>86</v>
      </c>
      <c r="B34" s="37" t="s">
        <v>90</v>
      </c>
      <c r="C34" s="38" t="s">
        <v>88</v>
      </c>
      <c r="D34" s="41" t="s">
        <v>123</v>
      </c>
      <c r="E34" s="39" t="s">
        <v>32</v>
      </c>
      <c r="F34" s="53">
        <v>4</v>
      </c>
      <c r="G34" s="47"/>
      <c r="H34" s="70">
        <f>ROUND(G34*F34,2)</f>
        <v>0</v>
      </c>
      <c r="I34" s="60"/>
      <c r="J34" s="62"/>
      <c r="K34" s="62"/>
    </row>
    <row r="35" spans="1:8" ht="30" customHeight="1">
      <c r="A35" s="15"/>
      <c r="B35" s="79"/>
      <c r="C35" s="26" t="s">
        <v>15</v>
      </c>
      <c r="D35" s="8"/>
      <c r="E35" s="6"/>
      <c r="F35" s="6"/>
      <c r="G35" s="15"/>
      <c r="H35" s="85"/>
    </row>
    <row r="36" spans="1:11" s="48" customFormat="1" ht="45" customHeight="1">
      <c r="A36" s="72" t="s">
        <v>40</v>
      </c>
      <c r="B36" s="37" t="s">
        <v>93</v>
      </c>
      <c r="C36" s="38" t="s">
        <v>41</v>
      </c>
      <c r="D36" s="41" t="s">
        <v>127</v>
      </c>
      <c r="E36" s="39"/>
      <c r="F36" s="53"/>
      <c r="G36" s="52"/>
      <c r="H36" s="86"/>
      <c r="I36" s="60"/>
      <c r="J36" s="61"/>
      <c r="K36" s="61"/>
    </row>
    <row r="37" spans="1:11" s="48" customFormat="1" ht="45" customHeight="1">
      <c r="A37" s="72" t="s">
        <v>56</v>
      </c>
      <c r="B37" s="40" t="s">
        <v>26</v>
      </c>
      <c r="C37" s="38" t="s">
        <v>124</v>
      </c>
      <c r="D37" s="41" t="s">
        <v>1</v>
      </c>
      <c r="E37" s="39" t="s">
        <v>25</v>
      </c>
      <c r="F37" s="53">
        <v>25</v>
      </c>
      <c r="G37" s="47"/>
      <c r="H37" s="70">
        <f>ROUND(G37*F37,2)</f>
        <v>0</v>
      </c>
      <c r="I37" s="60"/>
      <c r="J37" s="61"/>
      <c r="K37" s="61"/>
    </row>
    <row r="38" spans="1:11" s="48" customFormat="1" ht="45" customHeight="1">
      <c r="A38" s="72" t="s">
        <v>42</v>
      </c>
      <c r="B38" s="37" t="s">
        <v>95</v>
      </c>
      <c r="C38" s="38" t="s">
        <v>43</v>
      </c>
      <c r="D38" s="41" t="s">
        <v>127</v>
      </c>
      <c r="E38" s="39"/>
      <c r="F38" s="53"/>
      <c r="G38" s="52"/>
      <c r="H38" s="86"/>
      <c r="I38" s="60"/>
      <c r="J38" s="61"/>
      <c r="K38" s="61"/>
    </row>
    <row r="39" spans="1:11" s="48" customFormat="1" ht="53.25" customHeight="1">
      <c r="A39" s="72" t="s">
        <v>157</v>
      </c>
      <c r="B39" s="40" t="s">
        <v>26</v>
      </c>
      <c r="C39" s="38" t="s">
        <v>158</v>
      </c>
      <c r="D39" s="41" t="s">
        <v>159</v>
      </c>
      <c r="E39" s="39" t="s">
        <v>38</v>
      </c>
      <c r="F39" s="53">
        <v>81</v>
      </c>
      <c r="G39" s="47"/>
      <c r="H39" s="70">
        <f>ROUND(G39*F39,2)</f>
        <v>0</v>
      </c>
      <c r="I39" s="60"/>
      <c r="J39" s="61"/>
      <c r="K39" s="61"/>
    </row>
    <row r="40" spans="1:11" s="48" customFormat="1" ht="53.25" customHeight="1">
      <c r="A40" s="72" t="s">
        <v>160</v>
      </c>
      <c r="B40" s="40" t="s">
        <v>33</v>
      </c>
      <c r="C40" s="38" t="s">
        <v>161</v>
      </c>
      <c r="D40" s="41" t="s">
        <v>162</v>
      </c>
      <c r="E40" s="39" t="s">
        <v>38</v>
      </c>
      <c r="F40" s="53">
        <v>4</v>
      </c>
      <c r="G40" s="47"/>
      <c r="H40" s="70">
        <f>ROUND(G40*F40,2)</f>
        <v>0</v>
      </c>
      <c r="I40" s="60"/>
      <c r="J40" s="61"/>
      <c r="K40" s="61"/>
    </row>
    <row r="41" spans="1:11" s="51" customFormat="1" ht="44.25" customHeight="1">
      <c r="A41" s="72" t="s">
        <v>44</v>
      </c>
      <c r="B41" s="40" t="s">
        <v>39</v>
      </c>
      <c r="C41" s="38" t="s">
        <v>91</v>
      </c>
      <c r="D41" s="41" t="s">
        <v>92</v>
      </c>
      <c r="E41" s="39" t="s">
        <v>38</v>
      </c>
      <c r="F41" s="50">
        <v>10</v>
      </c>
      <c r="G41" s="47"/>
      <c r="H41" s="70">
        <f>ROUND(G41*F41,2)</f>
        <v>0</v>
      </c>
      <c r="I41" s="64"/>
      <c r="J41" s="62"/>
      <c r="K41" s="62"/>
    </row>
    <row r="42" spans="1:11" s="51" customFormat="1" ht="44.25" customHeight="1">
      <c r="A42" s="72" t="s">
        <v>125</v>
      </c>
      <c r="B42" s="40" t="s">
        <v>47</v>
      </c>
      <c r="C42" s="38" t="s">
        <v>191</v>
      </c>
      <c r="D42" s="41" t="s">
        <v>126</v>
      </c>
      <c r="E42" s="39" t="s">
        <v>38</v>
      </c>
      <c r="F42" s="50">
        <v>81</v>
      </c>
      <c r="G42" s="47"/>
      <c r="H42" s="70">
        <f>ROUND(G42*F42,2)</f>
        <v>0</v>
      </c>
      <c r="I42" s="60"/>
      <c r="J42" s="66"/>
      <c r="K42" s="62"/>
    </row>
    <row r="43" spans="1:11" s="51" customFormat="1" ht="30" customHeight="1">
      <c r="A43" s="72" t="s">
        <v>163</v>
      </c>
      <c r="B43" s="37" t="s">
        <v>97</v>
      </c>
      <c r="C43" s="38" t="s">
        <v>164</v>
      </c>
      <c r="D43" s="41" t="s">
        <v>122</v>
      </c>
      <c r="E43" s="68"/>
      <c r="F43" s="50"/>
      <c r="G43" s="52"/>
      <c r="H43" s="86"/>
      <c r="I43" s="60"/>
      <c r="J43" s="62"/>
      <c r="K43" s="62"/>
    </row>
    <row r="44" spans="1:11" s="51" customFormat="1" ht="30" customHeight="1">
      <c r="A44" s="72" t="s">
        <v>165</v>
      </c>
      <c r="B44" s="40" t="s">
        <v>26</v>
      </c>
      <c r="C44" s="38" t="s">
        <v>166</v>
      </c>
      <c r="D44" s="41"/>
      <c r="E44" s="39"/>
      <c r="F44" s="50"/>
      <c r="G44" s="52"/>
      <c r="H44" s="86"/>
      <c r="I44" s="60"/>
      <c r="J44" s="62"/>
      <c r="K44" s="62"/>
    </row>
    <row r="45" spans="1:11" s="51" customFormat="1" ht="30" customHeight="1">
      <c r="A45" s="72" t="s">
        <v>167</v>
      </c>
      <c r="B45" s="42" t="s">
        <v>79</v>
      </c>
      <c r="C45" s="38" t="s">
        <v>94</v>
      </c>
      <c r="D45" s="41"/>
      <c r="E45" s="39" t="s">
        <v>27</v>
      </c>
      <c r="F45" s="50">
        <v>415</v>
      </c>
      <c r="G45" s="47"/>
      <c r="H45" s="70">
        <f>ROUND(G45*F45,2)</f>
        <v>0</v>
      </c>
      <c r="I45" s="60"/>
      <c r="J45" s="62"/>
      <c r="K45" s="62"/>
    </row>
    <row r="46" spans="1:11" s="51" customFormat="1" ht="30" customHeight="1">
      <c r="A46" s="72" t="s">
        <v>168</v>
      </c>
      <c r="B46" s="40" t="s">
        <v>33</v>
      </c>
      <c r="C46" s="38" t="s">
        <v>53</v>
      </c>
      <c r="D46" s="41"/>
      <c r="E46" s="39"/>
      <c r="F46" s="50"/>
      <c r="G46" s="52"/>
      <c r="H46" s="86"/>
      <c r="I46" s="60"/>
      <c r="J46" s="62"/>
      <c r="K46" s="62"/>
    </row>
    <row r="47" spans="1:11" s="51" customFormat="1" ht="30" customHeight="1">
      <c r="A47" s="72" t="s">
        <v>169</v>
      </c>
      <c r="B47" s="42" t="s">
        <v>79</v>
      </c>
      <c r="C47" s="38" t="s">
        <v>94</v>
      </c>
      <c r="D47" s="41"/>
      <c r="E47" s="39" t="s">
        <v>27</v>
      </c>
      <c r="F47" s="50">
        <v>35</v>
      </c>
      <c r="G47" s="47"/>
      <c r="H47" s="70">
        <f>ROUND(G47*F47,2)</f>
        <v>0</v>
      </c>
      <c r="I47" s="60"/>
      <c r="J47" s="62"/>
      <c r="K47" s="62"/>
    </row>
    <row r="48" spans="1:8" ht="30" customHeight="1">
      <c r="A48" s="15"/>
      <c r="B48" s="79"/>
      <c r="C48" s="26" t="s">
        <v>16</v>
      </c>
      <c r="D48" s="8"/>
      <c r="E48" s="7"/>
      <c r="F48" s="6"/>
      <c r="G48" s="15"/>
      <c r="H48" s="85"/>
    </row>
    <row r="49" spans="1:11" s="48" customFormat="1" ht="30" customHeight="1">
      <c r="A49" s="72" t="s">
        <v>45</v>
      </c>
      <c r="B49" s="37" t="s">
        <v>98</v>
      </c>
      <c r="C49" s="38" t="s">
        <v>46</v>
      </c>
      <c r="D49" s="41" t="s">
        <v>96</v>
      </c>
      <c r="E49" s="39" t="s">
        <v>38</v>
      </c>
      <c r="F49" s="53">
        <v>110</v>
      </c>
      <c r="G49" s="47"/>
      <c r="H49" s="70">
        <f>ROUND(G49*F49,2)</f>
        <v>0</v>
      </c>
      <c r="I49" s="60"/>
      <c r="J49" s="61"/>
      <c r="K49" s="61"/>
    </row>
    <row r="50" spans="1:8" ht="45" customHeight="1">
      <c r="A50" s="15"/>
      <c r="B50" s="79"/>
      <c r="C50" s="26" t="s">
        <v>17</v>
      </c>
      <c r="D50" s="8"/>
      <c r="E50" s="7"/>
      <c r="F50" s="6"/>
      <c r="G50" s="15"/>
      <c r="H50" s="85"/>
    </row>
    <row r="51" spans="1:11" s="54" customFormat="1" ht="30" customHeight="1">
      <c r="A51" s="72" t="s">
        <v>170</v>
      </c>
      <c r="B51" s="37" t="s">
        <v>99</v>
      </c>
      <c r="C51" s="43" t="s">
        <v>171</v>
      </c>
      <c r="D51" s="41" t="s">
        <v>172</v>
      </c>
      <c r="E51" s="39"/>
      <c r="F51" s="53"/>
      <c r="G51" s="52"/>
      <c r="H51" s="86"/>
      <c r="I51" s="60"/>
      <c r="J51" s="67"/>
      <c r="K51" s="67"/>
    </row>
    <row r="52" spans="1:11" s="51" customFormat="1" ht="30" customHeight="1">
      <c r="A52" s="72" t="s">
        <v>173</v>
      </c>
      <c r="B52" s="40" t="s">
        <v>26</v>
      </c>
      <c r="C52" s="38" t="s">
        <v>190</v>
      </c>
      <c r="D52" s="41"/>
      <c r="E52" s="39" t="s">
        <v>38</v>
      </c>
      <c r="F52" s="53">
        <v>28</v>
      </c>
      <c r="G52" s="47"/>
      <c r="H52" s="70">
        <f>ROUND(G52*F52,2)</f>
        <v>0</v>
      </c>
      <c r="I52" s="60"/>
      <c r="J52" s="62"/>
      <c r="K52" s="62"/>
    </row>
    <row r="53" spans="1:11" s="54" customFormat="1" ht="30" customHeight="1">
      <c r="A53" s="72" t="s">
        <v>174</v>
      </c>
      <c r="B53" s="37" t="s">
        <v>100</v>
      </c>
      <c r="C53" s="43" t="s">
        <v>175</v>
      </c>
      <c r="D53" s="41" t="s">
        <v>172</v>
      </c>
      <c r="E53" s="39"/>
      <c r="F53" s="53"/>
      <c r="G53" s="52"/>
      <c r="H53" s="86"/>
      <c r="I53" s="60"/>
      <c r="J53" s="67"/>
      <c r="K53" s="67"/>
    </row>
    <row r="54" spans="1:11" s="51" customFormat="1" ht="30" customHeight="1">
      <c r="A54" s="72" t="s">
        <v>176</v>
      </c>
      <c r="B54" s="40" t="s">
        <v>26</v>
      </c>
      <c r="C54" s="38" t="s">
        <v>190</v>
      </c>
      <c r="D54" s="41"/>
      <c r="E54" s="39" t="s">
        <v>38</v>
      </c>
      <c r="F54" s="53">
        <v>28</v>
      </c>
      <c r="G54" s="47"/>
      <c r="H54" s="70">
        <f>ROUND(G54*F54,2)</f>
        <v>0</v>
      </c>
      <c r="I54" s="60"/>
      <c r="J54" s="62"/>
      <c r="K54" s="62"/>
    </row>
    <row r="55" spans="1:11" s="54" customFormat="1" ht="30" customHeight="1">
      <c r="A55" s="72" t="s">
        <v>177</v>
      </c>
      <c r="B55" s="37" t="s">
        <v>101</v>
      </c>
      <c r="C55" s="43" t="s">
        <v>178</v>
      </c>
      <c r="D55" s="41" t="s">
        <v>172</v>
      </c>
      <c r="E55" s="39" t="s">
        <v>32</v>
      </c>
      <c r="F55" s="53">
        <v>1</v>
      </c>
      <c r="G55" s="47"/>
      <c r="H55" s="70">
        <f>ROUND(G55*F55,2)</f>
        <v>0</v>
      </c>
      <c r="I55" s="64"/>
      <c r="J55" s="67"/>
      <c r="K55" s="67"/>
    </row>
    <row r="56" spans="1:11" s="48" customFormat="1" ht="30" customHeight="1">
      <c r="A56" s="72" t="s">
        <v>179</v>
      </c>
      <c r="B56" s="37" t="s">
        <v>102</v>
      </c>
      <c r="C56" s="38" t="s">
        <v>180</v>
      </c>
      <c r="D56" s="41" t="s">
        <v>172</v>
      </c>
      <c r="E56" s="39" t="s">
        <v>38</v>
      </c>
      <c r="F56" s="53">
        <v>23</v>
      </c>
      <c r="G56" s="47"/>
      <c r="H56" s="70">
        <f>ROUND(G56*F56,2)</f>
        <v>0</v>
      </c>
      <c r="I56" s="60"/>
      <c r="J56" s="61"/>
      <c r="K56" s="61"/>
    </row>
    <row r="57" spans="1:11" s="48" customFormat="1" ht="30" customHeight="1">
      <c r="A57" s="72" t="s">
        <v>181</v>
      </c>
      <c r="B57" s="37" t="s">
        <v>103</v>
      </c>
      <c r="C57" s="38" t="s">
        <v>182</v>
      </c>
      <c r="D57" s="41" t="s">
        <v>172</v>
      </c>
      <c r="E57" s="39" t="s">
        <v>38</v>
      </c>
      <c r="F57" s="53">
        <v>23</v>
      </c>
      <c r="G57" s="47"/>
      <c r="H57" s="70">
        <f>ROUND(G57*F57,2)</f>
        <v>0</v>
      </c>
      <c r="I57" s="60"/>
      <c r="J57" s="61"/>
      <c r="K57" s="61"/>
    </row>
    <row r="58" spans="1:11" s="54" customFormat="1" ht="30" customHeight="1">
      <c r="A58" s="72" t="s">
        <v>183</v>
      </c>
      <c r="B58" s="55" t="s">
        <v>104</v>
      </c>
      <c r="C58" s="56" t="s">
        <v>184</v>
      </c>
      <c r="D58" s="49" t="s">
        <v>172</v>
      </c>
      <c r="E58" s="39" t="s">
        <v>32</v>
      </c>
      <c r="F58" s="53">
        <v>3</v>
      </c>
      <c r="G58" s="47"/>
      <c r="H58" s="70">
        <f>ROUND(G58*F58,2)</f>
        <v>0</v>
      </c>
      <c r="I58" s="64"/>
      <c r="J58" s="67"/>
      <c r="K58" s="67"/>
    </row>
    <row r="59" spans="1:8" ht="30" customHeight="1">
      <c r="A59" s="15"/>
      <c r="B59" s="80"/>
      <c r="C59" s="26" t="s">
        <v>18</v>
      </c>
      <c r="D59" s="8"/>
      <c r="E59" s="7"/>
      <c r="F59" s="6"/>
      <c r="G59" s="15"/>
      <c r="H59" s="85"/>
    </row>
    <row r="60" spans="1:11" s="48" customFormat="1" ht="30" customHeight="1">
      <c r="A60" s="72" t="s">
        <v>54</v>
      </c>
      <c r="B60" s="37" t="s">
        <v>106</v>
      </c>
      <c r="C60" s="38" t="s">
        <v>57</v>
      </c>
      <c r="D60" s="41" t="s">
        <v>105</v>
      </c>
      <c r="E60" s="39" t="s">
        <v>32</v>
      </c>
      <c r="F60" s="53">
        <v>1</v>
      </c>
      <c r="G60" s="47"/>
      <c r="H60" s="70">
        <f>ROUND(G60*F60,2)</f>
        <v>0</v>
      </c>
      <c r="I60" s="60"/>
      <c r="J60" s="61"/>
      <c r="K60" s="61"/>
    </row>
    <row r="61" spans="1:11" s="48" customFormat="1" ht="30" customHeight="1">
      <c r="A61" s="72" t="s">
        <v>55</v>
      </c>
      <c r="B61" s="37" t="s">
        <v>107</v>
      </c>
      <c r="C61" s="38" t="s">
        <v>58</v>
      </c>
      <c r="D61" s="41" t="s">
        <v>105</v>
      </c>
      <c r="E61" s="39" t="s">
        <v>32</v>
      </c>
      <c r="F61" s="53">
        <v>1</v>
      </c>
      <c r="G61" s="47"/>
      <c r="H61" s="70">
        <f>ROUND(G61*F61,2)</f>
        <v>0</v>
      </c>
      <c r="I61" s="60"/>
      <c r="J61" s="61"/>
      <c r="K61" s="61"/>
    </row>
    <row r="62" spans="1:8" ht="30" customHeight="1">
      <c r="A62" s="15"/>
      <c r="B62" s="78"/>
      <c r="C62" s="26" t="s">
        <v>19</v>
      </c>
      <c r="D62" s="8"/>
      <c r="E62" s="5"/>
      <c r="F62" s="8"/>
      <c r="G62" s="15"/>
      <c r="H62" s="85"/>
    </row>
    <row r="63" spans="1:11" s="48" customFormat="1" ht="30" customHeight="1">
      <c r="A63" s="73" t="s">
        <v>48</v>
      </c>
      <c r="B63" s="37" t="s">
        <v>108</v>
      </c>
      <c r="C63" s="38" t="s">
        <v>49</v>
      </c>
      <c r="D63" s="41" t="s">
        <v>111</v>
      </c>
      <c r="E63" s="39"/>
      <c r="F63" s="50"/>
      <c r="G63" s="52"/>
      <c r="H63" s="70"/>
      <c r="I63" s="60"/>
      <c r="J63" s="61"/>
      <c r="K63" s="61"/>
    </row>
    <row r="64" spans="1:11" s="51" customFormat="1" ht="30" customHeight="1">
      <c r="A64" s="73" t="s">
        <v>112</v>
      </c>
      <c r="B64" s="40" t="s">
        <v>26</v>
      </c>
      <c r="C64" s="38" t="s">
        <v>113</v>
      </c>
      <c r="D64" s="41"/>
      <c r="E64" s="39" t="s">
        <v>25</v>
      </c>
      <c r="F64" s="50">
        <v>35</v>
      </c>
      <c r="G64" s="47"/>
      <c r="H64" s="70">
        <f>ROUND(G64*F64,2)</f>
        <v>0</v>
      </c>
      <c r="I64" s="68"/>
      <c r="J64" s="62"/>
      <c r="K64" s="62"/>
    </row>
    <row r="65" spans="1:11" s="51" customFormat="1" ht="30" customHeight="1">
      <c r="A65" s="73" t="s">
        <v>50</v>
      </c>
      <c r="B65" s="40" t="s">
        <v>33</v>
      </c>
      <c r="C65" s="38" t="s">
        <v>114</v>
      </c>
      <c r="D65" s="41"/>
      <c r="E65" s="39" t="s">
        <v>25</v>
      </c>
      <c r="F65" s="50">
        <v>60</v>
      </c>
      <c r="G65" s="47"/>
      <c r="H65" s="70">
        <f>ROUND(G65*F65,2)</f>
        <v>0</v>
      </c>
      <c r="I65" s="60"/>
      <c r="J65" s="62"/>
      <c r="K65" s="62"/>
    </row>
    <row r="66" spans="1:11" s="51" customFormat="1" ht="30" customHeight="1">
      <c r="A66" s="73" t="s">
        <v>185</v>
      </c>
      <c r="B66" s="37" t="s">
        <v>109</v>
      </c>
      <c r="C66" s="38" t="s">
        <v>186</v>
      </c>
      <c r="D66" s="41" t="s">
        <v>187</v>
      </c>
      <c r="E66" s="39" t="s">
        <v>25</v>
      </c>
      <c r="F66" s="50">
        <v>2000</v>
      </c>
      <c r="G66" s="47"/>
      <c r="H66" s="70">
        <f>ROUND(G66*F66,2)</f>
        <v>0</v>
      </c>
      <c r="I66" s="60"/>
      <c r="J66" s="62"/>
      <c r="K66" s="62"/>
    </row>
    <row r="67" spans="1:8" ht="30" customHeight="1">
      <c r="A67" s="15"/>
      <c r="B67" s="81"/>
      <c r="C67" s="26" t="s">
        <v>20</v>
      </c>
      <c r="D67" s="8"/>
      <c r="E67" s="7"/>
      <c r="F67" s="6"/>
      <c r="G67" s="15"/>
      <c r="H67" s="85"/>
    </row>
    <row r="68" spans="1:8" ht="36" customHeight="1">
      <c r="A68" s="15"/>
      <c r="B68" s="37" t="s">
        <v>110</v>
      </c>
      <c r="C68" s="38" t="s">
        <v>188</v>
      </c>
      <c r="D68" s="41" t="s">
        <v>189</v>
      </c>
      <c r="E68" s="39" t="s">
        <v>25</v>
      </c>
      <c r="F68" s="50">
        <v>1</v>
      </c>
      <c r="G68" s="47"/>
      <c r="H68" s="70">
        <f>ROUND(G68*F68,2)</f>
        <v>0</v>
      </c>
    </row>
    <row r="69" spans="1:8" ht="30" customHeight="1" thickBot="1">
      <c r="A69" s="57"/>
      <c r="B69" s="82" t="str">
        <f>B6</f>
        <v>A</v>
      </c>
      <c r="C69" s="98" t="str">
        <f>C6</f>
        <v>PLESSIS ROAD - ~80m SOUTH OF GUNN ROAD TO ~270m NORTH OF GUNN ROAD</v>
      </c>
      <c r="D69" s="99"/>
      <c r="E69" s="99"/>
      <c r="F69" s="100"/>
      <c r="G69" s="16" t="s">
        <v>12</v>
      </c>
      <c r="H69" s="87">
        <f>SUM(H6:H68)</f>
        <v>0</v>
      </c>
    </row>
    <row r="70" spans="1:11" s="29" customFormat="1" ht="37.5" customHeight="1" thickTop="1">
      <c r="A70" s="15"/>
      <c r="B70" s="96" t="s">
        <v>22</v>
      </c>
      <c r="C70" s="97"/>
      <c r="D70" s="97"/>
      <c r="E70" s="97"/>
      <c r="F70" s="97"/>
      <c r="G70" s="94">
        <f>H69</f>
        <v>0</v>
      </c>
      <c r="H70" s="95"/>
      <c r="I70" s="69"/>
      <c r="J70" s="69"/>
      <c r="K70" s="69"/>
    </row>
    <row r="71" spans="1:8" ht="15.75" customHeight="1">
      <c r="A71" s="36"/>
      <c r="B71" s="32"/>
      <c r="C71" s="33"/>
      <c r="D71" s="34"/>
      <c r="E71" s="33"/>
      <c r="F71" s="33"/>
      <c r="G71" s="20"/>
      <c r="H71" s="88"/>
    </row>
  </sheetData>
  <sheetProtection password="DF6A" sheet="1" selectLockedCells="1"/>
  <mergeCells count="4">
    <mergeCell ref="C6:G6"/>
    <mergeCell ref="G70:H70"/>
    <mergeCell ref="B70:F70"/>
    <mergeCell ref="C69:F69"/>
  </mergeCells>
  <conditionalFormatting sqref="D8 D15:D17 D20:D21 D23:D24 D63:D66">
    <cfRule type="cellIs" priority="121" dxfId="99" operator="equal" stopIfTrue="1">
      <formula>"CW 2130-R11"</formula>
    </cfRule>
    <cfRule type="cellIs" priority="122" dxfId="99" operator="equal" stopIfTrue="1">
      <formula>"CW 3120-R2"</formula>
    </cfRule>
    <cfRule type="cellIs" priority="123" dxfId="99" operator="equal" stopIfTrue="1">
      <formula>"CW 3240-R7"</formula>
    </cfRule>
  </conditionalFormatting>
  <conditionalFormatting sqref="D9:D10">
    <cfRule type="cellIs" priority="118" dxfId="99" operator="equal" stopIfTrue="1">
      <formula>"CW 2130-R11"</formula>
    </cfRule>
    <cfRule type="cellIs" priority="119" dxfId="99" operator="equal" stopIfTrue="1">
      <formula>"CW 3120-R2"</formula>
    </cfRule>
    <cfRule type="cellIs" priority="120" dxfId="99" operator="equal" stopIfTrue="1">
      <formula>"CW 3240-R7"</formula>
    </cfRule>
  </conditionalFormatting>
  <conditionalFormatting sqref="D11:D12">
    <cfRule type="cellIs" priority="115" dxfId="99" operator="equal" stopIfTrue="1">
      <formula>"CW 2130-R11"</formula>
    </cfRule>
    <cfRule type="cellIs" priority="116" dxfId="99" operator="equal" stopIfTrue="1">
      <formula>"CW 3120-R2"</formula>
    </cfRule>
    <cfRule type="cellIs" priority="117" dxfId="99" operator="equal" stopIfTrue="1">
      <formula>"CW 3240-R7"</formula>
    </cfRule>
  </conditionalFormatting>
  <conditionalFormatting sqref="D14">
    <cfRule type="cellIs" priority="109" dxfId="99" operator="equal" stopIfTrue="1">
      <formula>"CW 2130-R11"</formula>
    </cfRule>
    <cfRule type="cellIs" priority="110" dxfId="99" operator="equal" stopIfTrue="1">
      <formula>"CW 3120-R2"</formula>
    </cfRule>
    <cfRule type="cellIs" priority="111" dxfId="99" operator="equal" stopIfTrue="1">
      <formula>"CW 3240-R7"</formula>
    </cfRule>
  </conditionalFormatting>
  <conditionalFormatting sqref="D18">
    <cfRule type="cellIs" priority="103" dxfId="99" operator="equal" stopIfTrue="1">
      <formula>"CW 2130-R11"</formula>
    </cfRule>
    <cfRule type="cellIs" priority="104" dxfId="99" operator="equal" stopIfTrue="1">
      <formula>"CW 3120-R2"</formula>
    </cfRule>
    <cfRule type="cellIs" priority="105" dxfId="99" operator="equal" stopIfTrue="1">
      <formula>"CW 3240-R7"</formula>
    </cfRule>
  </conditionalFormatting>
  <conditionalFormatting sqref="D19">
    <cfRule type="cellIs" priority="100" dxfId="99" operator="equal" stopIfTrue="1">
      <formula>"CW 2130-R11"</formula>
    </cfRule>
    <cfRule type="cellIs" priority="101" dxfId="99" operator="equal" stopIfTrue="1">
      <formula>"CW 3120-R2"</formula>
    </cfRule>
    <cfRule type="cellIs" priority="102" dxfId="99" operator="equal" stopIfTrue="1">
      <formula>"CW 3240-R7"</formula>
    </cfRule>
  </conditionalFormatting>
  <conditionalFormatting sqref="D25:D26">
    <cfRule type="cellIs" priority="91" dxfId="99" operator="equal" stopIfTrue="1">
      <formula>"CW 2130-R11"</formula>
    </cfRule>
    <cfRule type="cellIs" priority="92" dxfId="99" operator="equal" stopIfTrue="1">
      <formula>"CW 3120-R2"</formula>
    </cfRule>
    <cfRule type="cellIs" priority="93" dxfId="99" operator="equal" stopIfTrue="1">
      <formula>"CW 3240-R7"</formula>
    </cfRule>
  </conditionalFormatting>
  <conditionalFormatting sqref="D27">
    <cfRule type="cellIs" priority="85" dxfId="99" operator="equal" stopIfTrue="1">
      <formula>"CW 2130-R11"</formula>
    </cfRule>
    <cfRule type="cellIs" priority="86" dxfId="99" operator="equal" stopIfTrue="1">
      <formula>"CW 3120-R2"</formula>
    </cfRule>
    <cfRule type="cellIs" priority="87" dxfId="99" operator="equal" stopIfTrue="1">
      <formula>"CW 3240-R7"</formula>
    </cfRule>
  </conditionalFormatting>
  <conditionalFormatting sqref="D28:D30">
    <cfRule type="cellIs" priority="82" dxfId="99" operator="equal" stopIfTrue="1">
      <formula>"CW 2130-R11"</formula>
    </cfRule>
    <cfRule type="cellIs" priority="83" dxfId="99" operator="equal" stopIfTrue="1">
      <formula>"CW 3120-R2"</formula>
    </cfRule>
    <cfRule type="cellIs" priority="84" dxfId="99" operator="equal" stopIfTrue="1">
      <formula>"CW 3240-R7"</formula>
    </cfRule>
  </conditionalFormatting>
  <conditionalFormatting sqref="D31">
    <cfRule type="cellIs" priority="79" dxfId="99" operator="equal" stopIfTrue="1">
      <formula>"CW 2130-R11"</formula>
    </cfRule>
    <cfRule type="cellIs" priority="80" dxfId="99" operator="equal" stopIfTrue="1">
      <formula>"CW 3120-R2"</formula>
    </cfRule>
    <cfRule type="cellIs" priority="81" dxfId="99" operator="equal" stopIfTrue="1">
      <formula>"CW 3240-R7"</formula>
    </cfRule>
  </conditionalFormatting>
  <conditionalFormatting sqref="D34">
    <cfRule type="cellIs" priority="76" dxfId="99" operator="equal" stopIfTrue="1">
      <formula>"CW 2130-R11"</formula>
    </cfRule>
    <cfRule type="cellIs" priority="77" dxfId="99" operator="equal" stopIfTrue="1">
      <formula>"CW 3120-R2"</formula>
    </cfRule>
    <cfRule type="cellIs" priority="78" dxfId="99" operator="equal" stopIfTrue="1">
      <formula>"CW 3240-R7"</formula>
    </cfRule>
  </conditionalFormatting>
  <conditionalFormatting sqref="D32:D33">
    <cfRule type="cellIs" priority="73" dxfId="99" operator="equal" stopIfTrue="1">
      <formula>"CW 2130-R11"</formula>
    </cfRule>
    <cfRule type="cellIs" priority="74" dxfId="99" operator="equal" stopIfTrue="1">
      <formula>"CW 3120-R2"</formula>
    </cfRule>
    <cfRule type="cellIs" priority="75" dxfId="99" operator="equal" stopIfTrue="1">
      <formula>"CW 3240-R7"</formula>
    </cfRule>
  </conditionalFormatting>
  <conditionalFormatting sqref="D36">
    <cfRule type="cellIs" priority="70" dxfId="99" operator="equal" stopIfTrue="1">
      <formula>"CW 2130-R11"</formula>
    </cfRule>
    <cfRule type="cellIs" priority="71" dxfId="99" operator="equal" stopIfTrue="1">
      <formula>"CW 3120-R2"</formula>
    </cfRule>
    <cfRule type="cellIs" priority="72" dxfId="99" operator="equal" stopIfTrue="1">
      <formula>"CW 3240-R7"</formula>
    </cfRule>
  </conditionalFormatting>
  <conditionalFormatting sqref="D37">
    <cfRule type="cellIs" priority="67" dxfId="99" operator="equal" stopIfTrue="1">
      <formula>"CW 2130-R11"</formula>
    </cfRule>
    <cfRule type="cellIs" priority="68" dxfId="99" operator="equal" stopIfTrue="1">
      <formula>"CW 3120-R2"</formula>
    </cfRule>
    <cfRule type="cellIs" priority="69" dxfId="99" operator="equal" stopIfTrue="1">
      <formula>"CW 3240-R7"</formula>
    </cfRule>
  </conditionalFormatting>
  <conditionalFormatting sqref="D38">
    <cfRule type="cellIs" priority="64" dxfId="99" operator="equal" stopIfTrue="1">
      <formula>"CW 2130-R11"</formula>
    </cfRule>
    <cfRule type="cellIs" priority="65" dxfId="99" operator="equal" stopIfTrue="1">
      <formula>"CW 3120-R2"</formula>
    </cfRule>
    <cfRule type="cellIs" priority="66" dxfId="99" operator="equal" stopIfTrue="1">
      <formula>"CW 3240-R7"</formula>
    </cfRule>
  </conditionalFormatting>
  <conditionalFormatting sqref="D39">
    <cfRule type="cellIs" priority="61" dxfId="99" operator="equal" stopIfTrue="1">
      <formula>"CW 2130-R11"</formula>
    </cfRule>
    <cfRule type="cellIs" priority="62" dxfId="99" operator="equal" stopIfTrue="1">
      <formula>"CW 3120-R2"</formula>
    </cfRule>
    <cfRule type="cellIs" priority="63" dxfId="99" operator="equal" stopIfTrue="1">
      <formula>"CW 3240-R7"</formula>
    </cfRule>
  </conditionalFormatting>
  <conditionalFormatting sqref="D40">
    <cfRule type="cellIs" priority="58" dxfId="99" operator="equal" stopIfTrue="1">
      <formula>"CW 2130-R11"</formula>
    </cfRule>
    <cfRule type="cellIs" priority="59" dxfId="99" operator="equal" stopIfTrue="1">
      <formula>"CW 3120-R2"</formula>
    </cfRule>
    <cfRule type="cellIs" priority="60" dxfId="99" operator="equal" stopIfTrue="1">
      <formula>"CW 3240-R7"</formula>
    </cfRule>
  </conditionalFormatting>
  <conditionalFormatting sqref="D41">
    <cfRule type="cellIs" priority="55" dxfId="99" operator="equal" stopIfTrue="1">
      <formula>"CW 2130-R11"</formula>
    </cfRule>
    <cfRule type="cellIs" priority="56" dxfId="99" operator="equal" stopIfTrue="1">
      <formula>"CW 3120-R2"</formula>
    </cfRule>
    <cfRule type="cellIs" priority="57" dxfId="99" operator="equal" stopIfTrue="1">
      <formula>"CW 3240-R7"</formula>
    </cfRule>
  </conditionalFormatting>
  <conditionalFormatting sqref="D42">
    <cfRule type="cellIs" priority="52" dxfId="99" operator="equal" stopIfTrue="1">
      <formula>"CW 2130-R11"</formula>
    </cfRule>
    <cfRule type="cellIs" priority="53" dxfId="99" operator="equal" stopIfTrue="1">
      <formula>"CW 3120-R2"</formula>
    </cfRule>
    <cfRule type="cellIs" priority="54" dxfId="99" operator="equal" stopIfTrue="1">
      <formula>"CW 3240-R7"</formula>
    </cfRule>
  </conditionalFormatting>
  <conditionalFormatting sqref="D43:D45">
    <cfRule type="cellIs" priority="49" dxfId="99" operator="equal" stopIfTrue="1">
      <formula>"CW 2130-R11"</formula>
    </cfRule>
    <cfRule type="cellIs" priority="50" dxfId="99" operator="equal" stopIfTrue="1">
      <formula>"CW 3120-R2"</formula>
    </cfRule>
    <cfRule type="cellIs" priority="51" dxfId="99" operator="equal" stopIfTrue="1">
      <formula>"CW 3240-R7"</formula>
    </cfRule>
  </conditionalFormatting>
  <conditionalFormatting sqref="D46:D47">
    <cfRule type="cellIs" priority="46" dxfId="99" operator="equal" stopIfTrue="1">
      <formula>"CW 2130-R11"</formula>
    </cfRule>
    <cfRule type="cellIs" priority="47" dxfId="99" operator="equal" stopIfTrue="1">
      <formula>"CW 3120-R2"</formula>
    </cfRule>
    <cfRule type="cellIs" priority="48" dxfId="99" operator="equal" stopIfTrue="1">
      <formula>"CW 3240-R7"</formula>
    </cfRule>
  </conditionalFormatting>
  <conditionalFormatting sqref="D49">
    <cfRule type="cellIs" priority="43" dxfId="99" operator="equal" stopIfTrue="1">
      <formula>"CW 2130-R11"</formula>
    </cfRule>
    <cfRule type="cellIs" priority="44" dxfId="99" operator="equal" stopIfTrue="1">
      <formula>"CW 3120-R2"</formula>
    </cfRule>
    <cfRule type="cellIs" priority="45" dxfId="99" operator="equal" stopIfTrue="1">
      <formula>"CW 3240-R7"</formula>
    </cfRule>
  </conditionalFormatting>
  <conditionalFormatting sqref="D51">
    <cfRule type="cellIs" priority="40" dxfId="99" operator="equal" stopIfTrue="1">
      <formula>"CW 2130-R11"</formula>
    </cfRule>
    <cfRule type="cellIs" priority="41" dxfId="99" operator="equal" stopIfTrue="1">
      <formula>"CW 3120-R2"</formula>
    </cfRule>
    <cfRule type="cellIs" priority="42" dxfId="99" operator="equal" stopIfTrue="1">
      <formula>"CW 3240-R7"</formula>
    </cfRule>
  </conditionalFormatting>
  <conditionalFormatting sqref="D52">
    <cfRule type="cellIs" priority="37" dxfId="99" operator="equal" stopIfTrue="1">
      <formula>"CW 2130-R11"</formula>
    </cfRule>
    <cfRule type="cellIs" priority="38" dxfId="99" operator="equal" stopIfTrue="1">
      <formula>"CW 3120-R2"</formula>
    </cfRule>
    <cfRule type="cellIs" priority="39" dxfId="99" operator="equal" stopIfTrue="1">
      <formula>"CW 3240-R7"</formula>
    </cfRule>
  </conditionalFormatting>
  <conditionalFormatting sqref="D53">
    <cfRule type="cellIs" priority="34" dxfId="99" operator="equal" stopIfTrue="1">
      <formula>"CW 2130-R11"</formula>
    </cfRule>
    <cfRule type="cellIs" priority="35" dxfId="99" operator="equal" stopIfTrue="1">
      <formula>"CW 3120-R2"</formula>
    </cfRule>
    <cfRule type="cellIs" priority="36" dxfId="99" operator="equal" stopIfTrue="1">
      <formula>"CW 3240-R7"</formula>
    </cfRule>
  </conditionalFormatting>
  <conditionalFormatting sqref="D54">
    <cfRule type="cellIs" priority="31" dxfId="99" operator="equal" stopIfTrue="1">
      <formula>"CW 2130-R11"</formula>
    </cfRule>
    <cfRule type="cellIs" priority="32" dxfId="99" operator="equal" stopIfTrue="1">
      <formula>"CW 3120-R2"</formula>
    </cfRule>
    <cfRule type="cellIs" priority="33" dxfId="99" operator="equal" stopIfTrue="1">
      <formula>"CW 3240-R7"</formula>
    </cfRule>
  </conditionalFormatting>
  <conditionalFormatting sqref="D55">
    <cfRule type="cellIs" priority="28" dxfId="99" operator="equal" stopIfTrue="1">
      <formula>"CW 2130-R11"</formula>
    </cfRule>
    <cfRule type="cellIs" priority="29" dxfId="99" operator="equal" stopIfTrue="1">
      <formula>"CW 3120-R2"</formula>
    </cfRule>
    <cfRule type="cellIs" priority="30" dxfId="99" operator="equal" stopIfTrue="1">
      <formula>"CW 3240-R7"</formula>
    </cfRule>
  </conditionalFormatting>
  <conditionalFormatting sqref="D56">
    <cfRule type="cellIs" priority="25" dxfId="99" operator="equal" stopIfTrue="1">
      <formula>"CW 2130-R11"</formula>
    </cfRule>
    <cfRule type="cellIs" priority="26" dxfId="99" operator="equal" stopIfTrue="1">
      <formula>"CW 3120-R2"</formula>
    </cfRule>
    <cfRule type="cellIs" priority="27" dxfId="99" operator="equal" stopIfTrue="1">
      <formula>"CW 3240-R7"</formula>
    </cfRule>
  </conditionalFormatting>
  <conditionalFormatting sqref="D57">
    <cfRule type="cellIs" priority="22" dxfId="99" operator="equal" stopIfTrue="1">
      <formula>"CW 2130-R11"</formula>
    </cfRule>
    <cfRule type="cellIs" priority="23" dxfId="99" operator="equal" stopIfTrue="1">
      <formula>"CW 3120-R2"</formula>
    </cfRule>
    <cfRule type="cellIs" priority="24" dxfId="99" operator="equal" stopIfTrue="1">
      <formula>"CW 3240-R7"</formula>
    </cfRule>
  </conditionalFormatting>
  <conditionalFormatting sqref="D58">
    <cfRule type="cellIs" priority="19" dxfId="99" operator="equal" stopIfTrue="1">
      <formula>"CW 2130-R11"</formula>
    </cfRule>
    <cfRule type="cellIs" priority="20" dxfId="99" operator="equal" stopIfTrue="1">
      <formula>"CW 3120-R2"</formula>
    </cfRule>
    <cfRule type="cellIs" priority="21" dxfId="99" operator="equal" stopIfTrue="1">
      <formula>"CW 3240-R7"</formula>
    </cfRule>
  </conditionalFormatting>
  <conditionalFormatting sqref="D60:D61">
    <cfRule type="cellIs" priority="16" dxfId="99" operator="equal" stopIfTrue="1">
      <formula>"CW 2130-R11"</formula>
    </cfRule>
    <cfRule type="cellIs" priority="17" dxfId="99" operator="equal" stopIfTrue="1">
      <formula>"CW 3120-R2"</formula>
    </cfRule>
    <cfRule type="cellIs" priority="18" dxfId="99" operator="equal" stopIfTrue="1">
      <formula>"CW 3240-R7"</formula>
    </cfRule>
  </conditionalFormatting>
  <conditionalFormatting sqref="D68">
    <cfRule type="cellIs" priority="10" dxfId="99" operator="equal" stopIfTrue="1">
      <formula>"CW 2130-R11"</formula>
    </cfRule>
    <cfRule type="cellIs" priority="11" dxfId="99" operator="equal" stopIfTrue="1">
      <formula>"CW 3120-R2"</formula>
    </cfRule>
    <cfRule type="cellIs" priority="12" dxfId="99" operator="equal" stopIfTrue="1">
      <formula>"CW 3240-R7"</formula>
    </cfRule>
  </conditionalFormatting>
  <conditionalFormatting sqref="D13">
    <cfRule type="cellIs" priority="1" dxfId="99" operator="equal" stopIfTrue="1">
      <formula>"CW 2130-R11"</formula>
    </cfRule>
    <cfRule type="cellIs" priority="2" dxfId="99" operator="equal" stopIfTrue="1">
      <formula>"CW 3120-R2"</formula>
    </cfRule>
    <cfRule type="cellIs" priority="3" dxfId="99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0 G54:G58 G21 G24 G26 G29:G31 G33:G34 G37 G39:G42 G45 G47 G49 G60:G61 G64:G66 G68 G52 G12:G19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1 G20 G23 G25 G27:G28 G32 G36 G38 G43:G44 G46 G63 G51 G53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171-2016 Addendum 1
&amp;XTemplate Version: C420160226-RW&amp;R&amp;10Bid Submission
Page &amp;P+3 of 10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
on March 14 2017
file size 82944
Date: 3/2/2017
File Size:76,800 bytes
File Size 129,536</dc:description>
  <cp:lastModifiedBy>Pheifer, Henly</cp:lastModifiedBy>
  <cp:lastPrinted>2017-03-13T13:20:21Z</cp:lastPrinted>
  <dcterms:created xsi:type="dcterms:W3CDTF">1999-03-31T15:44:33Z</dcterms:created>
  <dcterms:modified xsi:type="dcterms:W3CDTF">2017-03-14T15:33:25Z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_AdHocReviewCycleID">
    <vt:i4>-2095808515</vt:i4>
  </property>
  <property fmtid="{D5CDD505-2E9C-101B-9397-08002B2CF9AE}" pid="5" name="_EmailSubject">
    <vt:lpwstr>171-2016 Form B excel for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