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4" yWindow="288" windowWidth="9600" windowHeight="10392" activeTab="0"/>
  </bookViews>
  <sheets>
    <sheet name="335-2015 FORM-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'335-2015 FORM-B'!#REF!</definedName>
    <definedName name="HEADER">'[1]FORM B; PRICES'!#REF!</definedName>
    <definedName name="PAGE1OF13" localSheetId="0">'335-2015 FORM-B'!#REF!</definedName>
    <definedName name="PAGE1OF13">'[1]FORM B; PRICES'!#REF!</definedName>
    <definedName name="_xlnm.Print_Area" localSheetId="0">'335-2015 FORM-B'!$B$6:$H$181</definedName>
    <definedName name="_xlnm.Print_Titles" localSheetId="0">'335-2015 FORM-B'!$1:$5</definedName>
    <definedName name="TEMP" localSheetId="0">'335-2015 FORM-B'!#REF!</definedName>
    <definedName name="TEMP">'[1]FORM B; PRICES'!#REF!</definedName>
    <definedName name="TENDERNO.181-" localSheetId="0">'335-2015 FORM-B'!#REF!</definedName>
    <definedName name="TENDERNO.181-">'[1]FORM B; PRICES'!#REF!</definedName>
    <definedName name="TENDERSUBMISSI" localSheetId="0">'335-2015 FORM-B'!#REF!</definedName>
    <definedName name="TENDERSUBMISSI">'[1]FORM B; PRICES'!#REF!</definedName>
    <definedName name="TESTHEAD" localSheetId="0">'335-2015 FORM-B'!#REF!</definedName>
    <definedName name="TESTHEAD">'[1]FORM B; PRICES'!#REF!</definedName>
    <definedName name="XEVERYTHING" localSheetId="0">'335-2015 FORM-B'!$B$1:$IV$82</definedName>
    <definedName name="XEverything">#REF!</definedName>
    <definedName name="XITEMS" localSheetId="0">'335-2015 FORM-B'!$B$6:$IV$82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<sst xmlns="http://schemas.openxmlformats.org/spreadsheetml/2006/main" count="667" uniqueCount="300">
  <si>
    <t xml:space="preserve">CW 3130-R4 </t>
  </si>
  <si>
    <t xml:space="preserve">CW 3235-R9  </t>
  </si>
  <si>
    <t xml:space="preserve">CW 3325-R5  </t>
  </si>
  <si>
    <t>Salt Tolerant Grass Seeding</t>
  </si>
  <si>
    <t>100 mm Sidewalk</t>
  </si>
  <si>
    <t>Construction of Splash Strip (180 mm ht, Monolithic Barrier Curb,  750 mm width)</t>
  </si>
  <si>
    <t>CW 2130-R12</t>
  </si>
  <si>
    <t>CW 3120-R4</t>
  </si>
  <si>
    <t xml:space="preserve">CW 3450-R5 </t>
  </si>
  <si>
    <t>CW 3210-R7</t>
  </si>
  <si>
    <t>CW 3510-R9</t>
  </si>
  <si>
    <t>C051</t>
  </si>
  <si>
    <t>C055</t>
  </si>
  <si>
    <t>D</t>
  </si>
  <si>
    <t>E.7</t>
  </si>
  <si>
    <t>E012</t>
  </si>
  <si>
    <t>E023</t>
  </si>
  <si>
    <t>E024</t>
  </si>
  <si>
    <t>E025</t>
  </si>
  <si>
    <t>E032</t>
  </si>
  <si>
    <t>E033</t>
  </si>
  <si>
    <t>E034</t>
  </si>
  <si>
    <t>E035</t>
  </si>
  <si>
    <t>Sub-Grade Compaction</t>
  </si>
  <si>
    <t>0 - 50 mm Depth (Asphalt)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</si>
  <si>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</si>
  <si>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</si>
  <si>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</si>
  <si>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</si>
  <si>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</si>
  <si>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</si>
  <si>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</si>
  <si>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</si>
  <si>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</si>
  <si>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</si>
  <si>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</si>
  <si>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Grading of Boulevards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</si>
  <si>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</si>
  <si>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</si>
  <si>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</si>
  <si>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</si>
  <si>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</si>
  <si>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</si>
  <si>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</si>
  <si>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</si>
  <si>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</si>
  <si>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Sodding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</si>
  <si>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</si>
  <si>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</si>
  <si>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</si>
  <si>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</si>
  <si>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</si>
  <si>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</si>
  <si>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</si>
  <si>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</si>
  <si>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</si>
  <si>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</si>
  <si>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</si>
  <si>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</si>
  <si>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</si>
  <si>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</si>
  <si>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</si>
  <si>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</si>
  <si>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</si>
  <si>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</si>
  <si>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</si>
  <si>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</si>
  <si>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</si>
  <si>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</si>
  <si>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</si>
  <si>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</si>
  <si>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</si>
  <si>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</si>
  <si>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</si>
  <si>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</si>
  <si>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</si>
  <si>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</si>
  <si>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</si>
  <si>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</si>
  <si>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</si>
  <si>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</si>
  <si>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</si>
  <si>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</si>
  <si>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</si>
  <si>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</si>
  <si>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</si>
  <si>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</si>
  <si>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</si>
  <si>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</si>
  <si>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</si>
  <si>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</si>
  <si>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</si>
  <si>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</si>
  <si>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</si>
  <si>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C010</t>
  </si>
  <si>
    <t>C017</t>
  </si>
  <si>
    <t>E003</t>
  </si>
  <si>
    <t>E004</t>
  </si>
  <si>
    <t>E006</t>
  </si>
  <si>
    <t>E007</t>
  </si>
  <si>
    <t>F001</t>
  </si>
  <si>
    <t>F002</t>
  </si>
  <si>
    <t>G001</t>
  </si>
  <si>
    <t>G002</t>
  </si>
  <si>
    <t>G003</t>
  </si>
  <si>
    <t>A004</t>
  </si>
  <si>
    <t>A007</t>
  </si>
  <si>
    <t>A010</t>
  </si>
  <si>
    <t>A012</t>
  </si>
  <si>
    <t>A013</t>
  </si>
  <si>
    <t>A019</t>
  </si>
  <si>
    <t>A022</t>
  </si>
  <si>
    <t>B003</t>
  </si>
  <si>
    <t>B097</t>
  </si>
  <si>
    <t>B098</t>
  </si>
  <si>
    <t>B.24</t>
  </si>
  <si>
    <t>Installation of Subdrains</t>
  </si>
  <si>
    <t>Pavement Removal</t>
  </si>
  <si>
    <t>Asphalt Pavement</t>
  </si>
  <si>
    <t>Supplying and Placing Base Course Material</t>
  </si>
  <si>
    <t xml:space="preserve">Ditch Grading </t>
  </si>
  <si>
    <t xml:space="preserve">Miscellaneous Concrete Slab Renewal </t>
  </si>
  <si>
    <t>Concrete Curb Removal</t>
  </si>
  <si>
    <t>SD-228B</t>
  </si>
  <si>
    <t>i)</t>
  </si>
  <si>
    <t>ii)</t>
  </si>
  <si>
    <t>iii)</t>
  </si>
  <si>
    <t>iv)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</si>
  <si>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</si>
  <si>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</si>
  <si>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</si>
  <si>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</si>
  <si>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</si>
  <si>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</si>
  <si>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</si>
  <si>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</si>
  <si>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</si>
  <si>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</si>
  <si>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</si>
  <si>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</si>
  <si>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</si>
  <si>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</si>
  <si>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</si>
  <si>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</si>
  <si>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C046</t>
  </si>
  <si>
    <t>SD-228A</t>
  </si>
  <si>
    <t>SD-203B</t>
  </si>
  <si>
    <t>Imported  Fill Material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</si>
  <si>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</si>
  <si>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</si>
  <si>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</si>
  <si>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</si>
  <si>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</si>
  <si>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</si>
  <si>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</si>
  <si>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</si>
  <si>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Connecting to Existing Manhole</t>
  </si>
  <si>
    <t>Connecting to Existing Catch Basin</t>
  </si>
  <si>
    <t>E051</t>
  </si>
  <si>
    <t>A003</t>
  </si>
  <si>
    <t>D.1</t>
  </si>
  <si>
    <t>C008</t>
  </si>
  <si>
    <t>Concrete Pavements, Median Slabs, Bull-noses, and Safety Medians</t>
  </si>
  <si>
    <t>B189</t>
  </si>
  <si>
    <t>B200</t>
  </si>
  <si>
    <t>B201</t>
  </si>
  <si>
    <t>B202</t>
  </si>
  <si>
    <t>H007</t>
  </si>
  <si>
    <t>H008</t>
  </si>
  <si>
    <t>C037</t>
  </si>
  <si>
    <t>D006</t>
  </si>
  <si>
    <t>Chain Link Fence</t>
  </si>
  <si>
    <t>CW 3010-R4</t>
  </si>
  <si>
    <t>Modified Barrier  (Integral)</t>
  </si>
  <si>
    <t>Adjustment of Catch Basins / Manholes Frames</t>
  </si>
  <si>
    <t>SD-227C</t>
  </si>
  <si>
    <t>Drainage Connection Pipe</t>
  </si>
  <si>
    <t>A</t>
  </si>
  <si>
    <t>B</t>
  </si>
  <si>
    <t>AP-004 - Standard Frame for Manhole and Catch Basin</t>
  </si>
  <si>
    <t>AP-005 - Standard Solid Cover for Standard Frame</t>
  </si>
  <si>
    <t>Replacing Existing Risers</t>
  </si>
  <si>
    <t>F002A</t>
  </si>
  <si>
    <t>B.15</t>
  </si>
  <si>
    <t>Curb Ramp</t>
  </si>
  <si>
    <t>Pre-cast Concrete Risers</t>
  </si>
  <si>
    <t>a)</t>
  </si>
  <si>
    <t>b)</t>
  </si>
  <si>
    <t>5 sq.m. to 20 sq.m.</t>
  </si>
  <si>
    <t>Greater than 20 sq.m.</t>
  </si>
  <si>
    <t>SD-223A</t>
  </si>
  <si>
    <t>Type IA</t>
  </si>
  <si>
    <t>SD-229C</t>
  </si>
  <si>
    <t>Separation Geotextile Fabric</t>
  </si>
  <si>
    <t>CW 3330-R5</t>
  </si>
  <si>
    <t>C.12</t>
  </si>
  <si>
    <t>CW 3250-R7</t>
  </si>
  <si>
    <t>B114rl</t>
  </si>
  <si>
    <t>B118rl</t>
  </si>
  <si>
    <t>B120rl</t>
  </si>
  <si>
    <t>B121rl</t>
  </si>
  <si>
    <t>B126r</t>
  </si>
  <si>
    <t>B127r</t>
  </si>
  <si>
    <t>B128r</t>
  </si>
  <si>
    <t>B132r</t>
  </si>
  <si>
    <t>B134r</t>
  </si>
  <si>
    <t>E054s</t>
  </si>
  <si>
    <t>E057i</t>
  </si>
  <si>
    <t>G005</t>
  </si>
  <si>
    <t>B219</t>
  </si>
  <si>
    <t>100 mm Concrete Sidewalk</t>
  </si>
  <si>
    <t xml:space="preserve"> width &lt; 600 mm</t>
  </si>
  <si>
    <t xml:space="preserve"> width &gt; or = 600 mm</t>
  </si>
  <si>
    <t xml:space="preserve">50 mm </t>
  </si>
  <si>
    <t xml:space="preserve">100 mm </t>
  </si>
  <si>
    <t>Replacing Existing Manhole and Catch Basin  Frames &amp; Covers</t>
  </si>
  <si>
    <t>A007A</t>
  </si>
  <si>
    <t>E052s</t>
  </si>
  <si>
    <t>Detectable Warning Surface Tiles</t>
  </si>
  <si>
    <t xml:space="preserve">CW 3240-R10 </t>
  </si>
  <si>
    <t>Construction of  Curb Ramp (8-12 mm ht, Integral)</t>
  </si>
  <si>
    <t>Construction of  Curb Ramp (8-12 mm ht, Monolithic)</t>
  </si>
  <si>
    <t xml:space="preserve">CW 3230-R8
</t>
  </si>
  <si>
    <t xml:space="preserve">CW 3410-R10 </t>
  </si>
  <si>
    <t>CW 3550-R3</t>
  </si>
  <si>
    <t>A008B</t>
  </si>
  <si>
    <t>C046A</t>
  </si>
  <si>
    <t>C047A</t>
  </si>
  <si>
    <t>Construction of  Modified Barrier  (180 mm ht, Integral)</t>
  </si>
  <si>
    <t>SD-024, 1800 mm deep</t>
  </si>
  <si>
    <t>250 mm Catch Basin Lead</t>
  </si>
  <si>
    <t>250 mm Drainage Connection Pipe</t>
  </si>
  <si>
    <t>CW 3326-R2</t>
  </si>
  <si>
    <t>CW 3110-R19</t>
  </si>
  <si>
    <t>CW 3310-R16</t>
  </si>
  <si>
    <t>CW 3615-R4</t>
  </si>
  <si>
    <t>(SEE B9)</t>
  </si>
  <si>
    <t>UNIT PRICES</t>
  </si>
  <si>
    <t>SPEC.</t>
  </si>
  <si>
    <t>APPROX.</t>
  </si>
  <si>
    <t>REF.</t>
  </si>
  <si>
    <t>QUANTITY</t>
  </si>
  <si>
    <t>DUNKIRK DRIVE - MULTI-USE PATHWAY</t>
  </si>
  <si>
    <t>ROADWORKS - RENEWALS</t>
  </si>
  <si>
    <t>ROADWORKS - NEW CONSTRUCTION</t>
  </si>
  <si>
    <t>A.8</t>
  </si>
  <si>
    <t>Subtotal:</t>
  </si>
  <si>
    <t>CHANCELLOR MATHESON ROAD - NORTH ROADWAY SHOULDER AND BUS PAD</t>
  </si>
  <si>
    <t xml:space="preserve">Construction of Monolithic Barrier Curb and Sidewalk </t>
  </si>
  <si>
    <t>CW 3410-R10</t>
  </si>
  <si>
    <t>Tree removal</t>
  </si>
  <si>
    <t>Grouted rip-rap removal</t>
  </si>
  <si>
    <t>CHANCELLOR MATHESON ROAD - 3.5 m WIDE ASPHALT MULTI-USE PATHWAY</t>
  </si>
  <si>
    <t>Barrier 180mm</t>
  </si>
  <si>
    <t>Splash Strip 180mm(Monolithic)</t>
  </si>
  <si>
    <t>C.13</t>
  </si>
  <si>
    <t>C.14</t>
  </si>
  <si>
    <t>C.15</t>
  </si>
  <si>
    <t>C.16</t>
  </si>
  <si>
    <t>C.17</t>
  </si>
  <si>
    <t>C.18</t>
  </si>
  <si>
    <t>Corrugated Steel Pipe - Supply</t>
  </si>
  <si>
    <t>CW 3610-R3</t>
  </si>
  <si>
    <t>(375 mm, 16  gauge)</t>
  </si>
  <si>
    <t>C.19</t>
  </si>
  <si>
    <t>Corrugated Steel Pipe - Install</t>
  </si>
  <si>
    <t>(375 mm, 16 gauge)</t>
  </si>
  <si>
    <t>C.20</t>
  </si>
  <si>
    <t>C.21</t>
  </si>
  <si>
    <t>1.50m Height</t>
  </si>
  <si>
    <t>E9</t>
  </si>
  <si>
    <t>C.22</t>
  </si>
  <si>
    <t>C.23</t>
  </si>
  <si>
    <t>Grouted rip-rap installation</t>
  </si>
  <si>
    <t>C.24</t>
  </si>
  <si>
    <t>CHANCELLOR MATHESON ROAD - SOUTH SIDE ROADWAY SHOULDER</t>
  </si>
  <si>
    <t>D.5</t>
  </si>
  <si>
    <t>D.6</t>
  </si>
  <si>
    <t>D.7</t>
  </si>
  <si>
    <t>D.8</t>
  </si>
  <si>
    <t>D.9</t>
  </si>
  <si>
    <t>D.10</t>
  </si>
  <si>
    <t>Barrier 180mm Integral</t>
  </si>
  <si>
    <t>Splash Strip (Monolithic)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</si>
  <si>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</si>
  <si>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</si>
  <si>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</si>
  <si>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</si>
  <si>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</si>
  <si>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</si>
  <si>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</si>
  <si>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</si>
  <si>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</si>
  <si>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E8</t>
  </si>
  <si>
    <t>SUMMARY</t>
  </si>
  <si>
    <t xml:space="preserve">TOTAL BID PRICE (GST extra)                                                                              (in figures)                                             </t>
  </si>
  <si>
    <t>E10</t>
  </si>
  <si>
    <t>E11</t>
  </si>
  <si>
    <t>E059Ai</t>
  </si>
  <si>
    <t>FORM B(R1): PRICES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</si>
</sst>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139" applyFont="1" applyFill="1" applyAlignment="1">
      <alignment wrapText="1"/>
      <protection/>
    </xf>
    <xf numFmtId="173" fontId="47" fillId="0" borderId="1" xfId="136" applyNumberFormat="1" applyFont="1" applyFill="1" applyBorder="1" applyAlignment="1" applyProtection="1">
      <alignment horizontal="center" vertical="top" wrapText="1"/>
      <protection/>
    </xf>
    <xf numFmtId="173" fontId="47" fillId="0" borderId="1" xfId="136" applyNumberFormat="1" applyFont="1" applyFill="1" applyBorder="1" applyAlignment="1" applyProtection="1">
      <alignment horizontal="left" vertical="top" wrapText="1"/>
      <protection/>
    </xf>
    <xf numFmtId="0" fontId="47" fillId="0" borderId="1" xfId="136" applyNumberFormat="1" applyFont="1" applyFill="1" applyBorder="1" applyAlignment="1" applyProtection="1">
      <alignment horizontal="center" vertical="top" wrapText="1"/>
      <protection/>
    </xf>
    <xf numFmtId="185" fontId="47" fillId="0" borderId="1" xfId="136" applyNumberFormat="1" applyFont="1" applyFill="1" applyBorder="1" applyAlignment="1" applyProtection="1">
      <alignment horizontal="center" vertical="top" wrapText="1"/>
      <protection/>
    </xf>
    <xf numFmtId="1" fontId="47" fillId="0" borderId="1" xfId="136" applyNumberFormat="1" applyFont="1" applyFill="1" applyBorder="1" applyAlignment="1" applyProtection="1">
      <alignment horizontal="right" vertical="top" wrapText="1"/>
      <protection/>
    </xf>
    <xf numFmtId="7" fontId="43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4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horizontal="centerContinuous" vertical="center"/>
      <protection/>
    </xf>
    <xf numFmtId="2" fontId="15" fillId="23" borderId="0" xfId="137" applyNumberFormat="1" applyAlignment="1">
      <alignment horizontal="centerContinuous"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21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41" fillId="23" borderId="23" xfId="137" applyNumberFormat="1" applyFont="1" applyBorder="1" applyAlignment="1">
      <alignment horizontal="center" vertical="center"/>
      <protection/>
    </xf>
    <xf numFmtId="7" fontId="15" fillId="23" borderId="23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7" fontId="15" fillId="23" borderId="22" xfId="137" applyNumberFormat="1" applyBorder="1" applyAlignment="1">
      <alignment horizontal="right"/>
      <protection/>
    </xf>
    <xf numFmtId="0" fontId="41" fillId="23" borderId="23" xfId="137" applyNumberFormat="1" applyFont="1" applyBorder="1" applyAlignment="1">
      <alignment vertical="top"/>
      <protection/>
    </xf>
    <xf numFmtId="173" fontId="41" fillId="26" borderId="23" xfId="137" applyNumberFormat="1" applyFont="1" applyFill="1" applyBorder="1" applyAlignment="1" applyProtection="1">
      <alignment horizontal="left" vertical="center"/>
      <protection/>
    </xf>
    <xf numFmtId="1" fontId="15" fillId="23" borderId="22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horizontal="center" vertical="top"/>
      <protection/>
    </xf>
    <xf numFmtId="7" fontId="15" fillId="23" borderId="23" xfId="137" applyNumberFormat="1" applyBorder="1" applyAlignment="1">
      <alignment horizontal="right"/>
      <protection/>
    </xf>
    <xf numFmtId="187" fontId="39" fillId="27" borderId="1" xfId="137" applyNumberFormat="1" applyFont="1" applyFill="1" applyBorder="1" applyAlignment="1" applyProtection="1">
      <alignment horizontal="center" vertical="top"/>
      <protection/>
    </xf>
    <xf numFmtId="185" fontId="47" fillId="0" borderId="1" xfId="137" applyNumberFormat="1" applyFont="1" applyFill="1" applyBorder="1" applyAlignment="1" applyProtection="1">
      <alignment horizontal="left" vertical="top" wrapText="1"/>
      <protection/>
    </xf>
    <xf numFmtId="173" fontId="47" fillId="0" borderId="1" xfId="137" applyNumberFormat="1" applyFont="1" applyFill="1" applyBorder="1" applyAlignment="1" applyProtection="1">
      <alignment horizontal="left" vertical="top" wrapText="1"/>
      <protection/>
    </xf>
    <xf numFmtId="173" fontId="15" fillId="27" borderId="1" xfId="137" applyNumberFormat="1" applyFont="1" applyFill="1" applyBorder="1" applyAlignment="1" applyProtection="1">
      <alignment horizontal="center" vertical="top" wrapText="1"/>
      <protection/>
    </xf>
    <xf numFmtId="0" fontId="47" fillId="0" borderId="1" xfId="137" applyNumberFormat="1" applyFont="1" applyFill="1" applyBorder="1" applyAlignment="1" applyProtection="1">
      <alignment horizontal="center" vertical="top" wrapText="1"/>
      <protection/>
    </xf>
    <xf numFmtId="1" fontId="47" fillId="0" borderId="1" xfId="137" applyNumberFormat="1" applyFont="1" applyFill="1" applyBorder="1" applyAlignment="1" applyProtection="1">
      <alignment horizontal="right" vertical="top"/>
      <protection/>
    </xf>
    <xf numFmtId="191" fontId="47" fillId="0" borderId="1" xfId="137" applyNumberFormat="1" applyFont="1" applyFill="1" applyBorder="1" applyAlignment="1" applyProtection="1">
      <alignment vertical="top"/>
      <protection locked="0"/>
    </xf>
    <xf numFmtId="191" fontId="47" fillId="0" borderId="1" xfId="137" applyNumberFormat="1" applyFont="1" applyFill="1" applyBorder="1" applyAlignment="1" applyProtection="1">
      <alignment vertical="top"/>
      <protection/>
    </xf>
    <xf numFmtId="0" fontId="40" fillId="27" borderId="0" xfId="137" applyFont="1" applyFill="1" applyAlignment="1" applyProtection="1">
      <alignment horizontal="center" vertical="top"/>
      <protection/>
    </xf>
    <xf numFmtId="0" fontId="40" fillId="27" borderId="0" xfId="137" applyFont="1" applyFill="1">
      <alignment/>
      <protection/>
    </xf>
    <xf numFmtId="4" fontId="39" fillId="27" borderId="1" xfId="137" applyNumberFormat="1" applyFont="1" applyFill="1" applyBorder="1" applyAlignment="1" applyProtection="1">
      <alignment horizontal="center" vertical="top" wrapText="1"/>
      <protection/>
    </xf>
    <xf numFmtId="0" fontId="40" fillId="27" borderId="0" xfId="137" applyFont="1" applyFill="1" applyAlignment="1">
      <alignment/>
      <protection/>
    </xf>
    <xf numFmtId="187" fontId="39" fillId="0" borderId="1" xfId="137" applyNumberFormat="1" applyFont="1" applyFill="1" applyBorder="1" applyAlignment="1" applyProtection="1">
      <alignment horizontal="center" vertical="top"/>
      <protection/>
    </xf>
    <xf numFmtId="185" fontId="39" fillId="0" borderId="1" xfId="137" applyNumberFormat="1" applyFont="1" applyFill="1" applyBorder="1" applyAlignment="1" applyProtection="1">
      <alignment horizontal="left" vertical="top" wrapText="1"/>
      <protection/>
    </xf>
    <xf numFmtId="173" fontId="39" fillId="0" borderId="1" xfId="137" applyNumberFormat="1" applyFont="1" applyFill="1" applyBorder="1" applyAlignment="1" applyProtection="1">
      <alignment horizontal="left" vertical="top" wrapText="1"/>
      <protection/>
    </xf>
    <xf numFmtId="173" fontId="15" fillId="0" borderId="1" xfId="137" applyNumberFormat="1" applyFont="1" applyFill="1" applyBorder="1" applyAlignment="1" applyProtection="1">
      <alignment horizontal="center" vertical="top" wrapText="1"/>
      <protection/>
    </xf>
    <xf numFmtId="0" fontId="39" fillId="0" borderId="1" xfId="137" applyNumberFormat="1" applyFont="1" applyFill="1" applyBorder="1" applyAlignment="1" applyProtection="1">
      <alignment horizontal="center" vertical="top" wrapText="1"/>
      <protection/>
    </xf>
    <xf numFmtId="1" fontId="39" fillId="0" borderId="1" xfId="137" applyNumberFormat="1" applyFont="1" applyFill="1" applyBorder="1" applyAlignment="1" applyProtection="1">
      <alignment horizontal="right" vertical="top"/>
      <protection/>
    </xf>
    <xf numFmtId="191" fontId="39" fillId="0" borderId="1" xfId="137" applyNumberFormat="1" applyFont="1" applyFill="1" applyBorder="1" applyAlignment="1" applyProtection="1">
      <alignment vertical="top"/>
      <protection locked="0"/>
    </xf>
    <xf numFmtId="191" fontId="39" fillId="0" borderId="1" xfId="137" applyNumberFormat="1" applyFont="1" applyFill="1" applyBorder="1" applyAlignment="1" applyProtection="1">
      <alignment vertical="top"/>
      <protection/>
    </xf>
    <xf numFmtId="173" fontId="41" fillId="26" borderId="23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Border="1" applyAlignment="1">
      <alignment vertical="top"/>
      <protection/>
    </xf>
    <xf numFmtId="4" fontId="39" fillId="27" borderId="1" xfId="137" applyNumberFormat="1" applyFont="1" applyFill="1" applyBorder="1" applyAlignment="1" applyProtection="1">
      <alignment horizontal="center" vertical="top"/>
      <protection/>
    </xf>
    <xf numFmtId="0" fontId="47" fillId="0" borderId="1" xfId="137" applyNumberFormat="1" applyFont="1" applyFill="1" applyBorder="1" applyAlignment="1" applyProtection="1">
      <alignment vertical="center"/>
      <protection/>
    </xf>
    <xf numFmtId="185" fontId="47" fillId="0" borderId="1" xfId="137" applyNumberFormat="1" applyFont="1" applyFill="1" applyBorder="1" applyAlignment="1" applyProtection="1">
      <alignment horizontal="center" vertical="top" wrapText="1"/>
      <protection/>
    </xf>
    <xf numFmtId="173" fontId="47" fillId="0" borderId="1" xfId="137" applyNumberFormat="1" applyFont="1" applyFill="1" applyBorder="1" applyAlignment="1" applyProtection="1">
      <alignment horizontal="center" vertical="top" wrapText="1"/>
      <protection/>
    </xf>
    <xf numFmtId="185" fontId="47" fillId="0" borderId="1" xfId="137" applyNumberFormat="1" applyFont="1" applyFill="1" applyBorder="1" applyAlignment="1" applyProtection="1">
      <alignment horizontal="right" vertical="top" wrapText="1"/>
      <protection/>
    </xf>
    <xf numFmtId="0" fontId="15" fillId="23" borderId="23" xfId="137" applyNumberFormat="1" applyBorder="1" applyAlignment="1">
      <alignment horizontal="center" vertical="top"/>
      <protection/>
    </xf>
    <xf numFmtId="0" fontId="48" fillId="0" borderId="0" xfId="137" applyFont="1" applyFill="1" applyAlignment="1">
      <alignment/>
      <protection/>
    </xf>
    <xf numFmtId="191" fontId="47" fillId="0" borderId="1" xfId="137" applyNumberFormat="1" applyFont="1" applyFill="1" applyBorder="1" applyAlignment="1" applyProtection="1">
      <alignment vertical="top" wrapText="1"/>
      <protection/>
    </xf>
    <xf numFmtId="0" fontId="15" fillId="23" borderId="22" xfId="137" applyNumberFormat="1" applyBorder="1" applyAlignment="1">
      <alignment vertical="top"/>
      <protection/>
    </xf>
    <xf numFmtId="1" fontId="47" fillId="0" borderId="1" xfId="137" applyNumberFormat="1" applyFont="1" applyFill="1" applyBorder="1" applyAlignment="1" applyProtection="1">
      <alignment horizontal="right" vertical="top" wrapText="1"/>
      <protection/>
    </xf>
    <xf numFmtId="4" fontId="39" fillId="0" borderId="1" xfId="137" applyNumberFormat="1" applyFont="1" applyFill="1" applyBorder="1" applyAlignment="1" applyProtection="1">
      <alignment horizontal="center" vertical="top"/>
      <protection/>
    </xf>
    <xf numFmtId="173" fontId="39" fillId="0" borderId="1" xfId="137" applyNumberFormat="1" applyFont="1" applyFill="1" applyBorder="1" applyAlignment="1" applyProtection="1">
      <alignment horizontal="center" vertical="top" wrapText="1"/>
      <protection/>
    </xf>
    <xf numFmtId="0" fontId="39" fillId="0" borderId="1" xfId="137" applyNumberFormat="1" applyFont="1" applyFill="1" applyBorder="1" applyAlignment="1" applyProtection="1">
      <alignment vertical="center"/>
      <protection/>
    </xf>
    <xf numFmtId="0" fontId="40" fillId="0" borderId="0" xfId="137" applyFont="1" applyFill="1" applyAlignment="1" applyProtection="1">
      <alignment horizontal="center" vertical="top"/>
      <protection/>
    </xf>
    <xf numFmtId="0" fontId="40" fillId="0" borderId="0" xfId="137" applyFont="1" applyFill="1">
      <alignment/>
      <protection/>
    </xf>
    <xf numFmtId="185" fontId="39" fillId="0" borderId="1" xfId="137" applyNumberFormat="1" applyFont="1" applyFill="1" applyBorder="1" applyAlignment="1" applyProtection="1">
      <alignment horizontal="center" vertical="top" wrapText="1"/>
      <protection/>
    </xf>
    <xf numFmtId="0" fontId="40" fillId="0" borderId="0" xfId="137" applyFont="1" applyFill="1" applyAlignment="1">
      <alignment/>
      <protection/>
    </xf>
    <xf numFmtId="0" fontId="15" fillId="23" borderId="23" xfId="137" applyNumberFormat="1" applyBorder="1" applyAlignment="1">
      <alignment horizontal="left" vertical="top"/>
      <protection/>
    </xf>
    <xf numFmtId="7" fontId="15" fillId="23" borderId="24" xfId="137" applyNumberFormat="1" applyBorder="1" applyAlignment="1">
      <alignment horizontal="right" vertical="center"/>
      <protection/>
    </xf>
    <xf numFmtId="0" fontId="41" fillId="23" borderId="24" xfId="137" applyNumberFormat="1" applyFont="1" applyBorder="1" applyAlignment="1">
      <alignment horizontal="center" vertical="center"/>
      <protection/>
    </xf>
    <xf numFmtId="4" fontId="39" fillId="0" borderId="1" xfId="137" applyNumberFormat="1" applyFont="1" applyFill="1" applyBorder="1" applyAlignment="1" applyProtection="1">
      <alignment horizontal="center" vertical="top" wrapText="1"/>
      <protection/>
    </xf>
    <xf numFmtId="1" fontId="39" fillId="0" borderId="1" xfId="137" applyNumberFormat="1" applyFont="1" applyFill="1" applyBorder="1" applyAlignment="1" applyProtection="1">
      <alignment horizontal="right" vertical="top" wrapText="1"/>
      <protection/>
    </xf>
    <xf numFmtId="191" fontId="39" fillId="0" borderId="1" xfId="137" applyNumberFormat="1" applyFont="1" applyFill="1" applyBorder="1" applyAlignment="1" applyProtection="1">
      <alignment vertical="top" wrapText="1"/>
      <protection/>
    </xf>
    <xf numFmtId="185" fontId="39" fillId="0" borderId="1" xfId="137" applyNumberFormat="1" applyFont="1" applyFill="1" applyBorder="1" applyAlignment="1" applyProtection="1">
      <alignment horizontal="right" vertical="top" wrapText="1"/>
      <protection/>
    </xf>
    <xf numFmtId="173" fontId="39" fillId="0" borderId="1" xfId="137" applyNumberFormat="1" applyFont="1" applyFill="1" applyBorder="1" applyAlignment="1" applyProtection="1">
      <alignment vertical="top" wrapText="1"/>
      <protection/>
    </xf>
    <xf numFmtId="0" fontId="40" fillId="0" borderId="0" xfId="137" applyFont="1" applyFill="1" applyAlignment="1">
      <alignment vertical="top"/>
      <protection/>
    </xf>
    <xf numFmtId="4" fontId="47" fillId="0" borderId="1" xfId="137" applyNumberFormat="1" applyFont="1" applyFill="1" applyBorder="1" applyAlignment="1" applyProtection="1">
      <alignment horizontal="center" vertical="top" wrapText="1"/>
      <protection/>
    </xf>
    <xf numFmtId="0" fontId="15" fillId="23" borderId="23" xfId="137" applyNumberFormat="1" applyBorder="1" applyAlignment="1">
      <alignment vertical="top"/>
      <protection/>
    </xf>
    <xf numFmtId="173" fontId="39" fillId="26" borderId="22" xfId="137" applyNumberFormat="1" applyFont="1" applyFill="1" applyBorder="1" applyAlignment="1" applyProtection="1">
      <alignment horizontal="left" vertical="center" wrapText="1"/>
      <protection/>
    </xf>
    <xf numFmtId="1" fontId="15" fillId="23" borderId="1" xfId="137" applyNumberFormat="1" applyBorder="1" applyAlignment="1">
      <alignment horizontal="center" vertical="top"/>
      <protection/>
    </xf>
    <xf numFmtId="0" fontId="15" fillId="23" borderId="0" xfId="137" applyNumberFormat="1" applyFont="1" applyBorder="1" applyAlignment="1">
      <alignment vertical="top"/>
      <protection/>
    </xf>
    <xf numFmtId="0" fontId="15" fillId="23" borderId="25" xfId="137" applyNumberFormat="1" applyBorder="1" applyAlignment="1">
      <alignment horizontal="right" vertical="top"/>
      <protection/>
    </xf>
    <xf numFmtId="7" fontId="15" fillId="23" borderId="23" xfId="137" applyNumberFormat="1" applyBorder="1" applyAlignment="1">
      <alignment horizontal="right" vertical="top"/>
      <protection/>
    </xf>
    <xf numFmtId="1" fontId="15" fillId="23" borderId="26" xfId="137" applyNumberFormat="1" applyBorder="1" applyAlignment="1">
      <alignment horizontal="center" vertical="top"/>
      <protection/>
    </xf>
    <xf numFmtId="0" fontId="15" fillId="23" borderId="26" xfId="137" applyNumberFormat="1" applyBorder="1" applyAlignment="1">
      <alignment horizontal="right" vertical="top"/>
      <protection/>
    </xf>
    <xf numFmtId="4" fontId="39" fillId="27" borderId="1" xfId="136" applyNumberFormat="1" applyFont="1" applyFill="1" applyBorder="1" applyAlignment="1" applyProtection="1">
      <alignment horizontal="center" vertical="top"/>
      <protection/>
    </xf>
    <xf numFmtId="185" fontId="47" fillId="0" borderId="1" xfId="136" applyNumberFormat="1" applyFont="1" applyFill="1" applyBorder="1" applyAlignment="1" applyProtection="1">
      <alignment horizontal="left" vertical="top" wrapText="1"/>
      <protection/>
    </xf>
    <xf numFmtId="1" fontId="47" fillId="0" borderId="1" xfId="136" applyNumberFormat="1" applyFont="1" applyFill="1" applyBorder="1" applyAlignment="1" applyProtection="1">
      <alignment horizontal="right" vertical="top"/>
      <protection/>
    </xf>
    <xf numFmtId="0" fontId="47" fillId="0" borderId="1" xfId="136" applyNumberFormat="1" applyFont="1" applyFill="1" applyBorder="1" applyAlignment="1" applyProtection="1">
      <alignment vertical="center"/>
      <protection/>
    </xf>
    <xf numFmtId="191" fontId="47" fillId="0" borderId="1" xfId="136" applyNumberFormat="1" applyFont="1" applyFill="1" applyBorder="1" applyAlignment="1" applyProtection="1">
      <alignment vertical="top"/>
      <protection locked="0"/>
    </xf>
    <xf numFmtId="0" fontId="42" fillId="27" borderId="0" xfId="137" applyFont="1" applyFill="1" applyAlignment="1">
      <alignment/>
      <protection/>
    </xf>
    <xf numFmtId="4" fontId="39" fillId="27" borderId="1" xfId="136" applyNumberFormat="1" applyFont="1" applyFill="1" applyBorder="1" applyAlignment="1" applyProtection="1">
      <alignment horizontal="center" vertical="top" wrapText="1"/>
      <protection/>
    </xf>
    <xf numFmtId="4" fontId="39" fillId="27" borderId="27" xfId="136" applyNumberFormat="1" applyFont="1" applyFill="1" applyBorder="1" applyAlignment="1" applyProtection="1">
      <alignment horizontal="center" vertical="top" wrapText="1"/>
      <protection/>
    </xf>
    <xf numFmtId="4" fontId="39" fillId="0" borderId="27" xfId="137" applyNumberFormat="1" applyFont="1" applyFill="1" applyBorder="1" applyAlignment="1" applyProtection="1">
      <alignment horizontal="center" vertical="top" wrapText="1"/>
      <protection/>
    </xf>
    <xf numFmtId="185" fontId="39" fillId="0" borderId="27" xfId="137" applyNumberFormat="1" applyFont="1" applyFill="1" applyBorder="1" applyAlignment="1" applyProtection="1">
      <alignment horizontal="left" vertical="top" wrapText="1"/>
      <protection/>
    </xf>
    <xf numFmtId="185" fontId="39" fillId="0" borderId="27" xfId="137" applyNumberFormat="1" applyFont="1" applyFill="1" applyBorder="1" applyAlignment="1" applyProtection="1">
      <alignment horizontal="center" vertical="top" wrapText="1"/>
      <protection/>
    </xf>
    <xf numFmtId="185" fontId="39" fillId="0" borderId="27" xfId="137" applyNumberFormat="1" applyFont="1" applyFill="1" applyBorder="1" applyAlignment="1" applyProtection="1">
      <alignment horizontal="right" vertical="top" wrapText="1"/>
      <protection/>
    </xf>
    <xf numFmtId="0" fontId="15" fillId="23" borderId="25" xfId="137" applyNumberFormat="1" applyBorder="1" applyAlignment="1">
      <alignment horizontal="center" vertical="top"/>
      <protection/>
    </xf>
    <xf numFmtId="185" fontId="15" fillId="0" borderId="1" xfId="137" applyNumberFormat="1" applyFont="1" applyFill="1" applyBorder="1" applyAlignment="1" applyProtection="1">
      <alignment horizontal="center" vertical="top" wrapText="1"/>
      <protection/>
    </xf>
    <xf numFmtId="173" fontId="15" fillId="0" borderId="1" xfId="137" applyNumberFormat="1" applyFont="1" applyFill="1" applyBorder="1" applyAlignment="1" applyProtection="1">
      <alignment horizontal="left" vertical="top" wrapText="1"/>
      <protection/>
    </xf>
    <xf numFmtId="0" fontId="15" fillId="0" borderId="1" xfId="137" applyNumberFormat="1" applyFont="1" applyFill="1" applyBorder="1" applyAlignment="1" applyProtection="1">
      <alignment horizontal="center" vertical="top" wrapText="1"/>
      <protection/>
    </xf>
    <xf numFmtId="1" fontId="15" fillId="0" borderId="1" xfId="137" applyNumberFormat="1" applyFont="1" applyFill="1" applyBorder="1" applyAlignment="1" applyProtection="1">
      <alignment horizontal="right" vertical="top" wrapText="1"/>
      <protection/>
    </xf>
    <xf numFmtId="191" fontId="15" fillId="0" borderId="1" xfId="137" applyNumberFormat="1" applyFont="1" applyFill="1" applyBorder="1" applyAlignment="1" applyProtection="1">
      <alignment vertical="top"/>
      <protection locked="0"/>
    </xf>
    <xf numFmtId="191" fontId="15" fillId="0" borderId="1" xfId="137" applyNumberFormat="1" applyFont="1" applyFill="1" applyBorder="1" applyAlignment="1" applyProtection="1">
      <alignment vertical="top"/>
      <protection/>
    </xf>
    <xf numFmtId="0" fontId="15" fillId="0" borderId="0" xfId="137" applyFill="1" applyAlignment="1" applyProtection="1">
      <alignment horizontal="center" vertical="top"/>
      <protection/>
    </xf>
    <xf numFmtId="0" fontId="15" fillId="0" borderId="0" xfId="137" applyFill="1" applyAlignment="1">
      <alignment/>
      <protection/>
    </xf>
    <xf numFmtId="185" fontId="47" fillId="0" borderId="1" xfId="137" applyNumberFormat="1" applyFont="1" applyFill="1" applyBorder="1" applyAlignment="1" applyProtection="1">
      <alignment horizontal="left" vertical="top"/>
      <protection/>
    </xf>
    <xf numFmtId="1" fontId="15" fillId="23" borderId="1" xfId="137" applyNumberFormat="1" applyFont="1" applyBorder="1" applyAlignment="1">
      <alignment horizontal="center" vertical="top"/>
      <protection/>
    </xf>
    <xf numFmtId="0" fontId="15" fillId="23" borderId="1" xfId="137" applyNumberFormat="1" applyBorder="1" applyAlignment="1">
      <alignment horizontal="right" vertical="top"/>
      <protection/>
    </xf>
    <xf numFmtId="0" fontId="39" fillId="0" borderId="26" xfId="137" applyNumberFormat="1" applyFont="1" applyFill="1" applyBorder="1" applyAlignment="1" applyProtection="1">
      <alignment horizontal="center" vertical="top" wrapText="1"/>
      <protection/>
    </xf>
    <xf numFmtId="1" fontId="15" fillId="23" borderId="22" xfId="137" applyNumberFormat="1" applyBorder="1" applyAlignment="1">
      <alignment horizontal="right" vertical="center"/>
      <protection/>
    </xf>
    <xf numFmtId="2" fontId="15" fillId="23" borderId="23" xfId="137" applyNumberFormat="1" applyBorder="1" applyAlignment="1">
      <alignment horizontal="right" vertical="center"/>
      <protection/>
    </xf>
    <xf numFmtId="7" fontId="15" fillId="23" borderId="28" xfId="137" applyNumberFormat="1" applyBorder="1" applyAlignment="1">
      <alignment horizontal="right" vertical="center"/>
      <protection/>
    </xf>
    <xf numFmtId="0" fontId="15" fillId="23" borderId="22" xfId="137" applyNumberFormat="1" applyBorder="1" applyAlignment="1">
      <alignment horizontal="right"/>
      <protection/>
    </xf>
    <xf numFmtId="0" fontId="15" fillId="23" borderId="29" xfId="137" applyNumberFormat="1" applyBorder="1" applyAlignment="1">
      <alignment vertical="top"/>
      <protection/>
    </xf>
    <xf numFmtId="0" fontId="38" fillId="23" borderId="30" xfId="137" applyNumberFormat="1" applyFont="1" applyBorder="1">
      <alignment/>
      <protection/>
    </xf>
    <xf numFmtId="0" fontId="15" fillId="23" borderId="30" xfId="137" applyNumberFormat="1" applyBorder="1" applyAlignment="1">
      <alignment horizontal="center"/>
      <protection/>
    </xf>
    <xf numFmtId="0" fontId="15" fillId="23" borderId="30" xfId="137" applyNumberFormat="1" applyBorder="1">
      <alignment/>
      <protection/>
    </xf>
    <xf numFmtId="0" fontId="15" fillId="23" borderId="0" xfId="137" applyNumberFormat="1" applyBorder="1" applyAlignment="1">
      <alignment horizontal="right"/>
      <protection/>
    </xf>
    <xf numFmtId="0" fontId="15" fillId="23" borderId="31" xfId="137" applyNumberFormat="1" applyBorder="1" applyAlignment="1">
      <alignment horizontal="right"/>
      <protection/>
    </xf>
    <xf numFmtId="7" fontId="15" fillId="23" borderId="24" xfId="137" applyNumberFormat="1" applyBorder="1" applyAlignment="1">
      <alignment horizontal="right"/>
      <protection/>
    </xf>
    <xf numFmtId="7" fontId="15" fillId="23" borderId="32" xfId="137" applyNumberFormat="1" applyBorder="1" applyAlignment="1">
      <alignment horizontal="right"/>
      <protection/>
    </xf>
    <xf numFmtId="7" fontId="15" fillId="23" borderId="19" xfId="137" applyNumberFormat="1" applyBorder="1" applyAlignment="1">
      <alignment horizontal="right"/>
      <protection/>
    </xf>
    <xf numFmtId="0" fontId="41" fillId="23" borderId="32" xfId="137" applyNumberFormat="1" applyFont="1" applyBorder="1" applyAlignment="1">
      <alignment horizontal="center" vertical="center"/>
      <protection/>
    </xf>
    <xf numFmtId="7" fontId="15" fillId="23" borderId="33" xfId="137" applyNumberFormat="1" applyBorder="1" applyAlignment="1">
      <alignment horizontal="right"/>
      <protection/>
    </xf>
    <xf numFmtId="0" fontId="15" fillId="23" borderId="34" xfId="137" applyNumberFormat="1" applyBorder="1" applyAlignment="1">
      <alignment vertical="top"/>
      <protection/>
    </xf>
    <xf numFmtId="0" fontId="15" fillId="23" borderId="13" xfId="137" applyNumberFormat="1" applyBorder="1">
      <alignment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35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0" fontId="15" fillId="23" borderId="36" xfId="137" applyNumberFormat="1" applyBorder="1" applyAlignment="1">
      <alignment/>
      <protection/>
    </xf>
    <xf numFmtId="0" fontId="15" fillId="23" borderId="37" xfId="137" applyNumberFormat="1" applyBorder="1" applyAlignment="1">
      <alignment/>
      <protection/>
    </xf>
    <xf numFmtId="7" fontId="15" fillId="23" borderId="38" xfId="137" applyNumberFormat="1" applyBorder="1" applyAlignment="1">
      <alignment horizontal="center"/>
      <protection/>
    </xf>
    <xf numFmtId="0" fontId="15" fillId="23" borderId="39" xfId="137" applyNumberFormat="1" applyBorder="1" applyAlignment="1">
      <alignment/>
      <protection/>
    </xf>
    <xf numFmtId="1" fontId="45" fillId="23" borderId="40" xfId="137" applyNumberFormat="1" applyFont="1" applyBorder="1" applyAlignment="1">
      <alignment horizontal="left" vertical="center" wrapText="1"/>
      <protection/>
    </xf>
    <xf numFmtId="1" fontId="45" fillId="23" borderId="41" xfId="137" applyNumberFormat="1" applyFont="1" applyBorder="1" applyAlignment="1">
      <alignment horizontal="left" vertical="center" wrapText="1"/>
      <protection/>
    </xf>
    <xf numFmtId="1" fontId="45" fillId="23" borderId="42" xfId="137" applyNumberFormat="1" applyFont="1" applyBorder="1" applyAlignment="1">
      <alignment horizontal="left" vertical="center" wrapText="1"/>
      <protection/>
    </xf>
    <xf numFmtId="1" fontId="45" fillId="23" borderId="43" xfId="137" applyNumberFormat="1" applyFont="1" applyBorder="1" applyAlignment="1">
      <alignment horizontal="left" vertical="center" wrapText="1"/>
      <protection/>
    </xf>
    <xf numFmtId="0" fontId="15" fillId="23" borderId="44" xfId="137" applyNumberFormat="1" applyBorder="1" applyAlignment="1">
      <alignment vertical="center" wrapText="1"/>
      <protection/>
    </xf>
    <xf numFmtId="0" fontId="15" fillId="23" borderId="45" xfId="137" applyNumberFormat="1" applyBorder="1" applyAlignment="1">
      <alignment vertical="center" wrapText="1"/>
      <protection/>
    </xf>
    <xf numFmtId="1" fontId="46" fillId="23" borderId="46" xfId="137" applyNumberFormat="1" applyFont="1" applyBorder="1" applyAlignment="1">
      <alignment horizontal="left" vertical="center" wrapText="1"/>
      <protection/>
    </xf>
    <xf numFmtId="0" fontId="15" fillId="23" borderId="47" xfId="137" applyNumberFormat="1" applyBorder="1" applyAlignment="1">
      <alignment vertical="center" wrapText="1"/>
      <protection/>
    </xf>
    <xf numFmtId="0" fontId="15" fillId="23" borderId="48" xfId="137" applyNumberFormat="1" applyBorder="1" applyAlignment="1">
      <alignment vertical="center" wrapText="1"/>
      <protection/>
    </xf>
    <xf numFmtId="1" fontId="46" fillId="23" borderId="49" xfId="137" applyNumberFormat="1" applyFont="1" applyBorder="1" applyAlignment="1">
      <alignment horizontal="left" vertical="center" wrapText="1"/>
      <protection/>
    </xf>
    <xf numFmtId="0" fontId="15" fillId="23" borderId="50" xfId="137" applyNumberFormat="1" applyBorder="1" applyAlignment="1">
      <alignment vertical="center" wrapText="1"/>
      <protection/>
    </xf>
    <xf numFmtId="0" fontId="15" fillId="23" borderId="51" xfId="137" applyNumberFormat="1" applyBorder="1" applyAlignment="1">
      <alignment vertical="center" wrapText="1"/>
      <protection/>
    </xf>
    <xf numFmtId="1" fontId="45" fillId="23" borderId="22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52" xfId="137" applyNumberFormat="1" applyBorder="1" applyAlignment="1">
      <alignment vertical="center" wrapText="1"/>
      <protection/>
    </xf>
    <xf numFmtId="0" fontId="15" fillId="23" borderId="41" xfId="137" applyNumberFormat="1" applyBorder="1" applyAlignment="1">
      <alignment vertical="center" wrapText="1"/>
      <protection/>
    </xf>
    <xf numFmtId="0" fontId="15" fillId="23" borderId="42" xfId="137" applyNumberFormat="1" applyBorder="1" applyAlignment="1">
      <alignment vertical="center" wrapText="1"/>
      <protection/>
    </xf>
    <xf numFmtId="1" fontId="45" fillId="23" borderId="44" xfId="137" applyNumberFormat="1" applyFont="1" applyBorder="1" applyAlignment="1">
      <alignment horizontal="left" vertical="center" wrapText="1"/>
      <protection/>
    </xf>
    <xf numFmtId="1" fontId="45" fillId="23" borderId="45" xfId="137" applyNumberFormat="1" applyFont="1" applyBorder="1" applyAlignment="1">
      <alignment horizontal="left"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33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showZeros="0" tabSelected="1" showOutlineSymbols="0" view="pageBreakPreview" zoomScale="70" zoomScaleNormal="70" zoomScaleSheetLayoutView="70" zoomScalePageLayoutView="70" workbookViewId="0" topLeftCell="B1">
      <selection activeCell="G13" sqref="G13"/>
    </sheetView>
  </sheetViews>
  <sheetFormatPr defaultColWidth="12.8515625" defaultRowHeight="12.75"/>
  <cols>
    <col min="1" max="1" width="11.00390625" style="153" hidden="1" customWidth="1"/>
    <col min="2" max="2" width="10.7109375" style="23" customWidth="1"/>
    <col min="3" max="3" width="45.00390625" style="18" customWidth="1"/>
    <col min="4" max="4" width="15.7109375" style="154" customWidth="1"/>
    <col min="5" max="5" width="8.28125" style="18" customWidth="1"/>
    <col min="6" max="6" width="14.421875" style="18" customWidth="1"/>
    <col min="7" max="7" width="14.421875" style="153" customWidth="1"/>
    <col min="8" max="8" width="20.57421875" style="153" customWidth="1"/>
    <col min="9" max="9" width="16.140625" style="18" customWidth="1"/>
    <col min="10" max="10" width="41.28125" style="18" customWidth="1"/>
    <col min="11" max="16384" width="12.8515625" style="18" customWidth="1"/>
  </cols>
  <sheetData>
    <row r="1" spans="1:8" ht="15">
      <c r="A1" s="15"/>
      <c r="B1" s="16" t="s">
        <v>299</v>
      </c>
      <c r="C1" s="17"/>
      <c r="D1" s="17"/>
      <c r="E1" s="17"/>
      <c r="F1" s="17"/>
      <c r="G1" s="15"/>
      <c r="H1" s="17"/>
    </row>
    <row r="2" spans="1:8" ht="15">
      <c r="A2" s="19"/>
      <c r="B2" s="20" t="s">
        <v>236</v>
      </c>
      <c r="C2" s="21"/>
      <c r="D2" s="21"/>
      <c r="E2" s="21"/>
      <c r="F2" s="21"/>
      <c r="G2" s="19"/>
      <c r="H2" s="21"/>
    </row>
    <row r="3" spans="1:8" ht="15">
      <c r="A3" s="22"/>
      <c r="B3" s="23" t="s">
        <v>237</v>
      </c>
      <c r="C3" s="24"/>
      <c r="D3" s="24"/>
      <c r="E3" s="24"/>
      <c r="F3" s="24"/>
      <c r="G3" s="25"/>
      <c r="H3" s="26"/>
    </row>
    <row r="4" spans="1:14" ht="15">
      <c r="A4" s="27" t="s">
        <v>91</v>
      </c>
      <c r="B4" s="28" t="s">
        <v>69</v>
      </c>
      <c r="C4" s="29" t="s">
        <v>70</v>
      </c>
      <c r="D4" s="30" t="s">
        <v>238</v>
      </c>
      <c r="E4" s="31" t="s">
        <v>71</v>
      </c>
      <c r="F4" s="31" t="s">
        <v>239</v>
      </c>
      <c r="G4" s="32" t="s">
        <v>67</v>
      </c>
      <c r="H4" s="31" t="s">
        <v>72</v>
      </c>
      <c r="I4" s="1"/>
      <c r="J4" s="9"/>
      <c r="K4" s="2"/>
      <c r="L4" s="3"/>
      <c r="M4" s="4"/>
      <c r="N4" s="3"/>
    </row>
    <row r="5" spans="1:14" ht="15" thickBot="1">
      <c r="A5" s="33"/>
      <c r="B5" s="34"/>
      <c r="C5" s="35"/>
      <c r="D5" s="36" t="s">
        <v>240</v>
      </c>
      <c r="E5" s="37"/>
      <c r="F5" s="38" t="s">
        <v>241</v>
      </c>
      <c r="G5" s="39"/>
      <c r="H5" s="40"/>
      <c r="I5" s="8"/>
      <c r="J5" s="5"/>
      <c r="K5" s="6"/>
      <c r="L5" s="7"/>
      <c r="M5" s="7"/>
      <c r="N5" s="7"/>
    </row>
    <row r="6" spans="1:14" s="44" customFormat="1" ht="30" customHeight="1" thickTop="1">
      <c r="A6" s="41"/>
      <c r="B6" s="42" t="s">
        <v>177</v>
      </c>
      <c r="C6" s="171" t="s">
        <v>242</v>
      </c>
      <c r="D6" s="172"/>
      <c r="E6" s="172"/>
      <c r="F6" s="173"/>
      <c r="G6" s="41"/>
      <c r="H6" s="43"/>
      <c r="I6" s="1"/>
      <c r="J6" s="9"/>
      <c r="K6" s="2"/>
      <c r="L6" s="3"/>
      <c r="M6" s="4"/>
      <c r="N6" s="3"/>
    </row>
    <row r="7" spans="1:14" ht="36" customHeight="1">
      <c r="A7" s="45"/>
      <c r="B7" s="46"/>
      <c r="C7" s="47" t="s">
        <v>85</v>
      </c>
      <c r="D7" s="48"/>
      <c r="E7" s="49" t="s">
        <v>68</v>
      </c>
      <c r="F7" s="49" t="s">
        <v>68</v>
      </c>
      <c r="G7" s="45" t="s">
        <v>68</v>
      </c>
      <c r="H7" s="50"/>
      <c r="I7" s="8"/>
      <c r="J7" s="5"/>
      <c r="K7" s="6"/>
      <c r="L7" s="7"/>
      <c r="M7" s="7"/>
      <c r="N7" s="7"/>
    </row>
    <row r="8" spans="1:14" s="60" customFormat="1" ht="63" customHeight="1">
      <c r="A8" s="51" t="s">
        <v>107</v>
      </c>
      <c r="B8" s="52" t="s">
        <v>86</v>
      </c>
      <c r="C8" s="53" t="s">
        <v>119</v>
      </c>
      <c r="D8" s="54" t="s">
        <v>233</v>
      </c>
      <c r="E8" s="55" t="s">
        <v>74</v>
      </c>
      <c r="F8" s="56">
        <v>225</v>
      </c>
      <c r="G8" s="57"/>
      <c r="H8" s="58">
        <f>ROUND(G8*F8,2)</f>
        <v>0</v>
      </c>
      <c r="I8" s="1"/>
      <c r="J8" s="9"/>
      <c r="K8" s="2"/>
      <c r="L8" s="3"/>
      <c r="M8" s="4"/>
      <c r="N8" s="3"/>
    </row>
    <row r="9" spans="1:14" s="62" customFormat="1" ht="30" customHeight="1">
      <c r="A9" s="61" t="s">
        <v>108</v>
      </c>
      <c r="B9" s="52" t="s">
        <v>79</v>
      </c>
      <c r="C9" s="53" t="s">
        <v>36</v>
      </c>
      <c r="D9" s="54" t="s">
        <v>233</v>
      </c>
      <c r="E9" s="55" t="s">
        <v>73</v>
      </c>
      <c r="F9" s="56">
        <v>1400</v>
      </c>
      <c r="G9" s="57"/>
      <c r="H9" s="58">
        <f>ROUND(G9*F9,2)</f>
        <v>0</v>
      </c>
      <c r="I9" s="8"/>
      <c r="J9" s="5"/>
      <c r="K9" s="6"/>
      <c r="L9" s="7"/>
      <c r="M9" s="7"/>
      <c r="N9" s="7"/>
    </row>
    <row r="10" spans="1:14" s="62" customFormat="1" ht="30" customHeight="1">
      <c r="A10" s="63" t="s">
        <v>109</v>
      </c>
      <c r="B10" s="64" t="s">
        <v>29</v>
      </c>
      <c r="C10" s="65" t="s">
        <v>120</v>
      </c>
      <c r="D10" s="66" t="s">
        <v>233</v>
      </c>
      <c r="E10" s="67" t="s">
        <v>73</v>
      </c>
      <c r="F10" s="68">
        <v>1200</v>
      </c>
      <c r="G10" s="69"/>
      <c r="H10" s="70">
        <f>ROUND(G10*F10,2)</f>
        <v>0</v>
      </c>
      <c r="I10" s="1"/>
      <c r="J10" s="9"/>
      <c r="K10" s="2"/>
      <c r="L10" s="3"/>
      <c r="M10" s="4"/>
      <c r="N10" s="3"/>
    </row>
    <row r="11" spans="1:14" ht="36" customHeight="1">
      <c r="A11" s="45"/>
      <c r="B11" s="46"/>
      <c r="C11" s="71" t="s">
        <v>243</v>
      </c>
      <c r="D11" s="48"/>
      <c r="E11" s="72"/>
      <c r="F11" s="48"/>
      <c r="G11" s="45"/>
      <c r="H11" s="50"/>
      <c r="I11" s="8"/>
      <c r="J11" s="5"/>
      <c r="K11" s="6"/>
      <c r="L11" s="7"/>
      <c r="M11" s="7"/>
      <c r="N11" s="7"/>
    </row>
    <row r="12" spans="1:14" s="60" customFormat="1" ht="30" customHeight="1">
      <c r="A12" s="73" t="s">
        <v>135</v>
      </c>
      <c r="B12" s="52" t="s">
        <v>30</v>
      </c>
      <c r="C12" s="53" t="s">
        <v>117</v>
      </c>
      <c r="D12" s="54" t="s">
        <v>233</v>
      </c>
      <c r="E12" s="55"/>
      <c r="F12" s="56"/>
      <c r="G12" s="74"/>
      <c r="H12" s="58"/>
      <c r="I12" s="1"/>
      <c r="J12" s="9"/>
      <c r="K12" s="2"/>
      <c r="L12" s="3"/>
      <c r="M12" s="4"/>
      <c r="N12" s="3"/>
    </row>
    <row r="13" spans="1:14" s="62" customFormat="1" ht="30" customHeight="1">
      <c r="A13" s="73" t="s">
        <v>112</v>
      </c>
      <c r="B13" s="75" t="s">
        <v>124</v>
      </c>
      <c r="C13" s="53" t="s">
        <v>118</v>
      </c>
      <c r="D13" s="76" t="s">
        <v>68</v>
      </c>
      <c r="E13" s="55" t="s">
        <v>73</v>
      </c>
      <c r="F13" s="56">
        <v>3310</v>
      </c>
      <c r="G13" s="57"/>
      <c r="H13" s="58">
        <f>ROUND(G13*F13,2)</f>
        <v>0</v>
      </c>
      <c r="I13" s="8"/>
      <c r="J13" s="5"/>
      <c r="K13" s="6"/>
      <c r="L13" s="7"/>
      <c r="M13" s="7"/>
      <c r="N13" s="7"/>
    </row>
    <row r="14" spans="1:14" s="60" customFormat="1" ht="43.5" customHeight="1">
      <c r="A14" s="73" t="s">
        <v>197</v>
      </c>
      <c r="B14" s="52" t="s">
        <v>38</v>
      </c>
      <c r="C14" s="53" t="s">
        <v>121</v>
      </c>
      <c r="D14" s="76" t="s">
        <v>1</v>
      </c>
      <c r="E14" s="55"/>
      <c r="F14" s="56"/>
      <c r="G14" s="74"/>
      <c r="H14" s="58"/>
      <c r="I14" s="1"/>
      <c r="J14" s="9"/>
      <c r="K14" s="2"/>
      <c r="L14" s="3"/>
      <c r="M14" s="4"/>
      <c r="N14" s="3"/>
    </row>
    <row r="15" spans="1:14" s="62" customFormat="1" ht="30" customHeight="1">
      <c r="A15" s="73" t="s">
        <v>198</v>
      </c>
      <c r="B15" s="75" t="s">
        <v>124</v>
      </c>
      <c r="C15" s="53" t="s">
        <v>4</v>
      </c>
      <c r="D15" s="76" t="s">
        <v>145</v>
      </c>
      <c r="E15" s="55"/>
      <c r="F15" s="56"/>
      <c r="G15" s="74"/>
      <c r="H15" s="58"/>
      <c r="I15" s="8"/>
      <c r="J15" s="5"/>
      <c r="K15" s="6"/>
      <c r="L15" s="7"/>
      <c r="M15" s="7"/>
      <c r="N15" s="7"/>
    </row>
    <row r="16" spans="1:14" s="62" customFormat="1" ht="30" customHeight="1">
      <c r="A16" s="73" t="s">
        <v>199</v>
      </c>
      <c r="B16" s="77" t="s">
        <v>186</v>
      </c>
      <c r="C16" s="53" t="s">
        <v>188</v>
      </c>
      <c r="D16" s="76"/>
      <c r="E16" s="55" t="s">
        <v>73</v>
      </c>
      <c r="F16" s="56">
        <v>10</v>
      </c>
      <c r="G16" s="57"/>
      <c r="H16" s="58">
        <f>ROUND(G16*F16,2)</f>
        <v>0</v>
      </c>
      <c r="I16" s="1"/>
      <c r="J16" s="9"/>
      <c r="K16" s="2"/>
      <c r="L16" s="3"/>
      <c r="M16" s="4"/>
      <c r="N16" s="3"/>
    </row>
    <row r="17" spans="1:14" s="62" customFormat="1" ht="30" customHeight="1">
      <c r="A17" s="73" t="s">
        <v>200</v>
      </c>
      <c r="B17" s="77" t="s">
        <v>187</v>
      </c>
      <c r="C17" s="53" t="s">
        <v>189</v>
      </c>
      <c r="D17" s="76" t="s">
        <v>68</v>
      </c>
      <c r="E17" s="55" t="s">
        <v>73</v>
      </c>
      <c r="F17" s="56">
        <v>175</v>
      </c>
      <c r="G17" s="57"/>
      <c r="H17" s="58">
        <f>ROUND(G17*F17,2)</f>
        <v>0</v>
      </c>
      <c r="I17" s="8"/>
      <c r="J17" s="5"/>
      <c r="K17" s="6"/>
      <c r="L17" s="7"/>
      <c r="M17" s="7"/>
      <c r="N17" s="7"/>
    </row>
    <row r="18" spans="1:14" ht="36" customHeight="1">
      <c r="A18" s="45"/>
      <c r="B18" s="78"/>
      <c r="C18" s="71" t="s">
        <v>244</v>
      </c>
      <c r="D18" s="48"/>
      <c r="E18" s="49"/>
      <c r="F18" s="49"/>
      <c r="G18" s="45"/>
      <c r="H18" s="50"/>
      <c r="I18" s="1"/>
      <c r="J18" s="9"/>
      <c r="K18" s="2"/>
      <c r="L18" s="3"/>
      <c r="M18" s="4"/>
      <c r="N18" s="3"/>
    </row>
    <row r="19" spans="1:14" s="62" customFormat="1" ht="43.5" customHeight="1">
      <c r="A19" s="61" t="s">
        <v>12</v>
      </c>
      <c r="B19" s="52" t="s">
        <v>33</v>
      </c>
      <c r="C19" s="53" t="s">
        <v>148</v>
      </c>
      <c r="D19" s="76" t="s">
        <v>223</v>
      </c>
      <c r="E19" s="79"/>
      <c r="F19" s="56"/>
      <c r="G19" s="74"/>
      <c r="H19" s="80"/>
      <c r="I19" s="8"/>
      <c r="J19" s="5"/>
      <c r="K19" s="6"/>
      <c r="L19" s="7"/>
      <c r="M19" s="7"/>
      <c r="N19" s="7"/>
    </row>
    <row r="20" spans="1:14" s="62" customFormat="1" ht="30" customHeight="1">
      <c r="A20" s="61" t="s">
        <v>149</v>
      </c>
      <c r="B20" s="75" t="s">
        <v>124</v>
      </c>
      <c r="C20" s="53" t="s">
        <v>128</v>
      </c>
      <c r="D20" s="76"/>
      <c r="E20" s="55"/>
      <c r="F20" s="56"/>
      <c r="G20" s="74"/>
      <c r="H20" s="80"/>
      <c r="I20" s="1"/>
      <c r="J20" s="9"/>
      <c r="K20" s="2"/>
      <c r="L20" s="3"/>
      <c r="M20" s="4"/>
      <c r="N20" s="3"/>
    </row>
    <row r="21" spans="1:14" s="62" customFormat="1" ht="30" customHeight="1">
      <c r="A21" s="61" t="s">
        <v>150</v>
      </c>
      <c r="B21" s="77" t="s">
        <v>186</v>
      </c>
      <c r="C21" s="53" t="s">
        <v>191</v>
      </c>
      <c r="D21" s="76"/>
      <c r="E21" s="55" t="s">
        <v>75</v>
      </c>
      <c r="F21" s="56">
        <v>800</v>
      </c>
      <c r="G21" s="57"/>
      <c r="H21" s="58">
        <f>ROUND(G21*F21,2)</f>
        <v>0</v>
      </c>
      <c r="I21" s="8"/>
      <c r="J21" s="5"/>
      <c r="K21" s="6"/>
      <c r="L21" s="7"/>
      <c r="M21" s="7"/>
      <c r="N21" s="7"/>
    </row>
    <row r="22" spans="1:14" ht="36" customHeight="1">
      <c r="A22" s="45"/>
      <c r="B22" s="78"/>
      <c r="C22" s="71" t="s">
        <v>87</v>
      </c>
      <c r="D22" s="48"/>
      <c r="E22" s="81"/>
      <c r="F22" s="49"/>
      <c r="G22" s="45"/>
      <c r="H22" s="50"/>
      <c r="I22" s="1"/>
      <c r="J22" s="9"/>
      <c r="K22" s="2"/>
      <c r="L22" s="3"/>
      <c r="M22" s="4"/>
      <c r="N22" s="3"/>
    </row>
    <row r="23" spans="1:14" s="60" customFormat="1" ht="30" customHeight="1">
      <c r="A23" s="61" t="s">
        <v>170</v>
      </c>
      <c r="B23" s="52" t="s">
        <v>31</v>
      </c>
      <c r="C23" s="53" t="s">
        <v>27</v>
      </c>
      <c r="D23" s="76" t="s">
        <v>196</v>
      </c>
      <c r="E23" s="55" t="s">
        <v>77</v>
      </c>
      <c r="F23" s="82">
        <v>150</v>
      </c>
      <c r="G23" s="57"/>
      <c r="H23" s="58">
        <f>ROUND(G23*F23,2)</f>
        <v>0</v>
      </c>
      <c r="I23" s="8"/>
      <c r="J23" s="5"/>
      <c r="K23" s="6"/>
      <c r="L23" s="7"/>
      <c r="M23" s="7"/>
      <c r="N23" s="7"/>
    </row>
    <row r="24" spans="1:14" ht="36" customHeight="1">
      <c r="A24" s="45"/>
      <c r="B24" s="46"/>
      <c r="C24" s="71" t="s">
        <v>90</v>
      </c>
      <c r="D24" s="48"/>
      <c r="E24" s="72"/>
      <c r="F24" s="48"/>
      <c r="G24" s="45"/>
      <c r="H24" s="50"/>
      <c r="I24" s="1"/>
      <c r="J24" s="9"/>
      <c r="K24" s="2"/>
      <c r="L24" s="3"/>
      <c r="M24" s="4"/>
      <c r="N24" s="3"/>
    </row>
    <row r="25" spans="1:15" s="87" customFormat="1" ht="30" customHeight="1">
      <c r="A25" s="83" t="s">
        <v>102</v>
      </c>
      <c r="B25" s="64" t="s">
        <v>245</v>
      </c>
      <c r="C25" s="65" t="s">
        <v>46</v>
      </c>
      <c r="D25" s="84" t="s">
        <v>10</v>
      </c>
      <c r="E25" s="67"/>
      <c r="F25" s="68"/>
      <c r="G25" s="85"/>
      <c r="H25" s="70"/>
      <c r="I25" s="8"/>
      <c r="J25" s="5"/>
      <c r="K25" s="6"/>
      <c r="L25" s="7"/>
      <c r="M25" s="7"/>
      <c r="N25" s="7"/>
      <c r="O25" s="86"/>
    </row>
    <row r="26" spans="1:15" s="89" customFormat="1" ht="30" customHeight="1">
      <c r="A26" s="83" t="s">
        <v>103</v>
      </c>
      <c r="B26" s="88" t="s">
        <v>124</v>
      </c>
      <c r="C26" s="65" t="s">
        <v>211</v>
      </c>
      <c r="D26" s="84"/>
      <c r="E26" s="67" t="s">
        <v>73</v>
      </c>
      <c r="F26" s="68">
        <v>1400</v>
      </c>
      <c r="G26" s="57"/>
      <c r="H26" s="70">
        <f>ROUND(G26*F26,2)</f>
        <v>0</v>
      </c>
      <c r="I26" s="1"/>
      <c r="J26" s="9"/>
      <c r="K26" s="2"/>
      <c r="L26" s="3"/>
      <c r="M26" s="4"/>
      <c r="N26" s="3"/>
      <c r="O26" s="86"/>
    </row>
    <row r="27" spans="1:14" ht="36" customHeight="1">
      <c r="A27" s="45"/>
      <c r="B27" s="90"/>
      <c r="C27" s="71" t="s">
        <v>80</v>
      </c>
      <c r="D27" s="48"/>
      <c r="E27" s="81"/>
      <c r="F27" s="49"/>
      <c r="G27" s="45"/>
      <c r="H27" s="50"/>
      <c r="I27" s="8"/>
      <c r="J27" s="5"/>
      <c r="K27" s="6"/>
      <c r="L27" s="7"/>
      <c r="M27" s="7"/>
      <c r="N27" s="7"/>
    </row>
    <row r="28" spans="1:14" s="62" customFormat="1" ht="43.5" customHeight="1">
      <c r="A28" s="51"/>
      <c r="B28" s="52" t="s">
        <v>35</v>
      </c>
      <c r="C28" s="53" t="s">
        <v>26</v>
      </c>
      <c r="D28" s="76" t="s">
        <v>14</v>
      </c>
      <c r="E28" s="55" t="s">
        <v>73</v>
      </c>
      <c r="F28" s="56">
        <v>3160</v>
      </c>
      <c r="G28" s="57"/>
      <c r="H28" s="58">
        <f>ROUND(G28*F28,2)</f>
        <v>0</v>
      </c>
      <c r="I28" s="1"/>
      <c r="J28" s="9"/>
      <c r="K28" s="2"/>
      <c r="L28" s="3"/>
      <c r="M28" s="4"/>
      <c r="N28" s="3"/>
    </row>
    <row r="29" spans="1:14" s="44" customFormat="1" ht="30" customHeight="1" thickBot="1">
      <c r="A29" s="91"/>
      <c r="B29" s="92" t="str">
        <f>B6</f>
        <v>A</v>
      </c>
      <c r="C29" s="162" t="str">
        <f>C6</f>
        <v>DUNKIRK DRIVE - MULTI-USE PATHWAY</v>
      </c>
      <c r="D29" s="163"/>
      <c r="E29" s="163"/>
      <c r="F29" s="164"/>
      <c r="G29" s="91" t="s">
        <v>246</v>
      </c>
      <c r="H29" s="91">
        <f>SUM(H6:H28)</f>
        <v>0</v>
      </c>
      <c r="I29" s="8"/>
      <c r="J29" s="5"/>
      <c r="K29" s="6"/>
      <c r="L29" s="7"/>
      <c r="M29" s="7"/>
      <c r="N29" s="7"/>
    </row>
    <row r="30" spans="1:14" s="44" customFormat="1" ht="30" customHeight="1" thickTop="1">
      <c r="A30" s="41"/>
      <c r="B30" s="42" t="s">
        <v>178</v>
      </c>
      <c r="C30" s="171" t="s">
        <v>247</v>
      </c>
      <c r="D30" s="172"/>
      <c r="E30" s="172"/>
      <c r="F30" s="173"/>
      <c r="G30" s="41"/>
      <c r="H30" s="43"/>
      <c r="I30" s="1"/>
      <c r="J30" s="9"/>
      <c r="K30" s="2"/>
      <c r="L30" s="3"/>
      <c r="M30" s="4"/>
      <c r="N30" s="3"/>
    </row>
    <row r="31" spans="1:14" ht="36" customHeight="1">
      <c r="A31" s="45"/>
      <c r="B31" s="46"/>
      <c r="C31" s="47" t="s">
        <v>85</v>
      </c>
      <c r="D31" s="48"/>
      <c r="E31" s="49" t="s">
        <v>68</v>
      </c>
      <c r="F31" s="49" t="s">
        <v>68</v>
      </c>
      <c r="G31" s="45" t="s">
        <v>68</v>
      </c>
      <c r="H31" s="50"/>
      <c r="I31" s="8"/>
      <c r="J31" s="5"/>
      <c r="K31" s="6"/>
      <c r="L31" s="7"/>
      <c r="M31" s="7"/>
      <c r="N31" s="7"/>
    </row>
    <row r="32" spans="1:15" s="87" customFormat="1" ht="30" customHeight="1">
      <c r="A32" s="93" t="s">
        <v>159</v>
      </c>
      <c r="B32" s="64" t="s">
        <v>47</v>
      </c>
      <c r="C32" s="65" t="s">
        <v>32</v>
      </c>
      <c r="D32" s="84" t="s">
        <v>233</v>
      </c>
      <c r="E32" s="67" t="s">
        <v>74</v>
      </c>
      <c r="F32" s="68">
        <v>505</v>
      </c>
      <c r="G32" s="69"/>
      <c r="H32" s="70">
        <f>ROUND(G32*F32,2)</f>
        <v>0</v>
      </c>
      <c r="I32" s="1"/>
      <c r="J32" s="9"/>
      <c r="K32" s="2"/>
      <c r="L32" s="3"/>
      <c r="M32" s="4"/>
      <c r="N32" s="3"/>
      <c r="O32" s="86"/>
    </row>
    <row r="33" spans="1:15" s="89" customFormat="1" ht="30" customHeight="1">
      <c r="A33" s="63" t="s">
        <v>105</v>
      </c>
      <c r="B33" s="64" t="s">
        <v>48</v>
      </c>
      <c r="C33" s="65" t="s">
        <v>23</v>
      </c>
      <c r="D33" s="84" t="s">
        <v>233</v>
      </c>
      <c r="E33" s="67" t="s">
        <v>73</v>
      </c>
      <c r="F33" s="68">
        <v>750</v>
      </c>
      <c r="G33" s="69"/>
      <c r="H33" s="70">
        <f>ROUND(G33*F33,2)</f>
        <v>0</v>
      </c>
      <c r="I33" s="8"/>
      <c r="J33" s="5"/>
      <c r="K33" s="6"/>
      <c r="L33" s="7"/>
      <c r="M33" s="7"/>
      <c r="N33" s="7"/>
      <c r="O33" s="86"/>
    </row>
    <row r="34" spans="1:15" s="87" customFormat="1" ht="32.25" customHeight="1">
      <c r="A34" s="63" t="s">
        <v>106</v>
      </c>
      <c r="B34" s="64" t="s">
        <v>49</v>
      </c>
      <c r="C34" s="65" t="s">
        <v>34</v>
      </c>
      <c r="D34" s="84" t="s">
        <v>233</v>
      </c>
      <c r="E34" s="67"/>
      <c r="F34" s="68"/>
      <c r="G34" s="85"/>
      <c r="H34" s="70"/>
      <c r="I34" s="1"/>
      <c r="J34" s="9"/>
      <c r="K34" s="2"/>
      <c r="L34" s="3"/>
      <c r="M34" s="4"/>
      <c r="N34" s="3"/>
      <c r="O34" s="86"/>
    </row>
    <row r="35" spans="1:15" s="87" customFormat="1" ht="30" customHeight="1">
      <c r="A35" s="93" t="s">
        <v>225</v>
      </c>
      <c r="B35" s="88" t="s">
        <v>124</v>
      </c>
      <c r="C35" s="65" t="s">
        <v>214</v>
      </c>
      <c r="D35" s="84" t="s">
        <v>68</v>
      </c>
      <c r="E35" s="67" t="s">
        <v>75</v>
      </c>
      <c r="F35" s="68">
        <v>565</v>
      </c>
      <c r="G35" s="69"/>
      <c r="H35" s="70">
        <f>ROUND(G35*F35,2)</f>
        <v>0</v>
      </c>
      <c r="I35" s="8"/>
      <c r="J35" s="5"/>
      <c r="K35" s="6"/>
      <c r="L35" s="7"/>
      <c r="M35" s="7"/>
      <c r="N35" s="7"/>
      <c r="O35" s="86"/>
    </row>
    <row r="36" spans="1:15" s="87" customFormat="1" ht="26.25" customHeight="1">
      <c r="A36" s="63" t="s">
        <v>107</v>
      </c>
      <c r="B36" s="64" t="s">
        <v>50</v>
      </c>
      <c r="C36" s="65" t="s">
        <v>119</v>
      </c>
      <c r="D36" s="84" t="s">
        <v>233</v>
      </c>
      <c r="E36" s="67" t="s">
        <v>74</v>
      </c>
      <c r="F36" s="68">
        <v>125</v>
      </c>
      <c r="G36" s="69"/>
      <c r="H36" s="70">
        <f>ROUND(G36*F36,2)</f>
        <v>0</v>
      </c>
      <c r="I36" s="1"/>
      <c r="J36" s="9"/>
      <c r="K36" s="2"/>
      <c r="L36" s="3"/>
      <c r="M36" s="4"/>
      <c r="N36" s="3"/>
      <c r="O36" s="86"/>
    </row>
    <row r="37" spans="1:15" s="89" customFormat="1" ht="30" customHeight="1">
      <c r="A37" s="93" t="s">
        <v>108</v>
      </c>
      <c r="B37" s="64" t="s">
        <v>51</v>
      </c>
      <c r="C37" s="65" t="s">
        <v>36</v>
      </c>
      <c r="D37" s="84" t="s">
        <v>233</v>
      </c>
      <c r="E37" s="67" t="s">
        <v>73</v>
      </c>
      <c r="F37" s="68">
        <v>325</v>
      </c>
      <c r="G37" s="69"/>
      <c r="H37" s="70">
        <f>ROUND(G37*F37,2)</f>
        <v>0</v>
      </c>
      <c r="I37" s="8"/>
      <c r="J37" s="5"/>
      <c r="K37" s="6"/>
      <c r="L37" s="7"/>
      <c r="M37" s="7"/>
      <c r="N37" s="7"/>
      <c r="O37" s="86"/>
    </row>
    <row r="38" spans="1:15" s="89" customFormat="1" ht="24" customHeight="1">
      <c r="A38" s="63" t="s">
        <v>111</v>
      </c>
      <c r="B38" s="64" t="s">
        <v>55</v>
      </c>
      <c r="C38" s="65" t="s">
        <v>193</v>
      </c>
      <c r="D38" s="84" t="s">
        <v>0</v>
      </c>
      <c r="E38" s="67" t="s">
        <v>73</v>
      </c>
      <c r="F38" s="68">
        <v>750</v>
      </c>
      <c r="G38" s="69"/>
      <c r="H38" s="70">
        <f>ROUND(G38*F38,2)</f>
        <v>0</v>
      </c>
      <c r="I38" s="1"/>
      <c r="J38" s="9"/>
      <c r="K38" s="2"/>
      <c r="L38" s="3"/>
      <c r="M38" s="4"/>
      <c r="N38" s="3"/>
      <c r="O38" s="86"/>
    </row>
    <row r="39" spans="1:15" s="89" customFormat="1" ht="20.25" customHeight="1">
      <c r="A39" s="63" t="s">
        <v>110</v>
      </c>
      <c r="B39" s="64" t="s">
        <v>133</v>
      </c>
      <c r="C39" s="65" t="s">
        <v>147</v>
      </c>
      <c r="D39" s="84" t="s">
        <v>233</v>
      </c>
      <c r="E39" s="67" t="s">
        <v>74</v>
      </c>
      <c r="F39" s="68">
        <v>300</v>
      </c>
      <c r="G39" s="69"/>
      <c r="H39" s="70">
        <f>ROUND(G39*F39,2)</f>
        <v>0</v>
      </c>
      <c r="I39" s="8"/>
      <c r="J39" s="5"/>
      <c r="K39" s="6"/>
      <c r="L39" s="7"/>
      <c r="M39" s="7"/>
      <c r="N39" s="7"/>
      <c r="O39" s="86"/>
    </row>
    <row r="40" spans="1:14" ht="36" customHeight="1">
      <c r="A40" s="45"/>
      <c r="B40" s="46"/>
      <c r="C40" s="71" t="s">
        <v>243</v>
      </c>
      <c r="D40" s="48"/>
      <c r="E40" s="72"/>
      <c r="F40" s="48"/>
      <c r="G40" s="45"/>
      <c r="H40" s="50"/>
      <c r="I40" s="1"/>
      <c r="J40" s="9"/>
      <c r="K40" s="2"/>
      <c r="L40" s="3"/>
      <c r="M40" s="4"/>
      <c r="N40" s="3"/>
    </row>
    <row r="41" spans="1:15" s="87" customFormat="1" ht="30" customHeight="1">
      <c r="A41" s="83" t="s">
        <v>135</v>
      </c>
      <c r="B41" s="64" t="s">
        <v>56</v>
      </c>
      <c r="C41" s="65" t="s">
        <v>117</v>
      </c>
      <c r="D41" s="84" t="s">
        <v>233</v>
      </c>
      <c r="E41" s="67"/>
      <c r="F41" s="68"/>
      <c r="G41" s="85"/>
      <c r="H41" s="70"/>
      <c r="I41" s="8"/>
      <c r="J41" s="5"/>
      <c r="K41" s="6"/>
      <c r="L41" s="7"/>
      <c r="M41" s="7"/>
      <c r="N41" s="7"/>
      <c r="O41" s="86"/>
    </row>
    <row r="42" spans="1:15" s="89" customFormat="1" ht="30" customHeight="1">
      <c r="A42" s="83" t="s">
        <v>112</v>
      </c>
      <c r="B42" s="88" t="s">
        <v>124</v>
      </c>
      <c r="C42" s="65" t="s">
        <v>118</v>
      </c>
      <c r="D42" s="84" t="s">
        <v>68</v>
      </c>
      <c r="E42" s="67" t="s">
        <v>73</v>
      </c>
      <c r="F42" s="68">
        <v>690</v>
      </c>
      <c r="G42" s="69"/>
      <c r="H42" s="70">
        <f>F42*G42</f>
        <v>0</v>
      </c>
      <c r="I42" s="1"/>
      <c r="J42" s="9"/>
      <c r="K42" s="2"/>
      <c r="L42" s="3"/>
      <c r="M42" s="4"/>
      <c r="N42" s="3"/>
      <c r="O42" s="86"/>
    </row>
    <row r="43" spans="1:15" s="89" customFormat="1" ht="30" customHeight="1">
      <c r="A43" s="83" t="s">
        <v>113</v>
      </c>
      <c r="B43" s="64" t="s">
        <v>84</v>
      </c>
      <c r="C43" s="65" t="s">
        <v>57</v>
      </c>
      <c r="D43" s="84" t="s">
        <v>222</v>
      </c>
      <c r="E43" s="67"/>
      <c r="F43" s="68"/>
      <c r="G43" s="85"/>
      <c r="H43" s="70"/>
      <c r="I43" s="8"/>
      <c r="J43" s="5"/>
      <c r="K43" s="6"/>
      <c r="L43" s="7"/>
      <c r="M43" s="7"/>
      <c r="N43" s="7"/>
      <c r="O43" s="86"/>
    </row>
    <row r="44" spans="1:15" s="89" customFormat="1" ht="30" customHeight="1">
      <c r="A44" s="83" t="s">
        <v>114</v>
      </c>
      <c r="B44" s="88" t="s">
        <v>124</v>
      </c>
      <c r="C44" s="65" t="s">
        <v>83</v>
      </c>
      <c r="D44" s="84" t="s">
        <v>68</v>
      </c>
      <c r="E44" s="67" t="s">
        <v>76</v>
      </c>
      <c r="F44" s="68">
        <v>270</v>
      </c>
      <c r="G44" s="69"/>
      <c r="H44" s="70">
        <f>ROUND(G44*F44,2)</f>
        <v>0</v>
      </c>
      <c r="I44" s="1"/>
      <c r="J44" s="9"/>
      <c r="K44" s="2"/>
      <c r="L44" s="3"/>
      <c r="M44" s="4"/>
      <c r="N44" s="3"/>
      <c r="O44" s="86"/>
    </row>
    <row r="45" spans="1:15" s="87" customFormat="1" ht="30" customHeight="1">
      <c r="A45" s="83" t="s">
        <v>164</v>
      </c>
      <c r="B45" s="64" t="s">
        <v>52</v>
      </c>
      <c r="C45" s="65" t="s">
        <v>28</v>
      </c>
      <c r="D45" s="84" t="s">
        <v>8</v>
      </c>
      <c r="E45" s="67"/>
      <c r="F45" s="68"/>
      <c r="G45" s="85"/>
      <c r="H45" s="70"/>
      <c r="I45" s="8"/>
      <c r="J45" s="5"/>
      <c r="K45" s="6"/>
      <c r="L45" s="7"/>
      <c r="M45" s="7"/>
      <c r="N45" s="7"/>
      <c r="O45" s="86"/>
    </row>
    <row r="46" spans="1:15" s="89" customFormat="1" ht="22.5" customHeight="1">
      <c r="A46" s="83" t="s">
        <v>166</v>
      </c>
      <c r="B46" s="88" t="s">
        <v>124</v>
      </c>
      <c r="C46" s="65" t="s">
        <v>25</v>
      </c>
      <c r="D46" s="84" t="s">
        <v>68</v>
      </c>
      <c r="E46" s="67" t="s">
        <v>73</v>
      </c>
      <c r="F46" s="68">
        <v>530</v>
      </c>
      <c r="G46" s="69"/>
      <c r="H46" s="70">
        <f>ROUND(G46*F46,2)</f>
        <v>0</v>
      </c>
      <c r="I46" s="1"/>
      <c r="J46" s="9"/>
      <c r="K46" s="2"/>
      <c r="L46" s="3"/>
      <c r="M46" s="4"/>
      <c r="N46" s="3"/>
      <c r="O46" s="86"/>
    </row>
    <row r="47" spans="1:14" ht="36" customHeight="1">
      <c r="A47" s="45"/>
      <c r="B47" s="78"/>
      <c r="C47" s="71" t="s">
        <v>244</v>
      </c>
      <c r="D47" s="48"/>
      <c r="E47" s="49"/>
      <c r="F47" s="49"/>
      <c r="G47" s="45"/>
      <c r="H47" s="50"/>
      <c r="I47" s="8"/>
      <c r="J47" s="5"/>
      <c r="K47" s="6"/>
      <c r="L47" s="7"/>
      <c r="M47" s="7"/>
      <c r="N47" s="7"/>
    </row>
    <row r="48" spans="1:15" s="87" customFormat="1" ht="43.5" customHeight="1">
      <c r="A48" s="93" t="s">
        <v>93</v>
      </c>
      <c r="B48" s="64" t="s">
        <v>53</v>
      </c>
      <c r="C48" s="65" t="s">
        <v>162</v>
      </c>
      <c r="D48" s="84" t="s">
        <v>234</v>
      </c>
      <c r="E48" s="67"/>
      <c r="F48" s="94"/>
      <c r="G48" s="85"/>
      <c r="H48" s="95"/>
      <c r="I48" s="1"/>
      <c r="J48" s="9"/>
      <c r="K48" s="2"/>
      <c r="L48" s="3"/>
      <c r="M48" s="4"/>
      <c r="N48" s="3"/>
      <c r="O48" s="86"/>
    </row>
    <row r="49" spans="1:15" s="87" customFormat="1" ht="43.5" customHeight="1">
      <c r="A49" s="93" t="s">
        <v>161</v>
      </c>
      <c r="B49" s="88" t="s">
        <v>124</v>
      </c>
      <c r="C49" s="65" t="s">
        <v>81</v>
      </c>
      <c r="D49" s="84" t="s">
        <v>68</v>
      </c>
      <c r="E49" s="67" t="s">
        <v>73</v>
      </c>
      <c r="F49" s="94">
        <v>675</v>
      </c>
      <c r="G49" s="69"/>
      <c r="H49" s="70">
        <f>ROUND(G49*F49,2)</f>
        <v>0</v>
      </c>
      <c r="I49" s="8"/>
      <c r="J49" s="5"/>
      <c r="K49" s="6"/>
      <c r="L49" s="7"/>
      <c r="M49" s="7"/>
      <c r="N49" s="7"/>
      <c r="O49" s="86"/>
    </row>
    <row r="50" spans="1:15" s="87" customFormat="1" ht="43.5" customHeight="1">
      <c r="A50" s="93" t="s">
        <v>95</v>
      </c>
      <c r="B50" s="88" t="s">
        <v>125</v>
      </c>
      <c r="C50" s="65" t="s">
        <v>248</v>
      </c>
      <c r="D50" s="84" t="s">
        <v>123</v>
      </c>
      <c r="E50" s="67" t="s">
        <v>73</v>
      </c>
      <c r="F50" s="94">
        <v>1135</v>
      </c>
      <c r="G50" s="69"/>
      <c r="H50" s="70">
        <f>ROUND(G50*F50,2)</f>
        <v>0</v>
      </c>
      <c r="I50" s="1"/>
      <c r="J50" s="9"/>
      <c r="K50" s="2"/>
      <c r="L50" s="3"/>
      <c r="M50" s="4"/>
      <c r="N50" s="3"/>
      <c r="O50" s="86"/>
    </row>
    <row r="51" spans="1:15" s="89" customFormat="1" ht="43.5" customHeight="1">
      <c r="A51" s="93" t="s">
        <v>144</v>
      </c>
      <c r="B51" s="88" t="s">
        <v>126</v>
      </c>
      <c r="C51" s="65" t="s">
        <v>220</v>
      </c>
      <c r="D51" s="84" t="s">
        <v>192</v>
      </c>
      <c r="E51" s="67" t="s">
        <v>77</v>
      </c>
      <c r="F51" s="68">
        <v>20</v>
      </c>
      <c r="G51" s="69"/>
      <c r="H51" s="70">
        <f>ROUND(G51*F51,2)</f>
        <v>0</v>
      </c>
      <c r="I51" s="8"/>
      <c r="J51" s="5"/>
      <c r="K51" s="6"/>
      <c r="L51" s="7"/>
      <c r="M51" s="7"/>
      <c r="N51" s="7"/>
      <c r="O51" s="86"/>
    </row>
    <row r="52" spans="1:15" s="89" customFormat="1" ht="31.5" customHeight="1">
      <c r="A52" s="93" t="s">
        <v>12</v>
      </c>
      <c r="B52" s="64" t="s">
        <v>58</v>
      </c>
      <c r="C52" s="65" t="s">
        <v>148</v>
      </c>
      <c r="D52" s="84" t="s">
        <v>249</v>
      </c>
      <c r="F52" s="68"/>
      <c r="G52" s="85"/>
      <c r="H52" s="95"/>
      <c r="I52" s="1"/>
      <c r="J52" s="9"/>
      <c r="K52" s="2"/>
      <c r="L52" s="3"/>
      <c r="M52" s="4"/>
      <c r="N52" s="3"/>
      <c r="O52" s="86"/>
    </row>
    <row r="53" spans="1:15" s="89" customFormat="1" ht="30" customHeight="1">
      <c r="A53" s="93" t="s">
        <v>149</v>
      </c>
      <c r="B53" s="88" t="s">
        <v>124</v>
      </c>
      <c r="C53" s="65" t="s">
        <v>128</v>
      </c>
      <c r="D53" s="84"/>
      <c r="E53" s="67"/>
      <c r="F53" s="68"/>
      <c r="G53" s="85"/>
      <c r="H53" s="95"/>
      <c r="I53" s="8"/>
      <c r="J53" s="5"/>
      <c r="K53" s="6"/>
      <c r="L53" s="7"/>
      <c r="M53" s="7"/>
      <c r="N53" s="7"/>
      <c r="O53" s="86"/>
    </row>
    <row r="54" spans="1:15" s="89" customFormat="1" ht="30" customHeight="1">
      <c r="A54" s="93" t="s">
        <v>150</v>
      </c>
      <c r="B54" s="96" t="s">
        <v>186</v>
      </c>
      <c r="C54" s="65" t="s">
        <v>191</v>
      </c>
      <c r="D54" s="84"/>
      <c r="E54" s="67" t="s">
        <v>75</v>
      </c>
      <c r="F54" s="68">
        <v>120</v>
      </c>
      <c r="G54" s="69"/>
      <c r="H54" s="70">
        <f>ROUND(G54*F54,2)</f>
        <v>0</v>
      </c>
      <c r="I54" s="1"/>
      <c r="J54" s="9"/>
      <c r="K54" s="2"/>
      <c r="L54" s="3"/>
      <c r="M54" s="4"/>
      <c r="N54" s="3"/>
      <c r="O54" s="86"/>
    </row>
    <row r="55" spans="1:15" s="89" customFormat="1" ht="30" customHeight="1">
      <c r="A55" s="93" t="s">
        <v>151</v>
      </c>
      <c r="B55" s="88" t="s">
        <v>125</v>
      </c>
      <c r="C55" s="65" t="s">
        <v>129</v>
      </c>
      <c r="D55" s="84"/>
      <c r="E55" s="67"/>
      <c r="F55" s="68"/>
      <c r="G55" s="85"/>
      <c r="H55" s="95"/>
      <c r="I55" s="8"/>
      <c r="J55" s="5"/>
      <c r="K55" s="6"/>
      <c r="L55" s="7"/>
      <c r="M55" s="7"/>
      <c r="N55" s="7"/>
      <c r="O55" s="86"/>
    </row>
    <row r="56" spans="1:15" s="89" customFormat="1" ht="20.25" customHeight="1">
      <c r="A56" s="93" t="s">
        <v>152</v>
      </c>
      <c r="B56" s="96" t="s">
        <v>186</v>
      </c>
      <c r="C56" s="65" t="s">
        <v>191</v>
      </c>
      <c r="D56" s="84"/>
      <c r="E56" s="67" t="s">
        <v>75</v>
      </c>
      <c r="F56" s="68">
        <v>10</v>
      </c>
      <c r="G56" s="69"/>
      <c r="H56" s="70">
        <f>ROUND(G56*F56,2)</f>
        <v>0</v>
      </c>
      <c r="I56" s="1"/>
      <c r="J56" s="9"/>
      <c r="K56" s="2"/>
      <c r="L56" s="3"/>
      <c r="M56" s="4"/>
      <c r="N56" s="3"/>
      <c r="O56" s="86"/>
    </row>
    <row r="57" spans="1:14" ht="48" customHeight="1">
      <c r="A57" s="45"/>
      <c r="B57" s="78"/>
      <c r="C57" s="71" t="s">
        <v>88</v>
      </c>
      <c r="D57" s="48"/>
      <c r="E57" s="81"/>
      <c r="F57" s="49"/>
      <c r="G57" s="45"/>
      <c r="H57" s="50"/>
      <c r="I57" s="8"/>
      <c r="J57" s="5"/>
      <c r="K57" s="6"/>
      <c r="L57" s="7"/>
      <c r="M57" s="7"/>
      <c r="N57" s="7"/>
    </row>
    <row r="58" spans="1:15" s="87" customFormat="1" ht="30" customHeight="1">
      <c r="A58" s="93" t="s">
        <v>96</v>
      </c>
      <c r="B58" s="64" t="s">
        <v>59</v>
      </c>
      <c r="C58" s="65" t="s">
        <v>153</v>
      </c>
      <c r="D58" s="84" t="s">
        <v>6</v>
      </c>
      <c r="E58" s="67"/>
      <c r="F58" s="94"/>
      <c r="G58" s="85"/>
      <c r="H58" s="95"/>
      <c r="I58" s="1"/>
      <c r="J58" s="9"/>
      <c r="K58" s="2"/>
      <c r="L58" s="3"/>
      <c r="M58" s="4"/>
      <c r="N58" s="3"/>
      <c r="O58" s="86"/>
    </row>
    <row r="59" spans="1:15" s="87" customFormat="1" ht="30" customHeight="1">
      <c r="A59" s="93" t="s">
        <v>97</v>
      </c>
      <c r="B59" s="88" t="s">
        <v>124</v>
      </c>
      <c r="C59" s="65" t="s">
        <v>229</v>
      </c>
      <c r="D59" s="84"/>
      <c r="E59" s="67" t="s">
        <v>76</v>
      </c>
      <c r="F59" s="94">
        <v>2</v>
      </c>
      <c r="G59" s="69"/>
      <c r="H59" s="70">
        <f>ROUND(G59*F59,2)</f>
        <v>0</v>
      </c>
      <c r="I59" s="8"/>
      <c r="J59" s="5"/>
      <c r="K59" s="6"/>
      <c r="L59" s="7"/>
      <c r="M59" s="7"/>
      <c r="N59" s="7"/>
      <c r="O59" s="86"/>
    </row>
    <row r="60" spans="1:15" s="87" customFormat="1" ht="30" customHeight="1">
      <c r="A60" s="93" t="s">
        <v>98</v>
      </c>
      <c r="B60" s="64" t="s">
        <v>54</v>
      </c>
      <c r="C60" s="65" t="s">
        <v>154</v>
      </c>
      <c r="D60" s="84" t="s">
        <v>6</v>
      </c>
      <c r="E60" s="67"/>
      <c r="F60" s="94"/>
      <c r="G60" s="85"/>
      <c r="H60" s="95"/>
      <c r="I60" s="1"/>
      <c r="J60" s="9"/>
      <c r="K60" s="2"/>
      <c r="L60" s="3"/>
      <c r="M60" s="4"/>
      <c r="N60" s="3"/>
      <c r="O60" s="86"/>
    </row>
    <row r="61" spans="1:15" s="87" customFormat="1" ht="30" customHeight="1">
      <c r="A61" s="93" t="s">
        <v>99</v>
      </c>
      <c r="B61" s="88" t="s">
        <v>124</v>
      </c>
      <c r="C61" s="65" t="s">
        <v>155</v>
      </c>
      <c r="D61" s="84"/>
      <c r="E61" s="67" t="s">
        <v>76</v>
      </c>
      <c r="F61" s="94">
        <v>1</v>
      </c>
      <c r="G61" s="69"/>
      <c r="H61" s="70">
        <f>ROUND(G61*F61,2)</f>
        <v>0</v>
      </c>
      <c r="I61" s="8"/>
      <c r="J61" s="5"/>
      <c r="K61" s="6"/>
      <c r="L61" s="7"/>
      <c r="M61" s="7"/>
      <c r="N61" s="7"/>
      <c r="O61" s="86"/>
    </row>
    <row r="62" spans="1:15" s="98" customFormat="1" ht="43.5" customHeight="1">
      <c r="A62" s="93" t="s">
        <v>16</v>
      </c>
      <c r="B62" s="64" t="s">
        <v>183</v>
      </c>
      <c r="C62" s="97" t="s">
        <v>215</v>
      </c>
      <c r="D62" s="84" t="s">
        <v>6</v>
      </c>
      <c r="E62" s="67"/>
      <c r="F62" s="94"/>
      <c r="G62" s="85"/>
      <c r="H62" s="95"/>
      <c r="I62" s="1"/>
      <c r="J62" s="9"/>
      <c r="K62" s="2"/>
      <c r="L62" s="3"/>
      <c r="M62" s="4"/>
      <c r="N62" s="3"/>
      <c r="O62" s="86"/>
    </row>
    <row r="63" spans="1:15" s="89" customFormat="1" ht="43.5" customHeight="1">
      <c r="A63" s="93" t="s">
        <v>17</v>
      </c>
      <c r="B63" s="88" t="s">
        <v>124</v>
      </c>
      <c r="C63" s="65" t="s">
        <v>179</v>
      </c>
      <c r="D63" s="84"/>
      <c r="E63" s="67" t="s">
        <v>76</v>
      </c>
      <c r="F63" s="94">
        <v>1</v>
      </c>
      <c r="G63" s="69"/>
      <c r="H63" s="70">
        <f>ROUND(G63*F63,2)</f>
        <v>0</v>
      </c>
      <c r="I63" s="8"/>
      <c r="J63" s="5"/>
      <c r="K63" s="6"/>
      <c r="L63" s="7"/>
      <c r="M63" s="7"/>
      <c r="N63" s="7"/>
      <c r="O63" s="86"/>
    </row>
    <row r="64" spans="1:15" s="89" customFormat="1" ht="43.5" customHeight="1">
      <c r="A64" s="93" t="s">
        <v>18</v>
      </c>
      <c r="B64" s="88" t="s">
        <v>125</v>
      </c>
      <c r="C64" s="65" t="s">
        <v>180</v>
      </c>
      <c r="D64" s="84"/>
      <c r="E64" s="67" t="s">
        <v>76</v>
      </c>
      <c r="F64" s="94">
        <v>2</v>
      </c>
      <c r="G64" s="69"/>
      <c r="H64" s="70">
        <f>ROUND(G64*F64,2)</f>
        <v>0</v>
      </c>
      <c r="I64" s="1"/>
      <c r="J64" s="9"/>
      <c r="K64" s="2"/>
      <c r="L64" s="3"/>
      <c r="M64" s="4"/>
      <c r="N64" s="3"/>
      <c r="O64" s="86"/>
    </row>
    <row r="65" spans="1:15" s="98" customFormat="1" ht="30" customHeight="1">
      <c r="A65" s="93" t="s">
        <v>19</v>
      </c>
      <c r="B65" s="64" t="s">
        <v>61</v>
      </c>
      <c r="C65" s="97" t="s">
        <v>156</v>
      </c>
      <c r="D65" s="84" t="s">
        <v>6</v>
      </c>
      <c r="E65" s="67"/>
      <c r="F65" s="94"/>
      <c r="G65" s="85"/>
      <c r="H65" s="95"/>
      <c r="I65" s="8"/>
      <c r="J65" s="5"/>
      <c r="K65" s="6"/>
      <c r="L65" s="7"/>
      <c r="M65" s="7"/>
      <c r="N65" s="7"/>
      <c r="O65" s="86"/>
    </row>
    <row r="66" spans="1:15" s="98" customFormat="1" ht="30" customHeight="1">
      <c r="A66" s="93" t="s">
        <v>20</v>
      </c>
      <c r="B66" s="88" t="s">
        <v>124</v>
      </c>
      <c r="C66" s="97" t="s">
        <v>230</v>
      </c>
      <c r="D66" s="84"/>
      <c r="E66" s="67" t="s">
        <v>76</v>
      </c>
      <c r="F66" s="94">
        <v>2</v>
      </c>
      <c r="G66" s="69"/>
      <c r="H66" s="70">
        <f>ROUND(G66*F66,2)</f>
        <v>0</v>
      </c>
      <c r="I66" s="1"/>
      <c r="J66" s="9"/>
      <c r="K66" s="2"/>
      <c r="L66" s="3"/>
      <c r="M66" s="4"/>
      <c r="N66" s="3"/>
      <c r="O66" s="86"/>
    </row>
    <row r="67" spans="1:15" s="98" customFormat="1" ht="39.75" customHeight="1">
      <c r="A67" s="93" t="s">
        <v>21</v>
      </c>
      <c r="B67" s="64" t="s">
        <v>62</v>
      </c>
      <c r="C67" s="97" t="s">
        <v>157</v>
      </c>
      <c r="D67" s="84" t="s">
        <v>6</v>
      </c>
      <c r="E67" s="67"/>
      <c r="F67" s="94"/>
      <c r="G67" s="85"/>
      <c r="H67" s="95"/>
      <c r="I67" s="8"/>
      <c r="J67" s="5"/>
      <c r="K67" s="6"/>
      <c r="L67" s="7"/>
      <c r="M67" s="7"/>
      <c r="N67" s="7"/>
      <c r="O67" s="86"/>
    </row>
    <row r="68" spans="1:15" s="98" customFormat="1" ht="30" customHeight="1">
      <c r="A68" s="93" t="s">
        <v>22</v>
      </c>
      <c r="B68" s="88" t="s">
        <v>124</v>
      </c>
      <c r="C68" s="97" t="s">
        <v>231</v>
      </c>
      <c r="D68" s="84"/>
      <c r="E68" s="67" t="s">
        <v>76</v>
      </c>
      <c r="F68" s="94">
        <v>1</v>
      </c>
      <c r="G68" s="69"/>
      <c r="H68" s="70">
        <f>ROUND(G68*F68,2)</f>
        <v>0</v>
      </c>
      <c r="I68" s="1"/>
      <c r="J68" s="9"/>
      <c r="K68" s="2"/>
      <c r="L68" s="3"/>
      <c r="M68" s="4"/>
      <c r="N68" s="3"/>
      <c r="O68" s="86"/>
    </row>
    <row r="69" spans="1:15" s="89" customFormat="1" ht="30" customHeight="1">
      <c r="A69" s="93" t="s">
        <v>15</v>
      </c>
      <c r="B69" s="64" t="s">
        <v>63</v>
      </c>
      <c r="C69" s="65" t="s">
        <v>176</v>
      </c>
      <c r="D69" s="84" t="s">
        <v>6</v>
      </c>
      <c r="E69" s="67" t="s">
        <v>77</v>
      </c>
      <c r="F69" s="94">
        <v>65</v>
      </c>
      <c r="G69" s="69"/>
      <c r="H69" s="70">
        <f>ROUND(G69*F69,2)</f>
        <v>0</v>
      </c>
      <c r="I69" s="8"/>
      <c r="J69" s="5"/>
      <c r="K69" s="6"/>
      <c r="L69" s="7"/>
      <c r="M69" s="7"/>
      <c r="N69" s="7"/>
      <c r="O69" s="86"/>
    </row>
    <row r="70" spans="1:15" s="62" customFormat="1" ht="24.75" customHeight="1">
      <c r="A70" s="99" t="s">
        <v>158</v>
      </c>
      <c r="B70" s="52" t="s">
        <v>64</v>
      </c>
      <c r="C70" s="53" t="s">
        <v>116</v>
      </c>
      <c r="D70" s="76" t="s">
        <v>7</v>
      </c>
      <c r="E70" s="55" t="s">
        <v>77</v>
      </c>
      <c r="F70" s="82">
        <v>24</v>
      </c>
      <c r="G70" s="57"/>
      <c r="H70" s="58">
        <f>ROUND(G70*F70,2)</f>
        <v>0</v>
      </c>
      <c r="I70" s="1"/>
      <c r="J70" s="9"/>
      <c r="K70" s="2"/>
      <c r="L70" s="3"/>
      <c r="M70" s="4"/>
      <c r="N70" s="3"/>
      <c r="O70" s="59"/>
    </row>
    <row r="71" spans="1:14" ht="30.75" customHeight="1">
      <c r="A71" s="45"/>
      <c r="B71" s="100"/>
      <c r="C71" s="71" t="s">
        <v>89</v>
      </c>
      <c r="D71" s="48"/>
      <c r="E71" s="81"/>
      <c r="F71" s="49"/>
      <c r="G71" s="45"/>
      <c r="H71" s="50"/>
      <c r="I71" s="8"/>
      <c r="J71" s="5"/>
      <c r="K71" s="6"/>
      <c r="L71" s="7"/>
      <c r="M71" s="7"/>
      <c r="N71" s="7"/>
    </row>
    <row r="72" spans="1:15" s="89" customFormat="1" ht="43.5" customHeight="1">
      <c r="A72" s="93" t="s">
        <v>100</v>
      </c>
      <c r="B72" s="64" t="s">
        <v>65</v>
      </c>
      <c r="C72" s="65" t="s">
        <v>174</v>
      </c>
      <c r="D72" s="84" t="s">
        <v>9</v>
      </c>
      <c r="E72" s="67" t="s">
        <v>76</v>
      </c>
      <c r="F72" s="94">
        <v>1</v>
      </c>
      <c r="G72" s="69"/>
      <c r="H72" s="70">
        <f>ROUND(G72*F72,2)</f>
        <v>0</v>
      </c>
      <c r="I72" s="1"/>
      <c r="J72" s="9"/>
      <c r="K72" s="2"/>
      <c r="L72" s="3"/>
      <c r="M72" s="4"/>
      <c r="N72" s="3"/>
      <c r="O72" s="86"/>
    </row>
    <row r="73" spans="1:15" s="89" customFormat="1" ht="30" customHeight="1">
      <c r="A73" s="93" t="s">
        <v>101</v>
      </c>
      <c r="B73" s="64" t="s">
        <v>66</v>
      </c>
      <c r="C73" s="65" t="s">
        <v>181</v>
      </c>
      <c r="D73" s="84" t="s">
        <v>6</v>
      </c>
      <c r="E73" s="67"/>
      <c r="F73" s="94"/>
      <c r="G73" s="70"/>
      <c r="H73" s="95"/>
      <c r="I73" s="8"/>
      <c r="J73" s="5"/>
      <c r="K73" s="6"/>
      <c r="L73" s="7"/>
      <c r="M73" s="7"/>
      <c r="N73" s="7"/>
      <c r="O73" s="86"/>
    </row>
    <row r="74" spans="1:15" s="89" customFormat="1" ht="22.5" customHeight="1">
      <c r="A74" s="93" t="s">
        <v>182</v>
      </c>
      <c r="B74" s="88" t="s">
        <v>124</v>
      </c>
      <c r="C74" s="65" t="s">
        <v>185</v>
      </c>
      <c r="D74" s="84"/>
      <c r="E74" s="67" t="s">
        <v>78</v>
      </c>
      <c r="F74" s="94">
        <v>2</v>
      </c>
      <c r="G74" s="69"/>
      <c r="H74" s="70">
        <f>ROUND(G74*F74,2)</f>
        <v>0</v>
      </c>
      <c r="I74" s="1"/>
      <c r="J74" s="9"/>
      <c r="K74" s="2"/>
      <c r="L74" s="3"/>
      <c r="M74" s="4"/>
      <c r="N74" s="3"/>
      <c r="O74" s="86"/>
    </row>
    <row r="75" spans="1:14" ht="36" customHeight="1">
      <c r="A75" s="45"/>
      <c r="B75" s="46"/>
      <c r="C75" s="71" t="s">
        <v>90</v>
      </c>
      <c r="D75" s="48"/>
      <c r="E75" s="72"/>
      <c r="F75" s="48"/>
      <c r="G75" s="45"/>
      <c r="H75" s="50"/>
      <c r="I75" s="8"/>
      <c r="J75" s="5"/>
      <c r="K75" s="6"/>
      <c r="L75" s="7"/>
      <c r="M75" s="7"/>
      <c r="N75" s="7"/>
    </row>
    <row r="76" spans="1:15" s="87" customFormat="1" ht="30" customHeight="1">
      <c r="A76" s="83" t="s">
        <v>102</v>
      </c>
      <c r="B76" s="64" t="s">
        <v>134</v>
      </c>
      <c r="C76" s="65" t="s">
        <v>46</v>
      </c>
      <c r="D76" s="84" t="s">
        <v>10</v>
      </c>
      <c r="E76" s="67"/>
      <c r="F76" s="68"/>
      <c r="G76" s="85"/>
      <c r="H76" s="70"/>
      <c r="I76" s="1"/>
      <c r="J76" s="9"/>
      <c r="K76" s="2"/>
      <c r="L76" s="3"/>
      <c r="M76" s="4"/>
      <c r="N76" s="3"/>
      <c r="O76" s="86"/>
    </row>
    <row r="77" spans="1:15" s="89" customFormat="1" ht="22.5" customHeight="1">
      <c r="A77" s="83" t="s">
        <v>103</v>
      </c>
      <c r="B77" s="88" t="s">
        <v>124</v>
      </c>
      <c r="C77" s="65" t="s">
        <v>211</v>
      </c>
      <c r="D77" s="84"/>
      <c r="E77" s="67" t="s">
        <v>73</v>
      </c>
      <c r="F77" s="68">
        <v>325</v>
      </c>
      <c r="G77" s="69"/>
      <c r="H77" s="70">
        <f>ROUND(G77*F77,2)</f>
        <v>0</v>
      </c>
      <c r="I77" s="8"/>
      <c r="J77" s="5"/>
      <c r="K77" s="6"/>
      <c r="L77" s="7"/>
      <c r="M77" s="7"/>
      <c r="N77" s="7"/>
      <c r="O77" s="86"/>
    </row>
    <row r="78" spans="1:14" ht="36" customHeight="1">
      <c r="A78" s="45"/>
      <c r="B78" s="90"/>
      <c r="C78" s="71" t="s">
        <v>80</v>
      </c>
      <c r="D78" s="48"/>
      <c r="E78" s="81"/>
      <c r="F78" s="49"/>
      <c r="G78" s="45"/>
      <c r="H78" s="50"/>
      <c r="I78" s="1"/>
      <c r="J78" s="9"/>
      <c r="K78" s="2"/>
      <c r="L78" s="3"/>
      <c r="M78" s="4"/>
      <c r="N78" s="3"/>
    </row>
    <row r="79" spans="1:14" ht="30" customHeight="1">
      <c r="A79" s="45"/>
      <c r="B79" s="90" t="s">
        <v>92</v>
      </c>
      <c r="C79" s="101" t="s">
        <v>250</v>
      </c>
      <c r="D79" s="102" t="s">
        <v>296</v>
      </c>
      <c r="E79" s="103" t="s">
        <v>76</v>
      </c>
      <c r="F79" s="104">
        <v>12</v>
      </c>
      <c r="G79" s="69"/>
      <c r="H79" s="105">
        <f>F79*G79</f>
        <v>0</v>
      </c>
      <c r="I79" s="8"/>
      <c r="J79" s="5"/>
      <c r="K79" s="6"/>
      <c r="L79" s="7"/>
      <c r="M79" s="7"/>
      <c r="N79" s="7"/>
    </row>
    <row r="80" spans="1:14" ht="30" customHeight="1">
      <c r="A80" s="45"/>
      <c r="B80" s="90" t="s">
        <v>115</v>
      </c>
      <c r="C80" s="101" t="s">
        <v>251</v>
      </c>
      <c r="D80" s="106" t="s">
        <v>297</v>
      </c>
      <c r="E80" s="67" t="s">
        <v>73</v>
      </c>
      <c r="F80" s="107">
        <v>8</v>
      </c>
      <c r="G80" s="69"/>
      <c r="H80" s="105">
        <f>F80*G80</f>
        <v>0</v>
      </c>
      <c r="I80" s="1"/>
      <c r="J80" s="9"/>
      <c r="K80" s="2"/>
      <c r="L80" s="3"/>
      <c r="M80" s="4"/>
      <c r="N80" s="3"/>
    </row>
    <row r="81" spans="1:14" s="44" customFormat="1" ht="30" customHeight="1" thickBot="1">
      <c r="A81" s="91"/>
      <c r="B81" s="92" t="str">
        <f>B30</f>
        <v>B</v>
      </c>
      <c r="C81" s="162" t="str">
        <f>C30</f>
        <v>CHANCELLOR MATHESON ROAD - NORTH ROADWAY SHOULDER AND BUS PAD</v>
      </c>
      <c r="D81" s="163"/>
      <c r="E81" s="163"/>
      <c r="F81" s="164"/>
      <c r="G81" s="91" t="s">
        <v>246</v>
      </c>
      <c r="H81" s="91">
        <f>SUM(H30:H80)</f>
        <v>0</v>
      </c>
      <c r="I81" s="8"/>
      <c r="J81" s="5"/>
      <c r="K81" s="6"/>
      <c r="L81" s="7"/>
      <c r="M81" s="7"/>
      <c r="N81" s="7"/>
    </row>
    <row r="82" spans="1:14" s="44" customFormat="1" ht="30" customHeight="1" thickTop="1">
      <c r="A82" s="41"/>
      <c r="B82" s="42" t="s">
        <v>132</v>
      </c>
      <c r="C82" s="159" t="s">
        <v>252</v>
      </c>
      <c r="D82" s="174"/>
      <c r="E82" s="174"/>
      <c r="F82" s="175"/>
      <c r="G82" s="41"/>
      <c r="H82" s="43"/>
      <c r="I82" s="1"/>
      <c r="J82" s="9"/>
      <c r="K82" s="2"/>
      <c r="L82" s="3"/>
      <c r="M82" s="4"/>
      <c r="N82" s="3"/>
    </row>
    <row r="83" spans="1:14" ht="36" customHeight="1">
      <c r="A83" s="45"/>
      <c r="B83" s="46"/>
      <c r="C83" s="47" t="s">
        <v>85</v>
      </c>
      <c r="D83" s="48"/>
      <c r="E83" s="49" t="s">
        <v>68</v>
      </c>
      <c r="F83" s="49" t="s">
        <v>68</v>
      </c>
      <c r="G83" s="45" t="s">
        <v>68</v>
      </c>
      <c r="H83" s="50"/>
      <c r="I83" s="8"/>
      <c r="J83" s="5"/>
      <c r="K83" s="6"/>
      <c r="L83" s="7"/>
      <c r="M83" s="7"/>
      <c r="N83" s="7"/>
    </row>
    <row r="84" spans="1:15" s="87" customFormat="1" ht="30" customHeight="1">
      <c r="A84" s="93" t="s">
        <v>159</v>
      </c>
      <c r="B84" s="64" t="s">
        <v>37</v>
      </c>
      <c r="C84" s="65" t="s">
        <v>32</v>
      </c>
      <c r="D84" s="84" t="s">
        <v>233</v>
      </c>
      <c r="E84" s="67" t="s">
        <v>74</v>
      </c>
      <c r="F84" s="68">
        <v>600</v>
      </c>
      <c r="G84" s="69"/>
      <c r="H84" s="70">
        <f>ROUND(G84*F84,2)</f>
        <v>0</v>
      </c>
      <c r="I84" s="1"/>
      <c r="J84" s="9"/>
      <c r="K84" s="2"/>
      <c r="L84" s="3"/>
      <c r="M84" s="4"/>
      <c r="N84" s="3"/>
      <c r="O84" s="86"/>
    </row>
    <row r="85" spans="1:15" s="87" customFormat="1" ht="32.25" customHeight="1">
      <c r="A85" s="63" t="s">
        <v>106</v>
      </c>
      <c r="B85" s="64" t="s">
        <v>39</v>
      </c>
      <c r="C85" s="65" t="s">
        <v>34</v>
      </c>
      <c r="D85" s="84" t="s">
        <v>233</v>
      </c>
      <c r="E85" s="67"/>
      <c r="F85" s="68"/>
      <c r="G85" s="85"/>
      <c r="H85" s="70"/>
      <c r="I85" s="8"/>
      <c r="J85" s="5"/>
      <c r="K85" s="6"/>
      <c r="L85" s="7"/>
      <c r="M85" s="7"/>
      <c r="N85" s="7"/>
      <c r="O85" s="86"/>
    </row>
    <row r="86" spans="1:15" s="87" customFormat="1" ht="32.25" customHeight="1">
      <c r="A86" s="63" t="s">
        <v>216</v>
      </c>
      <c r="B86" s="88" t="s">
        <v>124</v>
      </c>
      <c r="C86" s="65" t="s">
        <v>213</v>
      </c>
      <c r="D86" s="84" t="s">
        <v>68</v>
      </c>
      <c r="E86" s="67" t="s">
        <v>75</v>
      </c>
      <c r="F86" s="68">
        <v>925</v>
      </c>
      <c r="G86" s="69"/>
      <c r="H86" s="70">
        <f>ROUND(G86*F86,2)</f>
        <v>0</v>
      </c>
      <c r="I86" s="1"/>
      <c r="J86" s="9"/>
      <c r="K86" s="2"/>
      <c r="L86" s="3"/>
      <c r="M86" s="4"/>
      <c r="N86" s="3"/>
      <c r="O86" s="86"/>
    </row>
    <row r="87" spans="1:15" s="87" customFormat="1" ht="30.75" customHeight="1">
      <c r="A87" s="63" t="s">
        <v>107</v>
      </c>
      <c r="B87" s="64" t="s">
        <v>40</v>
      </c>
      <c r="C87" s="65" t="s">
        <v>119</v>
      </c>
      <c r="D87" s="84" t="s">
        <v>233</v>
      </c>
      <c r="E87" s="67" t="s">
        <v>74</v>
      </c>
      <c r="F87" s="68">
        <v>205</v>
      </c>
      <c r="G87" s="69"/>
      <c r="H87" s="70">
        <f>ROUND(G87*F87,2)</f>
        <v>0</v>
      </c>
      <c r="I87" s="8"/>
      <c r="J87" s="5"/>
      <c r="K87" s="6"/>
      <c r="L87" s="7"/>
      <c r="M87" s="7"/>
      <c r="N87" s="7"/>
      <c r="O87" s="86"/>
    </row>
    <row r="88" spans="1:15" s="89" customFormat="1" ht="30" customHeight="1">
      <c r="A88" s="93" t="s">
        <v>108</v>
      </c>
      <c r="B88" s="64" t="s">
        <v>41</v>
      </c>
      <c r="C88" s="65" t="s">
        <v>36</v>
      </c>
      <c r="D88" s="84" t="s">
        <v>233</v>
      </c>
      <c r="E88" s="67" t="s">
        <v>73</v>
      </c>
      <c r="F88" s="68">
        <v>2030</v>
      </c>
      <c r="G88" s="69"/>
      <c r="H88" s="70">
        <f>ROUND(G88*F88,2)</f>
        <v>0</v>
      </c>
      <c r="I88" s="1"/>
      <c r="J88" s="9"/>
      <c r="K88" s="2"/>
      <c r="L88" s="3"/>
      <c r="M88" s="4"/>
      <c r="N88" s="3"/>
      <c r="O88" s="86"/>
    </row>
    <row r="89" spans="1:15" s="89" customFormat="1" ht="30" customHeight="1">
      <c r="A89" s="63" t="s">
        <v>110</v>
      </c>
      <c r="B89" s="64" t="s">
        <v>42</v>
      </c>
      <c r="C89" s="65" t="s">
        <v>147</v>
      </c>
      <c r="D89" s="84" t="s">
        <v>233</v>
      </c>
      <c r="E89" s="67" t="s">
        <v>74</v>
      </c>
      <c r="F89" s="68">
        <v>290</v>
      </c>
      <c r="G89" s="69"/>
      <c r="H89" s="70">
        <f>ROUND(G89*F89,2)</f>
        <v>0</v>
      </c>
      <c r="I89" s="8"/>
      <c r="J89" s="5"/>
      <c r="K89" s="6"/>
      <c r="L89" s="7"/>
      <c r="M89" s="7"/>
      <c r="N89" s="7"/>
      <c r="O89" s="86"/>
    </row>
    <row r="90" spans="1:15" s="89" customFormat="1" ht="21.75" customHeight="1">
      <c r="A90" s="63" t="s">
        <v>111</v>
      </c>
      <c r="B90" s="64" t="s">
        <v>136</v>
      </c>
      <c r="C90" s="65" t="s">
        <v>193</v>
      </c>
      <c r="D90" s="84" t="s">
        <v>0</v>
      </c>
      <c r="E90" s="67" t="s">
        <v>73</v>
      </c>
      <c r="F90" s="68">
        <v>2530</v>
      </c>
      <c r="G90" s="69"/>
      <c r="H90" s="70">
        <f>ROUND(G90*F90,2)</f>
        <v>0</v>
      </c>
      <c r="I90" s="1"/>
      <c r="J90" s="9"/>
      <c r="K90" s="2"/>
      <c r="L90" s="3"/>
      <c r="M90" s="4"/>
      <c r="N90" s="3"/>
      <c r="O90" s="86"/>
    </row>
    <row r="91" spans="1:14" ht="53.25" customHeight="1">
      <c r="A91" s="45"/>
      <c r="B91" s="46"/>
      <c r="C91" s="71" t="s">
        <v>243</v>
      </c>
      <c r="D91" s="48"/>
      <c r="E91" s="72"/>
      <c r="F91" s="48"/>
      <c r="G91" s="45"/>
      <c r="H91" s="50"/>
      <c r="I91" s="8"/>
      <c r="J91" s="5"/>
      <c r="K91" s="6"/>
      <c r="L91" s="7"/>
      <c r="M91" s="7"/>
      <c r="N91" s="7"/>
    </row>
    <row r="92" spans="1:14" s="60" customFormat="1" ht="30" customHeight="1">
      <c r="A92" s="73" t="s">
        <v>135</v>
      </c>
      <c r="B92" s="52" t="s">
        <v>137</v>
      </c>
      <c r="C92" s="53" t="s">
        <v>117</v>
      </c>
      <c r="D92" s="54" t="s">
        <v>233</v>
      </c>
      <c r="E92" s="55"/>
      <c r="F92" s="56"/>
      <c r="G92" s="74"/>
      <c r="H92" s="58"/>
      <c r="I92" s="1"/>
      <c r="J92" s="9"/>
      <c r="K92" s="2"/>
      <c r="L92" s="3"/>
      <c r="M92" s="4"/>
      <c r="N92" s="3"/>
    </row>
    <row r="93" spans="1:14" s="62" customFormat="1" ht="30" customHeight="1">
      <c r="A93" s="73" t="s">
        <v>112</v>
      </c>
      <c r="B93" s="75" t="s">
        <v>124</v>
      </c>
      <c r="C93" s="53" t="s">
        <v>118</v>
      </c>
      <c r="D93" s="76" t="s">
        <v>68</v>
      </c>
      <c r="E93" s="55" t="s">
        <v>73</v>
      </c>
      <c r="F93" s="56">
        <v>45</v>
      </c>
      <c r="G93" s="69"/>
      <c r="H93" s="58">
        <f>ROUND(G93*F93,2)</f>
        <v>0</v>
      </c>
      <c r="I93" s="8"/>
      <c r="J93" s="5"/>
      <c r="K93" s="6"/>
      <c r="L93" s="7"/>
      <c r="M93" s="7"/>
      <c r="N93" s="7"/>
    </row>
    <row r="94" spans="1:15" s="89" customFormat="1" ht="30" customHeight="1">
      <c r="A94" s="83" t="s">
        <v>113</v>
      </c>
      <c r="B94" s="64" t="s">
        <v>138</v>
      </c>
      <c r="C94" s="65" t="s">
        <v>57</v>
      </c>
      <c r="D94" s="84" t="s">
        <v>222</v>
      </c>
      <c r="E94" s="67"/>
      <c r="F94" s="68"/>
      <c r="G94" s="85"/>
      <c r="H94" s="70"/>
      <c r="I94" s="1"/>
      <c r="J94" s="9"/>
      <c r="K94" s="2"/>
      <c r="L94" s="3"/>
      <c r="M94" s="4"/>
      <c r="N94" s="3"/>
      <c r="O94" s="86"/>
    </row>
    <row r="95" spans="1:15" s="89" customFormat="1" ht="30" customHeight="1">
      <c r="A95" s="83" t="s">
        <v>114</v>
      </c>
      <c r="B95" s="88" t="s">
        <v>124</v>
      </c>
      <c r="C95" s="65" t="s">
        <v>83</v>
      </c>
      <c r="D95" s="84" t="s">
        <v>68</v>
      </c>
      <c r="E95" s="67" t="s">
        <v>76</v>
      </c>
      <c r="F95" s="68">
        <v>70</v>
      </c>
      <c r="G95" s="69"/>
      <c r="H95" s="70">
        <f aca="true" t="shared" si="0" ref="H95:H100">ROUND(G95*F95,2)</f>
        <v>0</v>
      </c>
      <c r="I95" s="8"/>
      <c r="J95" s="5"/>
      <c r="K95" s="6"/>
      <c r="L95" s="7"/>
      <c r="M95" s="7"/>
      <c r="N95" s="7"/>
      <c r="O95" s="86"/>
    </row>
    <row r="96" spans="1:15" s="89" customFormat="1" ht="30" customHeight="1">
      <c r="A96" s="108" t="s">
        <v>201</v>
      </c>
      <c r="B96" s="109" t="s">
        <v>139</v>
      </c>
      <c r="C96" s="11" t="s">
        <v>122</v>
      </c>
      <c r="D96" s="10" t="s">
        <v>219</v>
      </c>
      <c r="E96" s="12"/>
      <c r="F96" s="110"/>
      <c r="G96" s="111"/>
      <c r="H96" s="70">
        <f t="shared" si="0"/>
        <v>0</v>
      </c>
      <c r="I96" s="1"/>
      <c r="J96" s="9"/>
      <c r="K96" s="2"/>
      <c r="L96" s="3"/>
      <c r="M96" s="4"/>
      <c r="N96" s="3"/>
      <c r="O96" s="86"/>
    </row>
    <row r="97" spans="1:15" s="89" customFormat="1" ht="30" customHeight="1">
      <c r="A97" s="108" t="s">
        <v>202</v>
      </c>
      <c r="B97" s="13" t="s">
        <v>124</v>
      </c>
      <c r="C97" s="11" t="s">
        <v>253</v>
      </c>
      <c r="D97" s="10" t="s">
        <v>68</v>
      </c>
      <c r="E97" s="12" t="s">
        <v>77</v>
      </c>
      <c r="F97" s="110">
        <v>10</v>
      </c>
      <c r="G97" s="112"/>
      <c r="H97" s="70">
        <f t="shared" si="0"/>
        <v>0</v>
      </c>
      <c r="I97" s="8"/>
      <c r="J97" s="5"/>
      <c r="K97" s="6"/>
      <c r="L97" s="7"/>
      <c r="M97" s="7"/>
      <c r="N97" s="7"/>
      <c r="O97" s="86"/>
    </row>
    <row r="98" spans="1:15" s="89" customFormat="1" ht="30" customHeight="1">
      <c r="A98" s="108" t="s">
        <v>204</v>
      </c>
      <c r="B98" s="13" t="s">
        <v>125</v>
      </c>
      <c r="C98" s="11" t="s">
        <v>184</v>
      </c>
      <c r="D98" s="10" t="s">
        <v>68</v>
      </c>
      <c r="E98" s="12" t="s">
        <v>77</v>
      </c>
      <c r="F98" s="110">
        <v>5</v>
      </c>
      <c r="G98" s="112"/>
      <c r="H98" s="70">
        <f t="shared" si="0"/>
        <v>0</v>
      </c>
      <c r="I98" s="1"/>
      <c r="J98" s="9"/>
      <c r="K98" s="2"/>
      <c r="L98" s="3"/>
      <c r="M98" s="4"/>
      <c r="N98" s="3"/>
      <c r="O98" s="86"/>
    </row>
    <row r="99" spans="1:14" s="113" customFormat="1" ht="30" customHeight="1">
      <c r="A99" s="73" t="s">
        <v>205</v>
      </c>
      <c r="B99" s="75" t="s">
        <v>126</v>
      </c>
      <c r="C99" s="53" t="s">
        <v>254</v>
      </c>
      <c r="D99" s="76"/>
      <c r="E99" s="55" t="s">
        <v>77</v>
      </c>
      <c r="F99" s="56">
        <v>25</v>
      </c>
      <c r="G99" s="112"/>
      <c r="H99" s="58">
        <f t="shared" si="0"/>
        <v>0</v>
      </c>
      <c r="I99" s="8"/>
      <c r="J99" s="5"/>
      <c r="K99" s="6"/>
      <c r="L99" s="7"/>
      <c r="M99" s="7"/>
      <c r="N99" s="7"/>
    </row>
    <row r="100" spans="1:15" s="89" customFormat="1" ht="30" customHeight="1">
      <c r="A100" s="108" t="s">
        <v>163</v>
      </c>
      <c r="B100" s="109" t="s">
        <v>140</v>
      </c>
      <c r="C100" s="11" t="s">
        <v>60</v>
      </c>
      <c r="D100" s="10" t="s">
        <v>194</v>
      </c>
      <c r="E100" s="12" t="s">
        <v>73</v>
      </c>
      <c r="F100" s="110">
        <v>15</v>
      </c>
      <c r="G100" s="112"/>
      <c r="H100" s="70">
        <f t="shared" si="0"/>
        <v>0</v>
      </c>
      <c r="I100" s="1"/>
      <c r="J100" s="9"/>
      <c r="K100" s="2"/>
      <c r="L100" s="3"/>
      <c r="M100" s="4"/>
      <c r="N100" s="3"/>
      <c r="O100" s="86"/>
    </row>
    <row r="101" spans="1:15" s="87" customFormat="1" ht="30" customHeight="1">
      <c r="A101" s="83" t="s">
        <v>164</v>
      </c>
      <c r="B101" s="64" t="s">
        <v>141</v>
      </c>
      <c r="C101" s="65" t="s">
        <v>28</v>
      </c>
      <c r="D101" s="84" t="s">
        <v>8</v>
      </c>
      <c r="E101" s="67"/>
      <c r="F101" s="68"/>
      <c r="G101" s="85"/>
      <c r="H101" s="70"/>
      <c r="I101" s="8"/>
      <c r="J101" s="5"/>
      <c r="K101" s="6"/>
      <c r="L101" s="7"/>
      <c r="M101" s="7"/>
      <c r="N101" s="7"/>
      <c r="O101" s="86"/>
    </row>
    <row r="102" spans="1:15" s="89" customFormat="1" ht="30" customHeight="1">
      <c r="A102" s="83" t="s">
        <v>165</v>
      </c>
      <c r="B102" s="88" t="s">
        <v>124</v>
      </c>
      <c r="C102" s="65" t="s">
        <v>24</v>
      </c>
      <c r="D102" s="84" t="s">
        <v>68</v>
      </c>
      <c r="E102" s="67" t="s">
        <v>73</v>
      </c>
      <c r="F102" s="68">
        <v>80</v>
      </c>
      <c r="G102" s="69"/>
      <c r="H102" s="70">
        <f>ROUND(G102*F102,2)</f>
        <v>0</v>
      </c>
      <c r="I102" s="1"/>
      <c r="J102" s="9"/>
      <c r="K102" s="2"/>
      <c r="L102" s="3"/>
      <c r="M102" s="4"/>
      <c r="N102" s="3"/>
      <c r="O102" s="86"/>
    </row>
    <row r="103" spans="1:15" s="89" customFormat="1" ht="30" customHeight="1">
      <c r="A103" s="108" t="s">
        <v>209</v>
      </c>
      <c r="B103" s="109" t="s">
        <v>195</v>
      </c>
      <c r="C103" s="11" t="s">
        <v>218</v>
      </c>
      <c r="D103" s="10" t="s">
        <v>232</v>
      </c>
      <c r="E103" s="12" t="s">
        <v>76</v>
      </c>
      <c r="F103" s="14">
        <v>18</v>
      </c>
      <c r="G103" s="112"/>
      <c r="H103" s="70">
        <f>ROUND(G103*F103,2)</f>
        <v>0</v>
      </c>
      <c r="I103" s="8"/>
      <c r="J103" s="5"/>
      <c r="K103" s="6"/>
      <c r="L103" s="7"/>
      <c r="M103" s="7"/>
      <c r="N103" s="7"/>
      <c r="O103" s="86"/>
    </row>
    <row r="104" spans="1:14" ht="30" customHeight="1">
      <c r="A104" s="45"/>
      <c r="B104" s="78"/>
      <c r="C104" s="71" t="s">
        <v>244</v>
      </c>
      <c r="D104" s="48"/>
      <c r="E104" s="49"/>
      <c r="F104" s="49"/>
      <c r="G104" s="45"/>
      <c r="H104" s="50"/>
      <c r="I104" s="1"/>
      <c r="J104" s="9"/>
      <c r="K104" s="2"/>
      <c r="L104" s="3"/>
      <c r="M104" s="4"/>
      <c r="N104" s="3"/>
    </row>
    <row r="105" spans="1:15" s="87" customFormat="1" ht="34.5" customHeight="1">
      <c r="A105" s="114" t="s">
        <v>93</v>
      </c>
      <c r="B105" s="109" t="s">
        <v>255</v>
      </c>
      <c r="C105" s="11" t="s">
        <v>162</v>
      </c>
      <c r="D105" s="10" t="s">
        <v>234</v>
      </c>
      <c r="E105" s="12"/>
      <c r="F105" s="14"/>
      <c r="G105" s="45"/>
      <c r="H105" s="70">
        <f aca="true" t="shared" si="1" ref="H105:H110">ROUND(G105*F105,2)</f>
        <v>0</v>
      </c>
      <c r="I105" s="8"/>
      <c r="J105" s="5"/>
      <c r="K105" s="6"/>
      <c r="L105" s="7"/>
      <c r="M105" s="7"/>
      <c r="N105" s="7"/>
      <c r="O105" s="86"/>
    </row>
    <row r="106" spans="1:15" s="87" customFormat="1" ht="34.5" customHeight="1">
      <c r="A106" s="114" t="s">
        <v>161</v>
      </c>
      <c r="B106" s="13" t="s">
        <v>124</v>
      </c>
      <c r="C106" s="11" t="s">
        <v>81</v>
      </c>
      <c r="D106" s="10" t="s">
        <v>68</v>
      </c>
      <c r="E106" s="12" t="s">
        <v>73</v>
      </c>
      <c r="F106" s="14">
        <v>30</v>
      </c>
      <c r="G106" s="112"/>
      <c r="H106" s="70">
        <f t="shared" si="1"/>
        <v>0</v>
      </c>
      <c r="I106" s="1"/>
      <c r="J106" s="9"/>
      <c r="K106" s="2"/>
      <c r="L106" s="3"/>
      <c r="M106" s="4"/>
      <c r="N106" s="3"/>
      <c r="O106" s="86"/>
    </row>
    <row r="107" spans="1:15" s="87" customFormat="1" ht="34.5" customHeight="1">
      <c r="A107" s="114" t="s">
        <v>142</v>
      </c>
      <c r="B107" s="13" t="s">
        <v>125</v>
      </c>
      <c r="C107" s="11" t="s">
        <v>130</v>
      </c>
      <c r="D107" s="10" t="s">
        <v>175</v>
      </c>
      <c r="E107" s="12" t="s">
        <v>73</v>
      </c>
      <c r="F107" s="14">
        <v>5</v>
      </c>
      <c r="G107" s="112"/>
      <c r="H107" s="70">
        <f t="shared" si="1"/>
        <v>0</v>
      </c>
      <c r="I107" s="8"/>
      <c r="J107" s="5"/>
      <c r="K107" s="6"/>
      <c r="L107" s="7"/>
      <c r="M107" s="7"/>
      <c r="N107" s="7"/>
      <c r="O107" s="86"/>
    </row>
    <row r="108" spans="1:15" s="87" customFormat="1" ht="34.5" customHeight="1">
      <c r="A108" s="114" t="s">
        <v>143</v>
      </c>
      <c r="B108" s="109" t="s">
        <v>256</v>
      </c>
      <c r="C108" s="11" t="s">
        <v>131</v>
      </c>
      <c r="D108" s="10" t="s">
        <v>234</v>
      </c>
      <c r="E108" s="12"/>
      <c r="F108" s="14"/>
      <c r="G108" s="45"/>
      <c r="H108" s="70">
        <f t="shared" si="1"/>
        <v>0</v>
      </c>
      <c r="I108" s="1"/>
      <c r="J108" s="9"/>
      <c r="K108" s="2"/>
      <c r="L108" s="3"/>
      <c r="M108" s="4"/>
      <c r="N108" s="3"/>
      <c r="O108" s="86"/>
    </row>
    <row r="109" spans="1:15" s="87" customFormat="1" ht="34.5" customHeight="1">
      <c r="A109" s="115" t="s">
        <v>226</v>
      </c>
      <c r="B109" s="13" t="s">
        <v>124</v>
      </c>
      <c r="C109" s="11" t="s">
        <v>221</v>
      </c>
      <c r="D109" s="10" t="s">
        <v>192</v>
      </c>
      <c r="E109" s="12" t="s">
        <v>77</v>
      </c>
      <c r="F109" s="110">
        <v>25</v>
      </c>
      <c r="G109" s="112"/>
      <c r="H109" s="70">
        <f t="shared" si="1"/>
        <v>0</v>
      </c>
      <c r="I109" s="8"/>
      <c r="J109" s="5"/>
      <c r="K109" s="6"/>
      <c r="L109" s="7"/>
      <c r="M109" s="7"/>
      <c r="N109" s="7"/>
      <c r="O109" s="86"/>
    </row>
    <row r="110" spans="1:15" s="87" customFormat="1" ht="34.5" customHeight="1">
      <c r="A110" s="115" t="s">
        <v>227</v>
      </c>
      <c r="B110" s="13" t="s">
        <v>125</v>
      </c>
      <c r="C110" s="11" t="s">
        <v>5</v>
      </c>
      <c r="D110" s="10" t="s">
        <v>190</v>
      </c>
      <c r="E110" s="12" t="s">
        <v>77</v>
      </c>
      <c r="F110" s="110">
        <v>25</v>
      </c>
      <c r="G110" s="112"/>
      <c r="H110" s="70">
        <f t="shared" si="1"/>
        <v>0</v>
      </c>
      <c r="I110" s="1"/>
      <c r="J110" s="9"/>
      <c r="K110" s="2"/>
      <c r="L110" s="3"/>
      <c r="M110" s="4"/>
      <c r="N110" s="3"/>
      <c r="O110" s="86"/>
    </row>
    <row r="111" spans="1:15" s="87" customFormat="1" ht="30" customHeight="1">
      <c r="A111" s="116" t="s">
        <v>11</v>
      </c>
      <c r="B111" s="64" t="s">
        <v>257</v>
      </c>
      <c r="C111" s="65" t="s">
        <v>210</v>
      </c>
      <c r="D111" s="84" t="s">
        <v>2</v>
      </c>
      <c r="E111" s="67" t="s">
        <v>73</v>
      </c>
      <c r="F111" s="94">
        <v>290</v>
      </c>
      <c r="G111" s="69"/>
      <c r="H111" s="70">
        <f>ROUND(G111*F111,2)</f>
        <v>0</v>
      </c>
      <c r="I111" s="8"/>
      <c r="J111" s="5"/>
      <c r="K111" s="6"/>
      <c r="L111" s="7"/>
      <c r="M111" s="7"/>
      <c r="N111" s="7"/>
      <c r="O111" s="86"/>
    </row>
    <row r="112" spans="1:15" s="87" customFormat="1" ht="30" customHeight="1">
      <c r="A112" s="61" t="s">
        <v>12</v>
      </c>
      <c r="B112" s="117" t="s">
        <v>258</v>
      </c>
      <c r="C112" s="65" t="s">
        <v>148</v>
      </c>
      <c r="D112" s="84" t="s">
        <v>249</v>
      </c>
      <c r="E112" s="67"/>
      <c r="F112" s="94"/>
      <c r="G112" s="45"/>
      <c r="H112" s="70"/>
      <c r="I112" s="1"/>
      <c r="J112" s="9"/>
      <c r="K112" s="2"/>
      <c r="L112" s="3"/>
      <c r="M112" s="4"/>
      <c r="N112" s="3"/>
      <c r="O112" s="86"/>
    </row>
    <row r="113" spans="1:15" s="87" customFormat="1" ht="21.75" customHeight="1">
      <c r="A113" s="61" t="s">
        <v>149</v>
      </c>
      <c r="B113" s="118" t="s">
        <v>124</v>
      </c>
      <c r="C113" s="65" t="s">
        <v>128</v>
      </c>
      <c r="D113" s="84"/>
      <c r="E113" s="67"/>
      <c r="F113" s="94"/>
      <c r="G113" s="69"/>
      <c r="H113" s="70"/>
      <c r="I113" s="8"/>
      <c r="J113" s="5"/>
      <c r="K113" s="6"/>
      <c r="L113" s="7"/>
      <c r="M113" s="7"/>
      <c r="N113" s="7"/>
      <c r="O113" s="86"/>
    </row>
    <row r="114" spans="1:15" s="87" customFormat="1" ht="21.75" customHeight="1">
      <c r="A114" s="61" t="s">
        <v>150</v>
      </c>
      <c r="B114" s="119" t="s">
        <v>186</v>
      </c>
      <c r="C114" s="65" t="s">
        <v>191</v>
      </c>
      <c r="D114" s="84"/>
      <c r="E114" s="67" t="s">
        <v>75</v>
      </c>
      <c r="F114" s="94">
        <v>400</v>
      </c>
      <c r="G114" s="69"/>
      <c r="H114" s="70">
        <f>ROUND(G114*F114,2)</f>
        <v>0</v>
      </c>
      <c r="I114" s="1"/>
      <c r="J114" s="9"/>
      <c r="K114" s="2"/>
      <c r="L114" s="3"/>
      <c r="M114" s="4"/>
      <c r="N114" s="3"/>
      <c r="O114" s="86"/>
    </row>
    <row r="115" spans="1:15" s="87" customFormat="1" ht="30" customHeight="1">
      <c r="A115" s="61" t="s">
        <v>151</v>
      </c>
      <c r="B115" s="118" t="s">
        <v>125</v>
      </c>
      <c r="C115" s="65" t="s">
        <v>129</v>
      </c>
      <c r="D115" s="84"/>
      <c r="E115" s="67"/>
      <c r="F115" s="94"/>
      <c r="G115" s="45"/>
      <c r="H115" s="70"/>
      <c r="I115" s="8"/>
      <c r="J115" s="5"/>
      <c r="K115" s="6"/>
      <c r="L115" s="7"/>
      <c r="M115" s="7"/>
      <c r="N115" s="7"/>
      <c r="O115" s="86"/>
    </row>
    <row r="116" spans="1:15" s="87" customFormat="1" ht="24" customHeight="1">
      <c r="A116" s="61" t="s">
        <v>152</v>
      </c>
      <c r="B116" s="119" t="s">
        <v>186</v>
      </c>
      <c r="C116" s="65" t="s">
        <v>191</v>
      </c>
      <c r="D116" s="84"/>
      <c r="E116" s="67" t="s">
        <v>75</v>
      </c>
      <c r="F116" s="94">
        <v>25</v>
      </c>
      <c r="G116" s="69"/>
      <c r="H116" s="70">
        <f>ROUND(G116*F116,2)</f>
        <v>0</v>
      </c>
      <c r="I116" s="1"/>
      <c r="J116" s="9"/>
      <c r="K116" s="2"/>
      <c r="L116" s="3"/>
      <c r="M116" s="4"/>
      <c r="N116" s="3"/>
      <c r="O116" s="86"/>
    </row>
    <row r="117" spans="1:14" ht="36" customHeight="1">
      <c r="A117" s="45"/>
      <c r="B117" s="120"/>
      <c r="C117" s="71" t="s">
        <v>87</v>
      </c>
      <c r="D117" s="48"/>
      <c r="E117" s="81"/>
      <c r="F117" s="49"/>
      <c r="G117" s="45"/>
      <c r="H117" s="50"/>
      <c r="I117" s="8"/>
      <c r="J117" s="5"/>
      <c r="K117" s="6"/>
      <c r="L117" s="7"/>
      <c r="M117" s="7"/>
      <c r="N117" s="7"/>
    </row>
    <row r="118" spans="1:14" s="60" customFormat="1" ht="30" customHeight="1">
      <c r="A118" s="61" t="s">
        <v>170</v>
      </c>
      <c r="B118" s="52" t="s">
        <v>259</v>
      </c>
      <c r="C118" s="53" t="s">
        <v>27</v>
      </c>
      <c r="D118" s="76" t="s">
        <v>196</v>
      </c>
      <c r="E118" s="55" t="s">
        <v>77</v>
      </c>
      <c r="F118" s="82">
        <v>150</v>
      </c>
      <c r="G118" s="69"/>
      <c r="H118" s="58">
        <f>ROUND(G118*F118,2)</f>
        <v>0</v>
      </c>
      <c r="I118" s="1"/>
      <c r="J118" s="9"/>
      <c r="K118" s="2"/>
      <c r="L118" s="3"/>
      <c r="M118" s="4"/>
      <c r="N118" s="3"/>
    </row>
    <row r="119" spans="1:14" ht="41.25" customHeight="1">
      <c r="A119" s="45"/>
      <c r="B119" s="78"/>
      <c r="C119" s="71" t="s">
        <v>88</v>
      </c>
      <c r="D119" s="48"/>
      <c r="E119" s="81"/>
      <c r="F119" s="49"/>
      <c r="G119" s="45"/>
      <c r="H119" s="50"/>
      <c r="I119" s="8"/>
      <c r="J119" s="5"/>
      <c r="K119" s="6"/>
      <c r="L119" s="7"/>
      <c r="M119" s="7"/>
      <c r="N119" s="7"/>
    </row>
    <row r="120" spans="1:15" s="98" customFormat="1" ht="29.25" customHeight="1">
      <c r="A120" s="93" t="s">
        <v>217</v>
      </c>
      <c r="B120" s="64" t="s">
        <v>260</v>
      </c>
      <c r="C120" s="97" t="s">
        <v>261</v>
      </c>
      <c r="D120" s="84" t="s">
        <v>262</v>
      </c>
      <c r="E120" s="67"/>
      <c r="F120" s="94"/>
      <c r="G120" s="45"/>
      <c r="H120" s="95"/>
      <c r="I120" s="1"/>
      <c r="J120" s="9"/>
      <c r="K120" s="2"/>
      <c r="L120" s="3"/>
      <c r="M120" s="4"/>
      <c r="N120" s="3"/>
      <c r="O120" s="86"/>
    </row>
    <row r="121" spans="1:15" s="89" customFormat="1" ht="30" customHeight="1">
      <c r="A121" s="93" t="s">
        <v>206</v>
      </c>
      <c r="B121" s="88" t="s">
        <v>124</v>
      </c>
      <c r="C121" s="65" t="s">
        <v>263</v>
      </c>
      <c r="D121" s="84"/>
      <c r="E121" s="67" t="s">
        <v>77</v>
      </c>
      <c r="F121" s="94">
        <v>50</v>
      </c>
      <c r="G121" s="69"/>
      <c r="H121" s="70">
        <f>ROUND(G121*F121,2)</f>
        <v>0</v>
      </c>
      <c r="I121" s="8"/>
      <c r="J121" s="5"/>
      <c r="K121" s="6"/>
      <c r="L121" s="7"/>
      <c r="M121" s="7"/>
      <c r="N121" s="7"/>
      <c r="O121" s="86"/>
    </row>
    <row r="122" spans="1:15" s="98" customFormat="1" ht="30" customHeight="1">
      <c r="A122" s="93" t="s">
        <v>207</v>
      </c>
      <c r="B122" s="64" t="s">
        <v>264</v>
      </c>
      <c r="C122" s="97" t="s">
        <v>265</v>
      </c>
      <c r="D122" s="84" t="s">
        <v>262</v>
      </c>
      <c r="E122" s="67"/>
      <c r="F122" s="94"/>
      <c r="G122" s="85"/>
      <c r="H122" s="95"/>
      <c r="I122" s="1"/>
      <c r="J122" s="9"/>
      <c r="K122" s="2"/>
      <c r="L122" s="3"/>
      <c r="M122" s="4"/>
      <c r="N122" s="3"/>
      <c r="O122" s="86"/>
    </row>
    <row r="123" spans="1:15" s="128" customFormat="1" ht="30" customHeight="1">
      <c r="A123" s="99" t="s">
        <v>298</v>
      </c>
      <c r="B123" s="121" t="s">
        <v>124</v>
      </c>
      <c r="C123" s="122" t="s">
        <v>266</v>
      </c>
      <c r="D123" s="66"/>
      <c r="E123" s="123" t="s">
        <v>77</v>
      </c>
      <c r="F123" s="124">
        <v>50</v>
      </c>
      <c r="G123" s="125"/>
      <c r="H123" s="126">
        <f>ROUND(G123*F123,2)</f>
        <v>0</v>
      </c>
      <c r="I123" s="8"/>
      <c r="J123" s="5"/>
      <c r="K123" s="6"/>
      <c r="L123" s="7"/>
      <c r="M123" s="7"/>
      <c r="N123" s="7"/>
      <c r="O123" s="127"/>
    </row>
    <row r="124" spans="1:14" ht="30" customHeight="1">
      <c r="A124" s="45"/>
      <c r="B124" s="46"/>
      <c r="C124" s="71" t="s">
        <v>90</v>
      </c>
      <c r="D124" s="48"/>
      <c r="E124" s="72"/>
      <c r="F124" s="48"/>
      <c r="G124" s="45"/>
      <c r="H124" s="50"/>
      <c r="I124" s="1"/>
      <c r="J124" s="9"/>
      <c r="K124" s="2"/>
      <c r="L124" s="3"/>
      <c r="M124" s="4"/>
      <c r="N124" s="3"/>
    </row>
    <row r="125" spans="1:15" s="87" customFormat="1" ht="30" customHeight="1">
      <c r="A125" s="83" t="s">
        <v>102</v>
      </c>
      <c r="B125" s="64" t="s">
        <v>267</v>
      </c>
      <c r="C125" s="65" t="s">
        <v>46</v>
      </c>
      <c r="D125" s="84" t="s">
        <v>10</v>
      </c>
      <c r="E125" s="67"/>
      <c r="F125" s="68"/>
      <c r="G125" s="45"/>
      <c r="H125" s="70"/>
      <c r="I125" s="8"/>
      <c r="J125" s="5"/>
      <c r="K125" s="6"/>
      <c r="L125" s="7"/>
      <c r="M125" s="7"/>
      <c r="N125" s="7"/>
      <c r="O125" s="86"/>
    </row>
    <row r="126" spans="1:15" s="89" customFormat="1" ht="30" customHeight="1">
      <c r="A126" s="83" t="s">
        <v>104</v>
      </c>
      <c r="B126" s="88" t="s">
        <v>124</v>
      </c>
      <c r="C126" s="65" t="s">
        <v>212</v>
      </c>
      <c r="D126" s="84"/>
      <c r="E126" s="67" t="s">
        <v>73</v>
      </c>
      <c r="F126" s="68">
        <v>2030</v>
      </c>
      <c r="G126" s="69"/>
      <c r="H126" s="70">
        <f>ROUND(G126*F126,2)</f>
        <v>0</v>
      </c>
      <c r="I126" s="1"/>
      <c r="J126" s="9"/>
      <c r="K126" s="2"/>
      <c r="L126" s="3"/>
      <c r="M126" s="4"/>
      <c r="N126" s="3"/>
      <c r="O126" s="86"/>
    </row>
    <row r="127" spans="1:14" ht="30" customHeight="1">
      <c r="A127" s="45"/>
      <c r="B127" s="90"/>
      <c r="C127" s="71" t="s">
        <v>80</v>
      </c>
      <c r="D127" s="48"/>
      <c r="E127" s="81"/>
      <c r="F127" s="49"/>
      <c r="G127" s="45"/>
      <c r="H127" s="50"/>
      <c r="I127" s="8"/>
      <c r="J127" s="5"/>
      <c r="K127" s="6"/>
      <c r="L127" s="7"/>
      <c r="M127" s="7"/>
      <c r="N127" s="7"/>
    </row>
    <row r="128" spans="1:14" s="60" customFormat="1" ht="30" customHeight="1">
      <c r="A128" s="73" t="s">
        <v>167</v>
      </c>
      <c r="B128" s="129" t="s">
        <v>268</v>
      </c>
      <c r="C128" s="53" t="s">
        <v>171</v>
      </c>
      <c r="D128" s="76" t="s">
        <v>224</v>
      </c>
      <c r="E128" s="55"/>
      <c r="F128" s="56"/>
      <c r="G128" s="45"/>
      <c r="H128" s="58"/>
      <c r="I128" s="1"/>
      <c r="J128" s="9"/>
      <c r="K128" s="2"/>
      <c r="L128" s="3"/>
      <c r="M128" s="4"/>
      <c r="N128" s="3"/>
    </row>
    <row r="129" spans="1:14" s="60" customFormat="1" ht="30" customHeight="1">
      <c r="A129" s="73" t="s">
        <v>168</v>
      </c>
      <c r="B129" s="75" t="s">
        <v>124</v>
      </c>
      <c r="C129" s="53" t="s">
        <v>269</v>
      </c>
      <c r="D129" s="76" t="s">
        <v>270</v>
      </c>
      <c r="E129" s="55" t="s">
        <v>77</v>
      </c>
      <c r="F129" s="56">
        <v>10</v>
      </c>
      <c r="G129" s="69"/>
      <c r="H129" s="58">
        <f>ROUND(G129*F129,2)</f>
        <v>0</v>
      </c>
      <c r="I129" s="8"/>
      <c r="J129" s="5"/>
      <c r="K129" s="6"/>
      <c r="L129" s="7"/>
      <c r="M129" s="7"/>
      <c r="N129" s="7"/>
    </row>
    <row r="130" spans="1:14" ht="30" customHeight="1">
      <c r="A130" s="45"/>
      <c r="B130" s="90" t="s">
        <v>271</v>
      </c>
      <c r="C130" s="101" t="s">
        <v>250</v>
      </c>
      <c r="D130" s="130" t="s">
        <v>172</v>
      </c>
      <c r="E130" s="103" t="s">
        <v>76</v>
      </c>
      <c r="F130" s="104">
        <v>13</v>
      </c>
      <c r="G130" s="69"/>
      <c r="H130" s="105">
        <f>F130*G130</f>
        <v>0</v>
      </c>
      <c r="I130" s="1"/>
      <c r="J130" s="9"/>
      <c r="K130" s="2"/>
      <c r="L130" s="3"/>
      <c r="M130" s="4"/>
      <c r="N130" s="3"/>
    </row>
    <row r="131" spans="1:14" ht="30" customHeight="1">
      <c r="A131" s="45"/>
      <c r="B131" s="90" t="s">
        <v>272</v>
      </c>
      <c r="C131" s="101" t="s">
        <v>273</v>
      </c>
      <c r="D131" s="54" t="s">
        <v>235</v>
      </c>
      <c r="E131" s="67" t="s">
        <v>73</v>
      </c>
      <c r="F131" s="131">
        <v>20</v>
      </c>
      <c r="G131" s="69"/>
      <c r="H131" s="105">
        <f>F131*G131</f>
        <v>0</v>
      </c>
      <c r="I131" s="8"/>
      <c r="J131" s="5"/>
      <c r="K131" s="6"/>
      <c r="L131" s="7"/>
      <c r="M131" s="7"/>
      <c r="N131" s="7"/>
    </row>
    <row r="132" spans="1:14" ht="30" customHeight="1">
      <c r="A132" s="45"/>
      <c r="B132" s="90" t="s">
        <v>274</v>
      </c>
      <c r="C132" s="101" t="s">
        <v>251</v>
      </c>
      <c r="D132" s="54" t="s">
        <v>297</v>
      </c>
      <c r="E132" s="132" t="s">
        <v>73</v>
      </c>
      <c r="F132" s="107">
        <v>20</v>
      </c>
      <c r="G132" s="69"/>
      <c r="H132" s="105">
        <f>F132*G132</f>
        <v>0</v>
      </c>
      <c r="I132" s="1"/>
      <c r="J132" s="9"/>
      <c r="K132" s="2"/>
      <c r="L132" s="3"/>
      <c r="M132" s="4"/>
      <c r="N132" s="3"/>
    </row>
    <row r="133" spans="1:14" s="44" customFormat="1" ht="30" customHeight="1" thickBot="1">
      <c r="A133" s="91"/>
      <c r="B133" s="92" t="str">
        <f>B82</f>
        <v>C</v>
      </c>
      <c r="C133" s="162" t="str">
        <f>C82</f>
        <v>CHANCELLOR MATHESON ROAD - 3.5 m WIDE ASPHALT MULTI-USE PATHWAY</v>
      </c>
      <c r="D133" s="176"/>
      <c r="E133" s="176"/>
      <c r="F133" s="177"/>
      <c r="G133" s="91" t="s">
        <v>246</v>
      </c>
      <c r="H133" s="91">
        <f>SUM(H82:H132)</f>
        <v>0</v>
      </c>
      <c r="I133" s="8"/>
      <c r="J133" s="5"/>
      <c r="K133" s="6"/>
      <c r="L133" s="7"/>
      <c r="M133" s="7"/>
      <c r="N133" s="7"/>
    </row>
    <row r="134" spans="1:14" s="44" customFormat="1" ht="30" customHeight="1" thickTop="1">
      <c r="A134" s="133"/>
      <c r="B134" s="42" t="s">
        <v>13</v>
      </c>
      <c r="C134" s="159" t="s">
        <v>275</v>
      </c>
      <c r="D134" s="160"/>
      <c r="E134" s="160"/>
      <c r="F134" s="161"/>
      <c r="G134" s="133"/>
      <c r="H134" s="134"/>
      <c r="I134" s="1"/>
      <c r="J134" s="9"/>
      <c r="K134" s="2"/>
      <c r="L134" s="3"/>
      <c r="M134" s="4"/>
      <c r="N134" s="3"/>
    </row>
    <row r="135" spans="1:14" ht="30" customHeight="1">
      <c r="A135" s="45"/>
      <c r="B135" s="46"/>
      <c r="C135" s="47" t="s">
        <v>85</v>
      </c>
      <c r="D135" s="48"/>
      <c r="E135" s="49" t="s">
        <v>68</v>
      </c>
      <c r="F135" s="49" t="s">
        <v>68</v>
      </c>
      <c r="G135" s="45" t="s">
        <v>68</v>
      </c>
      <c r="H135" s="50"/>
      <c r="I135" s="8"/>
      <c r="J135" s="5"/>
      <c r="K135" s="6"/>
      <c r="L135" s="7"/>
      <c r="M135" s="7"/>
      <c r="N135" s="7"/>
    </row>
    <row r="136" spans="1:15" s="87" customFormat="1" ht="30" customHeight="1">
      <c r="A136" s="93" t="s">
        <v>159</v>
      </c>
      <c r="B136" s="64" t="s">
        <v>160</v>
      </c>
      <c r="C136" s="65" t="s">
        <v>32</v>
      </c>
      <c r="D136" s="84" t="s">
        <v>233</v>
      </c>
      <c r="E136" s="67" t="s">
        <v>74</v>
      </c>
      <c r="F136" s="68">
        <v>500</v>
      </c>
      <c r="G136" s="69"/>
      <c r="H136" s="70">
        <f>ROUND(G136*F136,2)</f>
        <v>0</v>
      </c>
      <c r="I136" s="1"/>
      <c r="J136" s="9"/>
      <c r="K136" s="2"/>
      <c r="L136" s="3"/>
      <c r="M136" s="4"/>
      <c r="N136" s="3"/>
      <c r="O136" s="86"/>
    </row>
    <row r="137" spans="1:15" s="89" customFormat="1" ht="30" customHeight="1">
      <c r="A137" s="63" t="s">
        <v>105</v>
      </c>
      <c r="B137" s="64" t="s">
        <v>43</v>
      </c>
      <c r="C137" s="65" t="s">
        <v>23</v>
      </c>
      <c r="D137" s="84" t="s">
        <v>233</v>
      </c>
      <c r="E137" s="67" t="s">
        <v>73</v>
      </c>
      <c r="F137" s="68">
        <v>935</v>
      </c>
      <c r="G137" s="69"/>
      <c r="H137" s="70">
        <f>ROUND(G137*F137,2)</f>
        <v>0</v>
      </c>
      <c r="I137" s="8"/>
      <c r="J137" s="5"/>
      <c r="K137" s="6"/>
      <c r="L137" s="7"/>
      <c r="M137" s="7"/>
      <c r="N137" s="7"/>
      <c r="O137" s="86"/>
    </row>
    <row r="138" spans="1:15" s="87" customFormat="1" ht="32.25" customHeight="1">
      <c r="A138" s="63" t="s">
        <v>106</v>
      </c>
      <c r="B138" s="64" t="s">
        <v>44</v>
      </c>
      <c r="C138" s="65" t="s">
        <v>34</v>
      </c>
      <c r="D138" s="84" t="s">
        <v>233</v>
      </c>
      <c r="E138" s="67"/>
      <c r="F138" s="68"/>
      <c r="G138" s="85"/>
      <c r="H138" s="70"/>
      <c r="I138" s="1"/>
      <c r="J138" s="9"/>
      <c r="K138" s="2"/>
      <c r="L138" s="3"/>
      <c r="M138" s="4"/>
      <c r="N138" s="3"/>
      <c r="O138" s="86"/>
    </row>
    <row r="139" spans="1:15" s="87" customFormat="1" ht="30" customHeight="1">
      <c r="A139" s="93" t="s">
        <v>225</v>
      </c>
      <c r="B139" s="88" t="s">
        <v>124</v>
      </c>
      <c r="C139" s="65" t="s">
        <v>214</v>
      </c>
      <c r="D139" s="84" t="s">
        <v>68</v>
      </c>
      <c r="E139" s="67" t="s">
        <v>75</v>
      </c>
      <c r="F139" s="68">
        <v>660</v>
      </c>
      <c r="G139" s="69"/>
      <c r="H139" s="70">
        <f>ROUND(G139*F139,2)</f>
        <v>0</v>
      </c>
      <c r="I139" s="8"/>
      <c r="J139" s="5"/>
      <c r="K139" s="6"/>
      <c r="L139" s="7"/>
      <c r="M139" s="7"/>
      <c r="N139" s="7"/>
      <c r="O139" s="86"/>
    </row>
    <row r="140" spans="1:15" s="87" customFormat="1" ht="63" customHeight="1">
      <c r="A140" s="63" t="s">
        <v>107</v>
      </c>
      <c r="B140" s="64" t="s">
        <v>45</v>
      </c>
      <c r="C140" s="65" t="s">
        <v>119</v>
      </c>
      <c r="D140" s="84" t="s">
        <v>233</v>
      </c>
      <c r="E140" s="67" t="s">
        <v>74</v>
      </c>
      <c r="F140" s="68">
        <v>75</v>
      </c>
      <c r="G140" s="69"/>
      <c r="H140" s="70">
        <f>ROUND(G140*F140,2)</f>
        <v>0</v>
      </c>
      <c r="I140" s="1"/>
      <c r="J140" s="9"/>
      <c r="K140" s="2"/>
      <c r="L140" s="3"/>
      <c r="M140" s="4"/>
      <c r="N140" s="3"/>
      <c r="O140" s="86"/>
    </row>
    <row r="141" spans="1:15" s="89" customFormat="1" ht="30" customHeight="1">
      <c r="A141" s="93" t="s">
        <v>108</v>
      </c>
      <c r="B141" s="64" t="s">
        <v>276</v>
      </c>
      <c r="C141" s="65" t="s">
        <v>36</v>
      </c>
      <c r="D141" s="84" t="s">
        <v>233</v>
      </c>
      <c r="E141" s="67" t="s">
        <v>73</v>
      </c>
      <c r="F141" s="68">
        <v>160</v>
      </c>
      <c r="G141" s="69"/>
      <c r="H141" s="70">
        <f>ROUND(G141*F141,2)</f>
        <v>0</v>
      </c>
      <c r="I141" s="8"/>
      <c r="J141" s="5"/>
      <c r="K141" s="6"/>
      <c r="L141" s="7"/>
      <c r="M141" s="7"/>
      <c r="N141" s="7"/>
      <c r="O141" s="86"/>
    </row>
    <row r="142" spans="1:15" s="89" customFormat="1" ht="43.5" customHeight="1">
      <c r="A142" s="63" t="s">
        <v>111</v>
      </c>
      <c r="B142" s="64" t="s">
        <v>277</v>
      </c>
      <c r="C142" s="65" t="s">
        <v>193</v>
      </c>
      <c r="D142" s="84" t="s">
        <v>0</v>
      </c>
      <c r="E142" s="67" t="s">
        <v>73</v>
      </c>
      <c r="F142" s="68">
        <v>935</v>
      </c>
      <c r="G142" s="69"/>
      <c r="H142" s="70">
        <f>ROUND(G142*F142,2)</f>
        <v>0</v>
      </c>
      <c r="I142" s="1"/>
      <c r="J142" s="9"/>
      <c r="K142" s="2"/>
      <c r="L142" s="3"/>
      <c r="M142" s="4"/>
      <c r="N142" s="3"/>
      <c r="O142" s="86"/>
    </row>
    <row r="143" spans="1:14" ht="36" customHeight="1">
      <c r="A143" s="45"/>
      <c r="B143" s="46"/>
      <c r="C143" s="71" t="s">
        <v>243</v>
      </c>
      <c r="D143" s="48"/>
      <c r="E143" s="72"/>
      <c r="F143" s="48"/>
      <c r="G143" s="45"/>
      <c r="H143" s="50"/>
      <c r="I143" s="8"/>
      <c r="J143" s="5"/>
      <c r="K143" s="6"/>
      <c r="L143" s="7"/>
      <c r="M143" s="7"/>
      <c r="N143" s="7"/>
    </row>
    <row r="144" spans="1:15" s="87" customFormat="1" ht="30" customHeight="1">
      <c r="A144" s="83" t="s">
        <v>135</v>
      </c>
      <c r="B144" s="64" t="s">
        <v>278</v>
      </c>
      <c r="C144" s="65" t="s">
        <v>117</v>
      </c>
      <c r="D144" s="84" t="s">
        <v>233</v>
      </c>
      <c r="E144" s="67"/>
      <c r="F144" s="68"/>
      <c r="G144" s="45"/>
      <c r="H144" s="70"/>
      <c r="I144" s="1"/>
      <c r="J144" s="9"/>
      <c r="K144" s="2"/>
      <c r="L144" s="3"/>
      <c r="M144" s="4"/>
      <c r="N144" s="3"/>
      <c r="O144" s="86"/>
    </row>
    <row r="145" spans="1:15" s="89" customFormat="1" ht="30" customHeight="1">
      <c r="A145" s="83" t="s">
        <v>112</v>
      </c>
      <c r="B145" s="88" t="s">
        <v>124</v>
      </c>
      <c r="C145" s="65" t="s">
        <v>118</v>
      </c>
      <c r="D145" s="84" t="s">
        <v>68</v>
      </c>
      <c r="E145" s="67" t="s">
        <v>73</v>
      </c>
      <c r="F145" s="68">
        <v>810</v>
      </c>
      <c r="G145" s="69"/>
      <c r="H145" s="70">
        <f>F145*G145</f>
        <v>0</v>
      </c>
      <c r="I145" s="8"/>
      <c r="J145" s="5"/>
      <c r="K145" s="6"/>
      <c r="L145" s="7"/>
      <c r="M145" s="7"/>
      <c r="N145" s="7"/>
      <c r="O145" s="86"/>
    </row>
    <row r="146" spans="1:15" s="89" customFormat="1" ht="30" customHeight="1">
      <c r="A146" s="83" t="s">
        <v>113</v>
      </c>
      <c r="B146" s="64" t="s">
        <v>279</v>
      </c>
      <c r="C146" s="65" t="s">
        <v>57</v>
      </c>
      <c r="D146" s="84" t="s">
        <v>222</v>
      </c>
      <c r="E146" s="67"/>
      <c r="F146" s="68"/>
      <c r="G146" s="85"/>
      <c r="H146" s="70"/>
      <c r="I146" s="1"/>
      <c r="J146" s="9"/>
      <c r="K146" s="2"/>
      <c r="L146" s="3"/>
      <c r="M146" s="4"/>
      <c r="N146" s="3"/>
      <c r="O146" s="86"/>
    </row>
    <row r="147" spans="1:15" s="89" customFormat="1" ht="30" customHeight="1">
      <c r="A147" s="83" t="s">
        <v>114</v>
      </c>
      <c r="B147" s="88" t="s">
        <v>124</v>
      </c>
      <c r="C147" s="65" t="s">
        <v>83</v>
      </c>
      <c r="D147" s="84" t="s">
        <v>68</v>
      </c>
      <c r="E147" s="67" t="s">
        <v>76</v>
      </c>
      <c r="F147" s="68">
        <v>285</v>
      </c>
      <c r="G147" s="69"/>
      <c r="H147" s="70">
        <f aca="true" t="shared" si="2" ref="H147:H156">ROUND(G147*F147,2)</f>
        <v>0</v>
      </c>
      <c r="I147" s="8"/>
      <c r="J147" s="5"/>
      <c r="K147" s="6"/>
      <c r="L147" s="7"/>
      <c r="M147" s="7"/>
      <c r="N147" s="7"/>
      <c r="O147" s="86"/>
    </row>
    <row r="148" spans="1:14" s="60" customFormat="1" ht="43.5" customHeight="1">
      <c r="A148" s="73" t="s">
        <v>197</v>
      </c>
      <c r="B148" s="52" t="s">
        <v>280</v>
      </c>
      <c r="C148" s="53" t="s">
        <v>121</v>
      </c>
      <c r="D148" s="76" t="s">
        <v>1</v>
      </c>
      <c r="E148" s="55"/>
      <c r="F148" s="56"/>
      <c r="G148" s="45"/>
      <c r="H148" s="58"/>
      <c r="I148" s="1"/>
      <c r="J148" s="9"/>
      <c r="K148" s="2"/>
      <c r="L148" s="3"/>
      <c r="M148" s="4"/>
      <c r="N148" s="3"/>
    </row>
    <row r="149" spans="1:14" s="62" customFormat="1" ht="30" customHeight="1">
      <c r="A149" s="73" t="s">
        <v>198</v>
      </c>
      <c r="B149" s="75" t="s">
        <v>124</v>
      </c>
      <c r="C149" s="53" t="s">
        <v>4</v>
      </c>
      <c r="D149" s="76" t="s">
        <v>145</v>
      </c>
      <c r="E149" s="55"/>
      <c r="F149" s="56"/>
      <c r="G149" s="45"/>
      <c r="H149" s="58"/>
      <c r="I149" s="8"/>
      <c r="J149" s="5"/>
      <c r="K149" s="6"/>
      <c r="L149" s="7"/>
      <c r="M149" s="7"/>
      <c r="N149" s="7"/>
    </row>
    <row r="150" spans="1:14" s="62" customFormat="1" ht="30" customHeight="1">
      <c r="A150" s="73" t="s">
        <v>199</v>
      </c>
      <c r="B150" s="77" t="s">
        <v>186</v>
      </c>
      <c r="C150" s="53" t="s">
        <v>188</v>
      </c>
      <c r="D150" s="76"/>
      <c r="E150" s="55" t="s">
        <v>73</v>
      </c>
      <c r="F150" s="56">
        <v>10</v>
      </c>
      <c r="G150" s="69"/>
      <c r="H150" s="58">
        <f>ROUND(G150*F150,2)</f>
        <v>0</v>
      </c>
      <c r="I150" s="1"/>
      <c r="J150" s="9"/>
      <c r="K150" s="2"/>
      <c r="L150" s="3"/>
      <c r="M150" s="4"/>
      <c r="N150" s="3"/>
    </row>
    <row r="151" spans="1:15" s="89" customFormat="1" ht="30" customHeight="1">
      <c r="A151" s="108" t="s">
        <v>201</v>
      </c>
      <c r="B151" s="109" t="s">
        <v>281</v>
      </c>
      <c r="C151" s="11" t="s">
        <v>122</v>
      </c>
      <c r="D151" s="10" t="s">
        <v>219</v>
      </c>
      <c r="E151" s="12"/>
      <c r="F151" s="110"/>
      <c r="G151" s="45"/>
      <c r="H151" s="70">
        <f t="shared" si="2"/>
        <v>0</v>
      </c>
      <c r="I151" s="8"/>
      <c r="J151" s="5"/>
      <c r="K151" s="6"/>
      <c r="L151" s="7"/>
      <c r="M151" s="7"/>
      <c r="N151" s="7"/>
      <c r="O151" s="86"/>
    </row>
    <row r="152" spans="1:14" s="62" customFormat="1" ht="30" customHeight="1">
      <c r="A152" s="73" t="s">
        <v>202</v>
      </c>
      <c r="B152" s="75" t="s">
        <v>124</v>
      </c>
      <c r="C152" s="53" t="s">
        <v>282</v>
      </c>
      <c r="D152" s="76" t="s">
        <v>68</v>
      </c>
      <c r="E152" s="55" t="s">
        <v>77</v>
      </c>
      <c r="F152" s="56">
        <v>10</v>
      </c>
      <c r="G152" s="69"/>
      <c r="H152" s="58">
        <f t="shared" si="2"/>
        <v>0</v>
      </c>
      <c r="I152" s="1"/>
      <c r="J152" s="9"/>
      <c r="K152" s="2"/>
      <c r="L152" s="3"/>
      <c r="M152" s="4"/>
      <c r="N152" s="3"/>
    </row>
    <row r="153" spans="1:15" s="89" customFormat="1" ht="30" customHeight="1">
      <c r="A153" s="108" t="s">
        <v>203</v>
      </c>
      <c r="B153" s="13" t="s">
        <v>125</v>
      </c>
      <c r="C153" s="11" t="s">
        <v>173</v>
      </c>
      <c r="D153" s="10"/>
      <c r="E153" s="12" t="s">
        <v>77</v>
      </c>
      <c r="F153" s="110">
        <v>15</v>
      </c>
      <c r="G153" s="112"/>
      <c r="H153" s="70">
        <f t="shared" si="2"/>
        <v>0</v>
      </c>
      <c r="I153" s="8"/>
      <c r="J153" s="5"/>
      <c r="K153" s="6"/>
      <c r="L153" s="7"/>
      <c r="M153" s="7"/>
      <c r="N153" s="7"/>
      <c r="O153" s="86"/>
    </row>
    <row r="154" spans="1:14" s="62" customFormat="1" ht="30" customHeight="1">
      <c r="A154" s="73" t="s">
        <v>204</v>
      </c>
      <c r="B154" s="75" t="s">
        <v>126</v>
      </c>
      <c r="C154" s="53" t="s">
        <v>184</v>
      </c>
      <c r="D154" s="76" t="s">
        <v>68</v>
      </c>
      <c r="E154" s="55" t="s">
        <v>77</v>
      </c>
      <c r="F154" s="56">
        <v>10</v>
      </c>
      <c r="G154" s="69"/>
      <c r="H154" s="58">
        <f t="shared" si="2"/>
        <v>0</v>
      </c>
      <c r="I154" s="1"/>
      <c r="J154" s="9"/>
      <c r="K154" s="2"/>
      <c r="L154" s="3"/>
      <c r="M154" s="4"/>
      <c r="N154" s="3"/>
    </row>
    <row r="155" spans="1:14" s="113" customFormat="1" ht="30" customHeight="1">
      <c r="A155" s="73" t="s">
        <v>205</v>
      </c>
      <c r="B155" s="75" t="s">
        <v>127</v>
      </c>
      <c r="C155" s="53" t="s">
        <v>283</v>
      </c>
      <c r="D155" s="76"/>
      <c r="E155" s="55" t="s">
        <v>77</v>
      </c>
      <c r="F155" s="56">
        <v>10</v>
      </c>
      <c r="G155" s="69"/>
      <c r="H155" s="58">
        <f t="shared" si="2"/>
        <v>0</v>
      </c>
      <c r="I155" s="8"/>
      <c r="J155" s="5"/>
      <c r="K155" s="6"/>
      <c r="L155" s="7"/>
      <c r="M155" s="7"/>
      <c r="N155" s="7"/>
    </row>
    <row r="156" spans="1:14" s="62" customFormat="1" ht="43.5" customHeight="1">
      <c r="A156" s="73" t="s">
        <v>163</v>
      </c>
      <c r="B156" s="52" t="s">
        <v>284</v>
      </c>
      <c r="C156" s="53" t="s">
        <v>60</v>
      </c>
      <c r="D156" s="76" t="s">
        <v>194</v>
      </c>
      <c r="E156" s="55" t="s">
        <v>73</v>
      </c>
      <c r="F156" s="56">
        <v>5</v>
      </c>
      <c r="G156" s="69"/>
      <c r="H156" s="58">
        <f t="shared" si="2"/>
        <v>0</v>
      </c>
      <c r="I156" s="1"/>
      <c r="J156" s="9"/>
      <c r="K156" s="2"/>
      <c r="L156" s="3"/>
      <c r="M156" s="4"/>
      <c r="N156" s="3"/>
    </row>
    <row r="157" spans="1:15" s="87" customFormat="1" ht="30" customHeight="1">
      <c r="A157" s="83" t="s">
        <v>164</v>
      </c>
      <c r="B157" s="64" t="s">
        <v>285</v>
      </c>
      <c r="C157" s="65" t="s">
        <v>28</v>
      </c>
      <c r="D157" s="84" t="s">
        <v>8</v>
      </c>
      <c r="E157" s="67"/>
      <c r="F157" s="68"/>
      <c r="G157" s="85"/>
      <c r="H157" s="70"/>
      <c r="I157" s="8"/>
      <c r="J157" s="5"/>
      <c r="K157" s="6"/>
      <c r="L157" s="7"/>
      <c r="M157" s="7"/>
      <c r="N157" s="7"/>
      <c r="O157" s="86"/>
    </row>
    <row r="158" spans="1:15" s="89" customFormat="1" ht="30" customHeight="1">
      <c r="A158" s="83" t="s">
        <v>165</v>
      </c>
      <c r="B158" s="88" t="s">
        <v>124</v>
      </c>
      <c r="C158" s="65" t="s">
        <v>24</v>
      </c>
      <c r="D158" s="84" t="s">
        <v>68</v>
      </c>
      <c r="E158" s="67" t="s">
        <v>73</v>
      </c>
      <c r="F158" s="68">
        <v>80</v>
      </c>
      <c r="G158" s="69"/>
      <c r="H158" s="70">
        <f>ROUND(G158*F158,2)</f>
        <v>0</v>
      </c>
      <c r="I158" s="1"/>
      <c r="J158" s="9"/>
      <c r="K158" s="2"/>
      <c r="L158" s="3"/>
      <c r="M158" s="4"/>
      <c r="N158" s="3"/>
      <c r="O158" s="86"/>
    </row>
    <row r="159" spans="1:15" s="89" customFormat="1" ht="30" customHeight="1">
      <c r="A159" s="108" t="s">
        <v>209</v>
      </c>
      <c r="B159" s="109" t="s">
        <v>286</v>
      </c>
      <c r="C159" s="11" t="s">
        <v>218</v>
      </c>
      <c r="D159" s="10" t="s">
        <v>232</v>
      </c>
      <c r="E159" s="12" t="s">
        <v>76</v>
      </c>
      <c r="F159" s="14">
        <v>6</v>
      </c>
      <c r="G159" s="112"/>
      <c r="H159" s="70">
        <f>ROUND(G159*F159,2)</f>
        <v>0</v>
      </c>
      <c r="I159" s="8"/>
      <c r="J159" s="5"/>
      <c r="K159" s="6"/>
      <c r="L159" s="7"/>
      <c r="M159" s="7"/>
      <c r="N159" s="7"/>
      <c r="O159" s="86"/>
    </row>
    <row r="160" spans="1:14" ht="36" customHeight="1">
      <c r="A160" s="45"/>
      <c r="B160" s="78"/>
      <c r="C160" s="71" t="s">
        <v>244</v>
      </c>
      <c r="D160" s="48"/>
      <c r="E160" s="49"/>
      <c r="F160" s="49"/>
      <c r="G160" s="45"/>
      <c r="H160" s="50"/>
      <c r="I160" s="1"/>
      <c r="J160" s="9"/>
      <c r="K160" s="2"/>
      <c r="L160" s="3"/>
      <c r="M160" s="4"/>
      <c r="N160" s="3"/>
    </row>
    <row r="161" spans="1:15" s="87" customFormat="1" ht="43.5" customHeight="1">
      <c r="A161" s="93" t="s">
        <v>93</v>
      </c>
      <c r="B161" s="64" t="s">
        <v>287</v>
      </c>
      <c r="C161" s="65" t="s">
        <v>162</v>
      </c>
      <c r="D161" s="84" t="s">
        <v>234</v>
      </c>
      <c r="E161" s="67"/>
      <c r="F161" s="94"/>
      <c r="G161" s="45"/>
      <c r="H161" s="95"/>
      <c r="I161" s="8"/>
      <c r="J161" s="5"/>
      <c r="K161" s="6"/>
      <c r="L161" s="7"/>
      <c r="M161" s="7"/>
      <c r="N161" s="7"/>
      <c r="O161" s="86"/>
    </row>
    <row r="162" spans="1:15" s="87" customFormat="1" ht="43.5" customHeight="1">
      <c r="A162" s="93" t="s">
        <v>94</v>
      </c>
      <c r="B162" s="88" t="s">
        <v>124</v>
      </c>
      <c r="C162" s="65" t="s">
        <v>82</v>
      </c>
      <c r="D162" s="84" t="s">
        <v>68</v>
      </c>
      <c r="E162" s="67" t="s">
        <v>73</v>
      </c>
      <c r="F162" s="94">
        <v>850</v>
      </c>
      <c r="G162" s="69"/>
      <c r="H162" s="70">
        <f>ROUND(G162*F162,2)</f>
        <v>0</v>
      </c>
      <c r="I162" s="1"/>
      <c r="J162" s="9"/>
      <c r="K162" s="2"/>
      <c r="L162" s="3"/>
      <c r="M162" s="4"/>
      <c r="N162" s="3"/>
      <c r="O162" s="86"/>
    </row>
    <row r="163" spans="1:15" s="87" customFormat="1" ht="43.5" customHeight="1">
      <c r="A163" s="114" t="s">
        <v>143</v>
      </c>
      <c r="B163" s="109" t="s">
        <v>288</v>
      </c>
      <c r="C163" s="11" t="s">
        <v>131</v>
      </c>
      <c r="D163" s="10" t="s">
        <v>234</v>
      </c>
      <c r="E163" s="12"/>
      <c r="F163" s="14"/>
      <c r="G163" s="45"/>
      <c r="H163" s="70">
        <f>ROUND(G163*F163,2)</f>
        <v>0</v>
      </c>
      <c r="I163" s="8"/>
      <c r="J163" s="5"/>
      <c r="K163" s="6"/>
      <c r="L163" s="7"/>
      <c r="M163" s="7"/>
      <c r="N163" s="7"/>
      <c r="O163" s="86"/>
    </row>
    <row r="164" spans="1:15" s="87" customFormat="1" ht="43.5" customHeight="1">
      <c r="A164" s="114" t="s">
        <v>169</v>
      </c>
      <c r="B164" s="13" t="s">
        <v>124</v>
      </c>
      <c r="C164" s="11" t="s">
        <v>228</v>
      </c>
      <c r="D164" s="10" t="s">
        <v>146</v>
      </c>
      <c r="E164" s="12" t="s">
        <v>77</v>
      </c>
      <c r="F164" s="110">
        <v>25</v>
      </c>
      <c r="G164" s="112"/>
      <c r="H164" s="70">
        <f>ROUND(G164*F164,2)</f>
        <v>0</v>
      </c>
      <c r="I164" s="1"/>
      <c r="J164" s="9"/>
      <c r="K164" s="2"/>
      <c r="L164" s="3"/>
      <c r="M164" s="4"/>
      <c r="N164" s="3"/>
      <c r="O164" s="86"/>
    </row>
    <row r="165" spans="1:14" s="62" customFormat="1" ht="43.5" customHeight="1">
      <c r="A165" s="61" t="s">
        <v>226</v>
      </c>
      <c r="B165" s="75" t="s">
        <v>125</v>
      </c>
      <c r="C165" s="53" t="s">
        <v>221</v>
      </c>
      <c r="D165" s="76" t="s">
        <v>192</v>
      </c>
      <c r="E165" s="55" t="s">
        <v>77</v>
      </c>
      <c r="F165" s="56">
        <v>15</v>
      </c>
      <c r="G165" s="112"/>
      <c r="H165" s="58">
        <f>ROUND(G165*F165,2)</f>
        <v>0</v>
      </c>
      <c r="I165" s="8"/>
      <c r="J165" s="5"/>
      <c r="K165" s="6"/>
      <c r="L165" s="7"/>
      <c r="M165" s="7"/>
      <c r="N165" s="7"/>
    </row>
    <row r="166" spans="1:14" s="60" customFormat="1" ht="30" customHeight="1">
      <c r="A166" s="61" t="s">
        <v>11</v>
      </c>
      <c r="B166" s="52" t="s">
        <v>289</v>
      </c>
      <c r="C166" s="53" t="s">
        <v>210</v>
      </c>
      <c r="D166" s="76" t="s">
        <v>2</v>
      </c>
      <c r="E166" s="55" t="s">
        <v>73</v>
      </c>
      <c r="F166" s="82">
        <v>35</v>
      </c>
      <c r="G166" s="112"/>
      <c r="H166" s="58">
        <f>ROUND(G166*F166,2)</f>
        <v>0</v>
      </c>
      <c r="I166" s="1"/>
      <c r="J166" s="9"/>
      <c r="K166" s="2"/>
      <c r="L166" s="3"/>
      <c r="M166" s="4"/>
      <c r="N166" s="3"/>
    </row>
    <row r="167" spans="1:15" s="89" customFormat="1" ht="43.5" customHeight="1">
      <c r="A167" s="93" t="s">
        <v>12</v>
      </c>
      <c r="B167" s="64" t="s">
        <v>290</v>
      </c>
      <c r="C167" s="65" t="s">
        <v>148</v>
      </c>
      <c r="D167" s="84" t="s">
        <v>249</v>
      </c>
      <c r="F167" s="68"/>
      <c r="G167" s="85"/>
      <c r="H167" s="95"/>
      <c r="I167" s="8"/>
      <c r="J167" s="5"/>
      <c r="K167" s="6"/>
      <c r="L167" s="7"/>
      <c r="M167" s="7"/>
      <c r="N167" s="7"/>
      <c r="O167" s="86"/>
    </row>
    <row r="168" spans="1:15" s="89" customFormat="1" ht="30" customHeight="1">
      <c r="A168" s="93" t="s">
        <v>149</v>
      </c>
      <c r="B168" s="88" t="s">
        <v>124</v>
      </c>
      <c r="C168" s="65" t="s">
        <v>128</v>
      </c>
      <c r="D168" s="84"/>
      <c r="E168" s="67"/>
      <c r="F168" s="68"/>
      <c r="G168" s="85"/>
      <c r="H168" s="95"/>
      <c r="I168" s="1"/>
      <c r="J168" s="9"/>
      <c r="K168" s="2"/>
      <c r="L168" s="3"/>
      <c r="M168" s="4"/>
      <c r="N168" s="3"/>
      <c r="O168" s="86"/>
    </row>
    <row r="169" spans="1:15" s="89" customFormat="1" ht="30" customHeight="1">
      <c r="A169" s="93" t="s">
        <v>150</v>
      </c>
      <c r="B169" s="96" t="s">
        <v>186</v>
      </c>
      <c r="C169" s="65" t="s">
        <v>191</v>
      </c>
      <c r="D169" s="84"/>
      <c r="E169" s="67" t="s">
        <v>75</v>
      </c>
      <c r="F169" s="68">
        <v>105</v>
      </c>
      <c r="G169" s="69"/>
      <c r="H169" s="70">
        <f>ROUND(G169*F169,2)</f>
        <v>0</v>
      </c>
      <c r="I169" s="8"/>
      <c r="J169" s="5"/>
      <c r="K169" s="6"/>
      <c r="L169" s="7"/>
      <c r="M169" s="7"/>
      <c r="N169" s="7"/>
      <c r="O169" s="86"/>
    </row>
    <row r="170" spans="1:14" ht="30" customHeight="1">
      <c r="A170" s="45"/>
      <c r="B170" s="100"/>
      <c r="C170" s="71" t="s">
        <v>89</v>
      </c>
      <c r="D170" s="48"/>
      <c r="E170" s="81"/>
      <c r="F170" s="49"/>
      <c r="G170" s="45"/>
      <c r="H170" s="50"/>
      <c r="I170" s="1"/>
      <c r="J170" s="9"/>
      <c r="K170" s="2"/>
      <c r="L170" s="3"/>
      <c r="M170" s="4"/>
      <c r="N170" s="3"/>
    </row>
    <row r="171" spans="1:14" s="62" customFormat="1" ht="43.5" customHeight="1">
      <c r="A171" s="61" t="s">
        <v>100</v>
      </c>
      <c r="B171" s="52" t="s">
        <v>291</v>
      </c>
      <c r="C171" s="53" t="s">
        <v>174</v>
      </c>
      <c r="D171" s="76" t="s">
        <v>9</v>
      </c>
      <c r="E171" s="55" t="s">
        <v>76</v>
      </c>
      <c r="F171" s="82">
        <v>1</v>
      </c>
      <c r="G171" s="112"/>
      <c r="H171" s="58">
        <f>ROUND(G171*F171,2)</f>
        <v>0</v>
      </c>
      <c r="I171" s="8"/>
      <c r="J171" s="5"/>
      <c r="K171" s="6"/>
      <c r="L171" s="7"/>
      <c r="M171" s="7"/>
      <c r="N171" s="7"/>
    </row>
    <row r="172" spans="1:14" ht="36" customHeight="1">
      <c r="A172" s="45"/>
      <c r="B172" s="46"/>
      <c r="C172" s="71" t="s">
        <v>90</v>
      </c>
      <c r="D172" s="48"/>
      <c r="E172" s="72"/>
      <c r="F172" s="48"/>
      <c r="G172" s="45"/>
      <c r="H172" s="50"/>
      <c r="I172" s="1"/>
      <c r="J172" s="9"/>
      <c r="K172" s="2"/>
      <c r="L172" s="3"/>
      <c r="M172" s="4"/>
      <c r="N172" s="3"/>
    </row>
    <row r="173" spans="1:15" s="89" customFormat="1" ht="30" customHeight="1">
      <c r="A173" s="83" t="s">
        <v>208</v>
      </c>
      <c r="B173" s="64" t="s">
        <v>292</v>
      </c>
      <c r="C173" s="65" t="s">
        <v>3</v>
      </c>
      <c r="D173" s="84" t="s">
        <v>293</v>
      </c>
      <c r="E173" s="67" t="s">
        <v>73</v>
      </c>
      <c r="F173" s="68">
        <v>160</v>
      </c>
      <c r="G173" s="69"/>
      <c r="H173" s="70">
        <f>ROUND(G173*F173,2)</f>
        <v>0</v>
      </c>
      <c r="I173" s="8"/>
      <c r="J173" s="5"/>
      <c r="K173" s="6"/>
      <c r="L173" s="7"/>
      <c r="M173" s="7"/>
      <c r="N173" s="7"/>
      <c r="O173" s="86"/>
    </row>
    <row r="174" spans="1:14" s="44" customFormat="1" ht="30" customHeight="1" thickBot="1">
      <c r="A174" s="43"/>
      <c r="B174" s="92" t="str">
        <f>B134</f>
        <v>D</v>
      </c>
      <c r="C174" s="162" t="str">
        <f>C134</f>
        <v>CHANCELLOR MATHESON ROAD - SOUTH SIDE ROADWAY SHOULDER</v>
      </c>
      <c r="D174" s="163"/>
      <c r="E174" s="163"/>
      <c r="F174" s="164"/>
      <c r="G174" s="91" t="s">
        <v>246</v>
      </c>
      <c r="H174" s="135">
        <f>SUM(H134:H173)</f>
        <v>0</v>
      </c>
      <c r="I174" s="1"/>
      <c r="J174" s="9"/>
      <c r="K174" s="2"/>
      <c r="L174" s="3"/>
      <c r="M174" s="4"/>
      <c r="N174" s="3"/>
    </row>
    <row r="175" spans="1:14" ht="23.25" customHeight="1" thickBot="1" thickTop="1">
      <c r="A175" s="136"/>
      <c r="B175" s="137"/>
      <c r="C175" s="138" t="s">
        <v>294</v>
      </c>
      <c r="D175" s="139"/>
      <c r="E175" s="140"/>
      <c r="F175" s="140"/>
      <c r="G175" s="141"/>
      <c r="H175" s="142"/>
      <c r="I175" s="8"/>
      <c r="J175" s="5"/>
      <c r="K175" s="6"/>
      <c r="L175" s="7"/>
      <c r="M175" s="7"/>
      <c r="N175" s="7"/>
    </row>
    <row r="176" spans="1:14" ht="30" customHeight="1" thickBot="1" thickTop="1">
      <c r="A176" s="143"/>
      <c r="B176" s="92" t="str">
        <f>B6</f>
        <v>A</v>
      </c>
      <c r="C176" s="165" t="str">
        <f>C6</f>
        <v>DUNKIRK DRIVE - MULTI-USE PATHWAY</v>
      </c>
      <c r="D176" s="166"/>
      <c r="E176" s="166"/>
      <c r="F176" s="167"/>
      <c r="G176" s="143" t="s">
        <v>246</v>
      </c>
      <c r="H176" s="143">
        <f>H29</f>
        <v>0</v>
      </c>
      <c r="I176" s="1"/>
      <c r="J176" s="9"/>
      <c r="K176" s="2"/>
      <c r="L176" s="3"/>
      <c r="M176" s="4"/>
      <c r="N176" s="3"/>
    </row>
    <row r="177" spans="1:14" ht="30" customHeight="1" thickBot="1" thickTop="1">
      <c r="A177" s="143"/>
      <c r="B177" s="92" t="str">
        <f>B30</f>
        <v>B</v>
      </c>
      <c r="C177" s="165" t="str">
        <f>C30</f>
        <v>CHANCELLOR MATHESON ROAD - NORTH ROADWAY SHOULDER AND BUS PAD</v>
      </c>
      <c r="D177" s="166"/>
      <c r="E177" s="166"/>
      <c r="F177" s="167"/>
      <c r="G177" s="143" t="s">
        <v>246</v>
      </c>
      <c r="H177" s="143">
        <f>H81</f>
        <v>0</v>
      </c>
      <c r="I177" s="8"/>
      <c r="J177" s="5"/>
      <c r="K177" s="6"/>
      <c r="L177" s="7"/>
      <c r="M177" s="7"/>
      <c r="N177" s="7"/>
    </row>
    <row r="178" spans="1:14" ht="30" customHeight="1" thickBot="1" thickTop="1">
      <c r="A178" s="144"/>
      <c r="B178" s="92" t="str">
        <f>B82</f>
        <v>C</v>
      </c>
      <c r="C178" s="165" t="str">
        <f>C82</f>
        <v>CHANCELLOR MATHESON ROAD - 3.5 m WIDE ASPHALT MULTI-USE PATHWAY</v>
      </c>
      <c r="D178" s="166"/>
      <c r="E178" s="166"/>
      <c r="F178" s="167"/>
      <c r="G178" s="144" t="s">
        <v>246</v>
      </c>
      <c r="H178" s="144">
        <f>H133</f>
        <v>0</v>
      </c>
      <c r="I178" s="1"/>
      <c r="J178" s="9"/>
      <c r="K178" s="2"/>
      <c r="L178" s="3"/>
      <c r="M178" s="4"/>
      <c r="N178" s="3"/>
    </row>
    <row r="179" spans="1:14" ht="30" customHeight="1" thickBot="1" thickTop="1">
      <c r="A179" s="145"/>
      <c r="B179" s="146" t="str">
        <f>B134</f>
        <v>D</v>
      </c>
      <c r="C179" s="168" t="str">
        <f>C134</f>
        <v>CHANCELLOR MATHESON ROAD - SOUTH SIDE ROADWAY SHOULDER</v>
      </c>
      <c r="D179" s="169"/>
      <c r="E179" s="169"/>
      <c r="F179" s="170"/>
      <c r="G179" s="145" t="s">
        <v>246</v>
      </c>
      <c r="H179" s="145">
        <f>H174</f>
        <v>0</v>
      </c>
      <c r="I179" s="8"/>
      <c r="J179" s="5"/>
      <c r="K179" s="6"/>
      <c r="L179" s="7"/>
      <c r="M179" s="7"/>
      <c r="N179" s="7"/>
    </row>
    <row r="180" spans="1:14" s="24" customFormat="1" ht="37.5" customHeight="1" thickTop="1">
      <c r="A180" s="45"/>
      <c r="B180" s="155" t="s">
        <v>295</v>
      </c>
      <c r="C180" s="156"/>
      <c r="D180" s="156"/>
      <c r="E180" s="156"/>
      <c r="F180" s="156"/>
      <c r="G180" s="157">
        <f>SUM(H176:H179)</f>
        <v>0</v>
      </c>
      <c r="H180" s="158"/>
      <c r="I180" s="1"/>
      <c r="J180" s="9"/>
      <c r="K180" s="2"/>
      <c r="L180" s="3"/>
      <c r="M180" s="4"/>
      <c r="N180" s="3"/>
    </row>
    <row r="181" spans="1:14" ht="15.75" customHeight="1">
      <c r="A181" s="147"/>
      <c r="B181" s="148"/>
      <c r="C181" s="149"/>
      <c r="D181" s="150"/>
      <c r="E181" s="149"/>
      <c r="F181" s="149"/>
      <c r="G181" s="151"/>
      <c r="H181" s="152"/>
      <c r="I181" s="8"/>
      <c r="J181" s="5"/>
      <c r="K181" s="6"/>
      <c r="L181" s="7"/>
      <c r="M181" s="7"/>
      <c r="N181" s="7"/>
    </row>
  </sheetData>
  <sheetProtection password="C01E" sheet="1" selectLockedCells="1"/>
  <mergeCells count="14">
    <mergeCell ref="C6:F6"/>
    <mergeCell ref="C29:F29"/>
    <mergeCell ref="C30:F30"/>
    <mergeCell ref="C81:F81"/>
    <mergeCell ref="C82:F82"/>
    <mergeCell ref="C133:F133"/>
    <mergeCell ref="B180:F180"/>
    <mergeCell ref="G180:H180"/>
    <mergeCell ref="C134:F134"/>
    <mergeCell ref="C174:F174"/>
    <mergeCell ref="C176:F176"/>
    <mergeCell ref="C177:F177"/>
    <mergeCell ref="C178:F178"/>
    <mergeCell ref="C179:F179"/>
  </mergeCells>
  <conditionalFormatting sqref="D32">
    <cfRule type="cellIs" priority="332" dxfId="334" operator="equal" stopIfTrue="1">
      <formula>"CW 2130-R11"</formula>
    </cfRule>
    <cfRule type="cellIs" priority="333" dxfId="334" operator="equal" stopIfTrue="1">
      <formula>"CW 3120-R2"</formula>
    </cfRule>
    <cfRule type="cellIs" priority="334" dxfId="334" operator="equal" stopIfTrue="1">
      <formula>"CW 3240-R7"</formula>
    </cfRule>
  </conditionalFormatting>
  <conditionalFormatting sqref="D33">
    <cfRule type="cellIs" priority="329" dxfId="334" operator="equal" stopIfTrue="1">
      <formula>"CW 2130-R11"</formula>
    </cfRule>
    <cfRule type="cellIs" priority="330" dxfId="334" operator="equal" stopIfTrue="1">
      <formula>"CW 3120-R2"</formula>
    </cfRule>
    <cfRule type="cellIs" priority="331" dxfId="334" operator="equal" stopIfTrue="1">
      <formula>"CW 3240-R7"</formula>
    </cfRule>
  </conditionalFormatting>
  <conditionalFormatting sqref="D34">
    <cfRule type="cellIs" priority="326" dxfId="334" operator="equal" stopIfTrue="1">
      <formula>"CW 2130-R11"</formula>
    </cfRule>
    <cfRule type="cellIs" priority="327" dxfId="334" operator="equal" stopIfTrue="1">
      <formula>"CW 3120-R2"</formula>
    </cfRule>
    <cfRule type="cellIs" priority="328" dxfId="334" operator="equal" stopIfTrue="1">
      <formula>"CW 3240-R7"</formula>
    </cfRule>
  </conditionalFormatting>
  <conditionalFormatting sqref="D36">
    <cfRule type="cellIs" priority="323" dxfId="334" operator="equal" stopIfTrue="1">
      <formula>"CW 2130-R11"</formula>
    </cfRule>
    <cfRule type="cellIs" priority="324" dxfId="334" operator="equal" stopIfTrue="1">
      <formula>"CW 3120-R2"</formula>
    </cfRule>
    <cfRule type="cellIs" priority="325" dxfId="334" operator="equal" stopIfTrue="1">
      <formula>"CW 3240-R7"</formula>
    </cfRule>
  </conditionalFormatting>
  <conditionalFormatting sqref="D37">
    <cfRule type="cellIs" priority="320" dxfId="334" operator="equal" stopIfTrue="1">
      <formula>"CW 2130-R11"</formula>
    </cfRule>
    <cfRule type="cellIs" priority="321" dxfId="334" operator="equal" stopIfTrue="1">
      <formula>"CW 3120-R2"</formula>
    </cfRule>
    <cfRule type="cellIs" priority="322" dxfId="334" operator="equal" stopIfTrue="1">
      <formula>"CW 3240-R7"</formula>
    </cfRule>
  </conditionalFormatting>
  <conditionalFormatting sqref="D38">
    <cfRule type="cellIs" priority="317" dxfId="334" operator="equal" stopIfTrue="1">
      <formula>"CW 2130-R11"</formula>
    </cfRule>
    <cfRule type="cellIs" priority="318" dxfId="334" operator="equal" stopIfTrue="1">
      <formula>"CW 3120-R2"</formula>
    </cfRule>
    <cfRule type="cellIs" priority="319" dxfId="334" operator="equal" stopIfTrue="1">
      <formula>"CW 3240-R7"</formula>
    </cfRule>
  </conditionalFormatting>
  <conditionalFormatting sqref="D39">
    <cfRule type="cellIs" priority="314" dxfId="334" operator="equal" stopIfTrue="1">
      <formula>"CW 2130-R11"</formula>
    </cfRule>
    <cfRule type="cellIs" priority="315" dxfId="334" operator="equal" stopIfTrue="1">
      <formula>"CW 3120-R2"</formula>
    </cfRule>
    <cfRule type="cellIs" priority="316" dxfId="334" operator="equal" stopIfTrue="1">
      <formula>"CW 3240-R7"</formula>
    </cfRule>
  </conditionalFormatting>
  <conditionalFormatting sqref="D35">
    <cfRule type="cellIs" priority="311" dxfId="334" operator="equal" stopIfTrue="1">
      <formula>"CW 2130-R11"</formula>
    </cfRule>
    <cfRule type="cellIs" priority="312" dxfId="334" operator="equal" stopIfTrue="1">
      <formula>"CW 3120-R2"</formula>
    </cfRule>
    <cfRule type="cellIs" priority="313" dxfId="334" operator="equal" stopIfTrue="1">
      <formula>"CW 3240-R7"</formula>
    </cfRule>
  </conditionalFormatting>
  <conditionalFormatting sqref="D42">
    <cfRule type="cellIs" priority="305" dxfId="334" operator="equal" stopIfTrue="1">
      <formula>"CW 2130-R11"</formula>
    </cfRule>
    <cfRule type="cellIs" priority="306" dxfId="334" operator="equal" stopIfTrue="1">
      <formula>"CW 3120-R2"</formula>
    </cfRule>
    <cfRule type="cellIs" priority="307" dxfId="334" operator="equal" stopIfTrue="1">
      <formula>"CW 3240-R7"</formula>
    </cfRule>
  </conditionalFormatting>
  <conditionalFormatting sqref="D41">
    <cfRule type="cellIs" priority="308" dxfId="334" operator="equal" stopIfTrue="1">
      <formula>"CW 2130-R11"</formula>
    </cfRule>
    <cfRule type="cellIs" priority="309" dxfId="334" operator="equal" stopIfTrue="1">
      <formula>"CW 3120-R2"</formula>
    </cfRule>
    <cfRule type="cellIs" priority="310" dxfId="334" operator="equal" stopIfTrue="1">
      <formula>"CW 3240-R7"</formula>
    </cfRule>
  </conditionalFormatting>
  <conditionalFormatting sqref="D45">
    <cfRule type="cellIs" priority="302" dxfId="334" operator="equal" stopIfTrue="1">
      <formula>"CW 2130-R11"</formula>
    </cfRule>
    <cfRule type="cellIs" priority="303" dxfId="334" operator="equal" stopIfTrue="1">
      <formula>"CW 3120-R2"</formula>
    </cfRule>
    <cfRule type="cellIs" priority="304" dxfId="334" operator="equal" stopIfTrue="1">
      <formula>"CW 3240-R7"</formula>
    </cfRule>
  </conditionalFormatting>
  <conditionalFormatting sqref="D46">
    <cfRule type="cellIs" priority="299" dxfId="334" operator="equal" stopIfTrue="1">
      <formula>"CW 2130-R11"</formula>
    </cfRule>
    <cfRule type="cellIs" priority="300" dxfId="334" operator="equal" stopIfTrue="1">
      <formula>"CW 3120-R2"</formula>
    </cfRule>
    <cfRule type="cellIs" priority="301" dxfId="334" operator="equal" stopIfTrue="1">
      <formula>"CW 3240-R7"</formula>
    </cfRule>
  </conditionalFormatting>
  <conditionalFormatting sqref="D43">
    <cfRule type="cellIs" priority="296" dxfId="334" operator="equal" stopIfTrue="1">
      <formula>"CW 2130-R11"</formula>
    </cfRule>
    <cfRule type="cellIs" priority="297" dxfId="334" operator="equal" stopIfTrue="1">
      <formula>"CW 3120-R2"</formula>
    </cfRule>
    <cfRule type="cellIs" priority="298" dxfId="334" operator="equal" stopIfTrue="1">
      <formula>"CW 3240-R7"</formula>
    </cfRule>
  </conditionalFormatting>
  <conditionalFormatting sqref="D44">
    <cfRule type="cellIs" priority="293" dxfId="334" operator="equal" stopIfTrue="1">
      <formula>"CW 2130-R11"</formula>
    </cfRule>
    <cfRule type="cellIs" priority="294" dxfId="334" operator="equal" stopIfTrue="1">
      <formula>"CW 3120-R2"</formula>
    </cfRule>
    <cfRule type="cellIs" priority="295" dxfId="334" operator="equal" stopIfTrue="1">
      <formula>"CW 3240-R7"</formula>
    </cfRule>
  </conditionalFormatting>
  <conditionalFormatting sqref="D48">
    <cfRule type="cellIs" priority="290" dxfId="334" operator="equal" stopIfTrue="1">
      <formula>"CW 2130-R11"</formula>
    </cfRule>
    <cfRule type="cellIs" priority="291" dxfId="334" operator="equal" stopIfTrue="1">
      <formula>"CW 3120-R2"</formula>
    </cfRule>
    <cfRule type="cellIs" priority="292" dxfId="334" operator="equal" stopIfTrue="1">
      <formula>"CW 3240-R7"</formula>
    </cfRule>
  </conditionalFormatting>
  <conditionalFormatting sqref="D49">
    <cfRule type="cellIs" priority="287" dxfId="334" operator="equal" stopIfTrue="1">
      <formula>"CW 2130-R11"</formula>
    </cfRule>
    <cfRule type="cellIs" priority="288" dxfId="334" operator="equal" stopIfTrue="1">
      <formula>"CW 3120-R2"</formula>
    </cfRule>
    <cfRule type="cellIs" priority="289" dxfId="334" operator="equal" stopIfTrue="1">
      <formula>"CW 3240-R7"</formula>
    </cfRule>
  </conditionalFormatting>
  <conditionalFormatting sqref="D50">
    <cfRule type="cellIs" priority="284" dxfId="334" operator="equal" stopIfTrue="1">
      <formula>"CW 2130-R11"</formula>
    </cfRule>
    <cfRule type="cellIs" priority="285" dxfId="334" operator="equal" stopIfTrue="1">
      <formula>"CW 3120-R2"</formula>
    </cfRule>
    <cfRule type="cellIs" priority="286" dxfId="334" operator="equal" stopIfTrue="1">
      <formula>"CW 3240-R7"</formula>
    </cfRule>
  </conditionalFormatting>
  <conditionalFormatting sqref="D51">
    <cfRule type="cellIs" priority="281" dxfId="334" operator="equal" stopIfTrue="1">
      <formula>"CW 2130-R11"</formula>
    </cfRule>
    <cfRule type="cellIs" priority="282" dxfId="334" operator="equal" stopIfTrue="1">
      <formula>"CW 3120-R2"</formula>
    </cfRule>
    <cfRule type="cellIs" priority="283" dxfId="334" operator="equal" stopIfTrue="1">
      <formula>"CW 3240-R7"</formula>
    </cfRule>
  </conditionalFormatting>
  <conditionalFormatting sqref="D52">
    <cfRule type="cellIs" priority="278" dxfId="334" operator="equal" stopIfTrue="1">
      <formula>"CW 2130-R11"</formula>
    </cfRule>
    <cfRule type="cellIs" priority="279" dxfId="334" operator="equal" stopIfTrue="1">
      <formula>"CW 3120-R2"</formula>
    </cfRule>
    <cfRule type="cellIs" priority="280" dxfId="334" operator="equal" stopIfTrue="1">
      <formula>"CW 3240-R7"</formula>
    </cfRule>
  </conditionalFormatting>
  <conditionalFormatting sqref="D53">
    <cfRule type="cellIs" priority="275" dxfId="334" operator="equal" stopIfTrue="1">
      <formula>"CW 2130-R11"</formula>
    </cfRule>
    <cfRule type="cellIs" priority="276" dxfId="334" operator="equal" stopIfTrue="1">
      <formula>"CW 3120-R2"</formula>
    </cfRule>
    <cfRule type="cellIs" priority="277" dxfId="334" operator="equal" stopIfTrue="1">
      <formula>"CW 3240-R7"</formula>
    </cfRule>
  </conditionalFormatting>
  <conditionalFormatting sqref="D54">
    <cfRule type="cellIs" priority="272" dxfId="334" operator="equal" stopIfTrue="1">
      <formula>"CW 2130-R11"</formula>
    </cfRule>
    <cfRule type="cellIs" priority="273" dxfId="334" operator="equal" stopIfTrue="1">
      <formula>"CW 3120-R2"</formula>
    </cfRule>
    <cfRule type="cellIs" priority="274" dxfId="334" operator="equal" stopIfTrue="1">
      <formula>"CW 3240-R7"</formula>
    </cfRule>
  </conditionalFormatting>
  <conditionalFormatting sqref="D55">
    <cfRule type="cellIs" priority="269" dxfId="334" operator="equal" stopIfTrue="1">
      <formula>"CW 2130-R11"</formula>
    </cfRule>
    <cfRule type="cellIs" priority="270" dxfId="334" operator="equal" stopIfTrue="1">
      <formula>"CW 3120-R2"</formula>
    </cfRule>
    <cfRule type="cellIs" priority="271" dxfId="334" operator="equal" stopIfTrue="1">
      <formula>"CW 3240-R7"</formula>
    </cfRule>
  </conditionalFormatting>
  <conditionalFormatting sqref="D56">
    <cfRule type="cellIs" priority="266" dxfId="334" operator="equal" stopIfTrue="1">
      <formula>"CW 2130-R11"</formula>
    </cfRule>
    <cfRule type="cellIs" priority="267" dxfId="334" operator="equal" stopIfTrue="1">
      <formula>"CW 3120-R2"</formula>
    </cfRule>
    <cfRule type="cellIs" priority="268" dxfId="334" operator="equal" stopIfTrue="1">
      <formula>"CW 3240-R7"</formula>
    </cfRule>
  </conditionalFormatting>
  <conditionalFormatting sqref="D58">
    <cfRule type="cellIs" priority="264" dxfId="334" operator="equal" stopIfTrue="1">
      <formula>"CW 3120-R2"</formula>
    </cfRule>
    <cfRule type="cellIs" priority="265" dxfId="334" operator="equal" stopIfTrue="1">
      <formula>"CW 3240-R7"</formula>
    </cfRule>
  </conditionalFormatting>
  <conditionalFormatting sqref="D59">
    <cfRule type="cellIs" priority="261" dxfId="334" operator="equal" stopIfTrue="1">
      <formula>"CW 2130-R11"</formula>
    </cfRule>
    <cfRule type="cellIs" priority="262" dxfId="334" operator="equal" stopIfTrue="1">
      <formula>"CW 3120-R2"</formula>
    </cfRule>
    <cfRule type="cellIs" priority="263" dxfId="334" operator="equal" stopIfTrue="1">
      <formula>"CW 3240-R7"</formula>
    </cfRule>
  </conditionalFormatting>
  <conditionalFormatting sqref="D60">
    <cfRule type="cellIs" priority="259" dxfId="334" operator="equal" stopIfTrue="1">
      <formula>"CW 3120-R2"</formula>
    </cfRule>
    <cfRule type="cellIs" priority="260" dxfId="334" operator="equal" stopIfTrue="1">
      <formula>"CW 3240-R7"</formula>
    </cfRule>
  </conditionalFormatting>
  <conditionalFormatting sqref="D61">
    <cfRule type="cellIs" priority="257" dxfId="334" operator="equal" stopIfTrue="1">
      <formula>"CW 3120-R2"</formula>
    </cfRule>
    <cfRule type="cellIs" priority="258" dxfId="334" operator="equal" stopIfTrue="1">
      <formula>"CW 3240-R7"</formula>
    </cfRule>
  </conditionalFormatting>
  <conditionalFormatting sqref="D62">
    <cfRule type="cellIs" priority="255" dxfId="334" operator="equal" stopIfTrue="1">
      <formula>"CW 3120-R2"</formula>
    </cfRule>
    <cfRule type="cellIs" priority="256" dxfId="334" operator="equal" stopIfTrue="1">
      <formula>"CW 3240-R7"</formula>
    </cfRule>
  </conditionalFormatting>
  <conditionalFormatting sqref="D63">
    <cfRule type="cellIs" priority="252" dxfId="334" operator="equal" stopIfTrue="1">
      <formula>"CW 2130-R11"</formula>
    </cfRule>
    <cfRule type="cellIs" priority="253" dxfId="334" operator="equal" stopIfTrue="1">
      <formula>"CW 3120-R2"</formula>
    </cfRule>
    <cfRule type="cellIs" priority="254" dxfId="334" operator="equal" stopIfTrue="1">
      <formula>"CW 3240-R7"</formula>
    </cfRule>
  </conditionalFormatting>
  <conditionalFormatting sqref="D64">
    <cfRule type="cellIs" priority="249" dxfId="334" operator="equal" stopIfTrue="1">
      <formula>"CW 2130-R11"</formula>
    </cfRule>
    <cfRule type="cellIs" priority="250" dxfId="334" operator="equal" stopIfTrue="1">
      <formula>"CW 3120-R2"</formula>
    </cfRule>
    <cfRule type="cellIs" priority="251" dxfId="334" operator="equal" stopIfTrue="1">
      <formula>"CW 3240-R7"</formula>
    </cfRule>
  </conditionalFormatting>
  <conditionalFormatting sqref="D65">
    <cfRule type="cellIs" priority="247" dxfId="334" operator="equal" stopIfTrue="1">
      <formula>"CW 3120-R2"</formula>
    </cfRule>
    <cfRule type="cellIs" priority="248" dxfId="334" operator="equal" stopIfTrue="1">
      <formula>"CW 3240-R7"</formula>
    </cfRule>
  </conditionalFormatting>
  <conditionalFormatting sqref="D66">
    <cfRule type="cellIs" priority="245" dxfId="334" operator="equal" stopIfTrue="1">
      <formula>"CW 3120-R2"</formula>
    </cfRule>
    <cfRule type="cellIs" priority="246" dxfId="334" operator="equal" stopIfTrue="1">
      <formula>"CW 3240-R7"</formula>
    </cfRule>
  </conditionalFormatting>
  <conditionalFormatting sqref="D67">
    <cfRule type="cellIs" priority="243" dxfId="334" operator="equal" stopIfTrue="1">
      <formula>"CW 3120-R2"</formula>
    </cfRule>
    <cfRule type="cellIs" priority="244" dxfId="334" operator="equal" stopIfTrue="1">
      <formula>"CW 3240-R7"</formula>
    </cfRule>
  </conditionalFormatting>
  <conditionalFormatting sqref="D68">
    <cfRule type="cellIs" priority="241" dxfId="334" operator="equal" stopIfTrue="1">
      <formula>"CW 3120-R2"</formula>
    </cfRule>
    <cfRule type="cellIs" priority="242" dxfId="334" operator="equal" stopIfTrue="1">
      <formula>"CW 3240-R7"</formula>
    </cfRule>
  </conditionalFormatting>
  <conditionalFormatting sqref="D69">
    <cfRule type="cellIs" priority="239" dxfId="334" operator="equal" stopIfTrue="1">
      <formula>"CW 3120-R2"</formula>
    </cfRule>
    <cfRule type="cellIs" priority="240" dxfId="334" operator="equal" stopIfTrue="1">
      <formula>"CW 3240-R7"</formula>
    </cfRule>
  </conditionalFormatting>
  <conditionalFormatting sqref="D70">
    <cfRule type="cellIs" priority="237" dxfId="334" operator="equal" stopIfTrue="1">
      <formula>"CW 2130-R11"</formula>
    </cfRule>
    <cfRule type="cellIs" priority="238" dxfId="334" operator="equal" stopIfTrue="1">
      <formula>"CW 3240-R7"</formula>
    </cfRule>
  </conditionalFormatting>
  <conditionalFormatting sqref="D72">
    <cfRule type="cellIs" priority="234" dxfId="334" operator="equal" stopIfTrue="1">
      <formula>"CW 2130-R11"</formula>
    </cfRule>
    <cfRule type="cellIs" priority="235" dxfId="334" operator="equal" stopIfTrue="1">
      <formula>"CW 3120-R2"</formula>
    </cfRule>
    <cfRule type="cellIs" priority="236" dxfId="334" operator="equal" stopIfTrue="1">
      <formula>"CW 3240-R7"</formula>
    </cfRule>
  </conditionalFormatting>
  <conditionalFormatting sqref="D74">
    <cfRule type="cellIs" priority="229" dxfId="334" operator="equal" stopIfTrue="1">
      <formula>"CW 2130-R11"</formula>
    </cfRule>
    <cfRule type="cellIs" priority="230" dxfId="334" operator="equal" stopIfTrue="1">
      <formula>"CW 3120-R2"</formula>
    </cfRule>
    <cfRule type="cellIs" priority="231" dxfId="334" operator="equal" stopIfTrue="1">
      <formula>"CW 3240-R7"</formula>
    </cfRule>
  </conditionalFormatting>
  <conditionalFormatting sqref="D73">
    <cfRule type="cellIs" priority="232" dxfId="334" operator="equal" stopIfTrue="1">
      <formula>"CW 3120-R2"</formula>
    </cfRule>
    <cfRule type="cellIs" priority="233" dxfId="334" operator="equal" stopIfTrue="1">
      <formula>"CW 3240-R7"</formula>
    </cfRule>
  </conditionalFormatting>
  <conditionalFormatting sqref="D76">
    <cfRule type="cellIs" priority="226" dxfId="334" operator="equal" stopIfTrue="1">
      <formula>"CW 2130-R11"</formula>
    </cfRule>
    <cfRule type="cellIs" priority="227" dxfId="334" operator="equal" stopIfTrue="1">
      <formula>"CW 3120-R2"</formula>
    </cfRule>
    <cfRule type="cellIs" priority="228" dxfId="334" operator="equal" stopIfTrue="1">
      <formula>"CW 3240-R7"</formula>
    </cfRule>
  </conditionalFormatting>
  <conditionalFormatting sqref="D77">
    <cfRule type="cellIs" priority="223" dxfId="334" operator="equal" stopIfTrue="1">
      <formula>"CW 2130-R11"</formula>
    </cfRule>
    <cfRule type="cellIs" priority="224" dxfId="334" operator="equal" stopIfTrue="1">
      <formula>"CW 3120-R2"</formula>
    </cfRule>
    <cfRule type="cellIs" priority="225" dxfId="334" operator="equal" stopIfTrue="1">
      <formula>"CW 3240-R7"</formula>
    </cfRule>
  </conditionalFormatting>
  <conditionalFormatting sqref="D136">
    <cfRule type="cellIs" priority="220" dxfId="334" operator="equal" stopIfTrue="1">
      <formula>"CW 2130-R11"</formula>
    </cfRule>
    <cfRule type="cellIs" priority="221" dxfId="334" operator="equal" stopIfTrue="1">
      <formula>"CW 3120-R2"</formula>
    </cfRule>
    <cfRule type="cellIs" priority="222" dxfId="334" operator="equal" stopIfTrue="1">
      <formula>"CW 3240-R7"</formula>
    </cfRule>
  </conditionalFormatting>
  <conditionalFormatting sqref="D137">
    <cfRule type="cellIs" priority="217" dxfId="334" operator="equal" stopIfTrue="1">
      <formula>"CW 2130-R11"</formula>
    </cfRule>
    <cfRule type="cellIs" priority="218" dxfId="334" operator="equal" stopIfTrue="1">
      <formula>"CW 3120-R2"</formula>
    </cfRule>
    <cfRule type="cellIs" priority="219" dxfId="334" operator="equal" stopIfTrue="1">
      <formula>"CW 3240-R7"</formula>
    </cfRule>
  </conditionalFormatting>
  <conditionalFormatting sqref="D138">
    <cfRule type="cellIs" priority="214" dxfId="334" operator="equal" stopIfTrue="1">
      <formula>"CW 2130-R11"</formula>
    </cfRule>
    <cfRule type="cellIs" priority="215" dxfId="334" operator="equal" stopIfTrue="1">
      <formula>"CW 3120-R2"</formula>
    </cfRule>
    <cfRule type="cellIs" priority="216" dxfId="334" operator="equal" stopIfTrue="1">
      <formula>"CW 3240-R7"</formula>
    </cfRule>
  </conditionalFormatting>
  <conditionalFormatting sqref="D139">
    <cfRule type="cellIs" priority="211" dxfId="334" operator="equal" stopIfTrue="1">
      <formula>"CW 2130-R11"</formula>
    </cfRule>
    <cfRule type="cellIs" priority="212" dxfId="334" operator="equal" stopIfTrue="1">
      <formula>"CW 3120-R2"</formula>
    </cfRule>
    <cfRule type="cellIs" priority="213" dxfId="334" operator="equal" stopIfTrue="1">
      <formula>"CW 3240-R7"</formula>
    </cfRule>
  </conditionalFormatting>
  <conditionalFormatting sqref="D140">
    <cfRule type="cellIs" priority="208" dxfId="334" operator="equal" stopIfTrue="1">
      <formula>"CW 2130-R11"</formula>
    </cfRule>
    <cfRule type="cellIs" priority="209" dxfId="334" operator="equal" stopIfTrue="1">
      <formula>"CW 3120-R2"</formula>
    </cfRule>
    <cfRule type="cellIs" priority="210" dxfId="334" operator="equal" stopIfTrue="1">
      <formula>"CW 3240-R7"</formula>
    </cfRule>
  </conditionalFormatting>
  <conditionalFormatting sqref="D141">
    <cfRule type="cellIs" priority="205" dxfId="334" operator="equal" stopIfTrue="1">
      <formula>"CW 2130-R11"</formula>
    </cfRule>
    <cfRule type="cellIs" priority="206" dxfId="334" operator="equal" stopIfTrue="1">
      <formula>"CW 3120-R2"</formula>
    </cfRule>
    <cfRule type="cellIs" priority="207" dxfId="334" operator="equal" stopIfTrue="1">
      <formula>"CW 3240-R7"</formula>
    </cfRule>
  </conditionalFormatting>
  <conditionalFormatting sqref="D142">
    <cfRule type="cellIs" priority="202" dxfId="334" operator="equal" stopIfTrue="1">
      <formula>"CW 2130-R11"</formula>
    </cfRule>
    <cfRule type="cellIs" priority="203" dxfId="334" operator="equal" stopIfTrue="1">
      <formula>"CW 3120-R2"</formula>
    </cfRule>
    <cfRule type="cellIs" priority="204" dxfId="334" operator="equal" stopIfTrue="1">
      <formula>"CW 3240-R7"</formula>
    </cfRule>
  </conditionalFormatting>
  <conditionalFormatting sqref="D146">
    <cfRule type="cellIs" priority="199" dxfId="334" operator="equal" stopIfTrue="1">
      <formula>"CW 2130-R11"</formula>
    </cfRule>
    <cfRule type="cellIs" priority="200" dxfId="334" operator="equal" stopIfTrue="1">
      <formula>"CW 3120-R2"</formula>
    </cfRule>
    <cfRule type="cellIs" priority="201" dxfId="334" operator="equal" stopIfTrue="1">
      <formula>"CW 3240-R7"</formula>
    </cfRule>
  </conditionalFormatting>
  <conditionalFormatting sqref="D147 D153 D151">
    <cfRule type="cellIs" priority="196" dxfId="334" operator="equal" stopIfTrue="1">
      <formula>"CW 2130-R11"</formula>
    </cfRule>
    <cfRule type="cellIs" priority="197" dxfId="334" operator="equal" stopIfTrue="1">
      <formula>"CW 3120-R2"</formula>
    </cfRule>
    <cfRule type="cellIs" priority="198" dxfId="334" operator="equal" stopIfTrue="1">
      <formula>"CW 3240-R7"</formula>
    </cfRule>
  </conditionalFormatting>
  <conditionalFormatting sqref="D157">
    <cfRule type="cellIs" priority="193" dxfId="334" operator="equal" stopIfTrue="1">
      <formula>"CW 2130-R11"</formula>
    </cfRule>
    <cfRule type="cellIs" priority="194" dxfId="334" operator="equal" stopIfTrue="1">
      <formula>"CW 3120-R2"</formula>
    </cfRule>
    <cfRule type="cellIs" priority="195" dxfId="334" operator="equal" stopIfTrue="1">
      <formula>"CW 3240-R7"</formula>
    </cfRule>
  </conditionalFormatting>
  <conditionalFormatting sqref="D158">
    <cfRule type="cellIs" priority="190" dxfId="334" operator="equal" stopIfTrue="1">
      <formula>"CW 2130-R11"</formula>
    </cfRule>
    <cfRule type="cellIs" priority="191" dxfId="334" operator="equal" stopIfTrue="1">
      <formula>"CW 3120-R2"</formula>
    </cfRule>
    <cfRule type="cellIs" priority="192" dxfId="334" operator="equal" stopIfTrue="1">
      <formula>"CW 3240-R7"</formula>
    </cfRule>
  </conditionalFormatting>
  <conditionalFormatting sqref="D144">
    <cfRule type="cellIs" priority="187" dxfId="334" operator="equal" stopIfTrue="1">
      <formula>"CW 2130-R11"</formula>
    </cfRule>
    <cfRule type="cellIs" priority="188" dxfId="334" operator="equal" stopIfTrue="1">
      <formula>"CW 3120-R2"</formula>
    </cfRule>
    <cfRule type="cellIs" priority="189" dxfId="334" operator="equal" stopIfTrue="1">
      <formula>"CW 3240-R7"</formula>
    </cfRule>
  </conditionalFormatting>
  <conditionalFormatting sqref="D145">
    <cfRule type="cellIs" priority="184" dxfId="334" operator="equal" stopIfTrue="1">
      <formula>"CW 2130-R11"</formula>
    </cfRule>
    <cfRule type="cellIs" priority="185" dxfId="334" operator="equal" stopIfTrue="1">
      <formula>"CW 3120-R2"</formula>
    </cfRule>
    <cfRule type="cellIs" priority="186" dxfId="334" operator="equal" stopIfTrue="1">
      <formula>"CW 3240-R7"</formula>
    </cfRule>
  </conditionalFormatting>
  <conditionalFormatting sqref="D161">
    <cfRule type="cellIs" priority="181" dxfId="334" operator="equal" stopIfTrue="1">
      <formula>"CW 2130-R11"</formula>
    </cfRule>
    <cfRule type="cellIs" priority="182" dxfId="334" operator="equal" stopIfTrue="1">
      <formula>"CW 3120-R2"</formula>
    </cfRule>
    <cfRule type="cellIs" priority="183" dxfId="334" operator="equal" stopIfTrue="1">
      <formula>"CW 3240-R7"</formula>
    </cfRule>
  </conditionalFormatting>
  <conditionalFormatting sqref="D162:D164">
    <cfRule type="cellIs" priority="178" dxfId="334" operator="equal" stopIfTrue="1">
      <formula>"CW 2130-R11"</formula>
    </cfRule>
    <cfRule type="cellIs" priority="179" dxfId="334" operator="equal" stopIfTrue="1">
      <formula>"CW 3120-R2"</formula>
    </cfRule>
    <cfRule type="cellIs" priority="180" dxfId="334" operator="equal" stopIfTrue="1">
      <formula>"CW 3240-R7"</formula>
    </cfRule>
  </conditionalFormatting>
  <conditionalFormatting sqref="D167">
    <cfRule type="cellIs" priority="175" dxfId="334" operator="equal" stopIfTrue="1">
      <formula>"CW 2130-R11"</formula>
    </cfRule>
    <cfRule type="cellIs" priority="176" dxfId="334" operator="equal" stopIfTrue="1">
      <formula>"CW 3120-R2"</formula>
    </cfRule>
    <cfRule type="cellIs" priority="177" dxfId="334" operator="equal" stopIfTrue="1">
      <formula>"CW 3240-R7"</formula>
    </cfRule>
  </conditionalFormatting>
  <conditionalFormatting sqref="D168">
    <cfRule type="cellIs" priority="172" dxfId="334" operator="equal" stopIfTrue="1">
      <formula>"CW 2130-R11"</formula>
    </cfRule>
    <cfRule type="cellIs" priority="173" dxfId="334" operator="equal" stopIfTrue="1">
      <formula>"CW 3120-R2"</formula>
    </cfRule>
    <cfRule type="cellIs" priority="174" dxfId="334" operator="equal" stopIfTrue="1">
      <formula>"CW 3240-R7"</formula>
    </cfRule>
  </conditionalFormatting>
  <conditionalFormatting sqref="D169">
    <cfRule type="cellIs" priority="169" dxfId="334" operator="equal" stopIfTrue="1">
      <formula>"CW 2130-R11"</formula>
    </cfRule>
    <cfRule type="cellIs" priority="170" dxfId="334" operator="equal" stopIfTrue="1">
      <formula>"CW 3120-R2"</formula>
    </cfRule>
    <cfRule type="cellIs" priority="171" dxfId="334" operator="equal" stopIfTrue="1">
      <formula>"CW 3240-R7"</formula>
    </cfRule>
  </conditionalFormatting>
  <conditionalFormatting sqref="D173">
    <cfRule type="cellIs" priority="166" dxfId="334" operator="equal" stopIfTrue="1">
      <formula>"CW 2130-R11"</formula>
    </cfRule>
    <cfRule type="cellIs" priority="167" dxfId="334" operator="equal" stopIfTrue="1">
      <formula>"CW 3120-R2"</formula>
    </cfRule>
    <cfRule type="cellIs" priority="168" dxfId="334" operator="equal" stopIfTrue="1">
      <formula>"CW 3240-R7"</formula>
    </cfRule>
  </conditionalFormatting>
  <conditionalFormatting sqref="D90">
    <cfRule type="cellIs" priority="145" dxfId="334" operator="equal" stopIfTrue="1">
      <formula>"CW 2130-R11"</formula>
    </cfRule>
    <cfRule type="cellIs" priority="146" dxfId="334" operator="equal" stopIfTrue="1">
      <formula>"CW 3120-R2"</formula>
    </cfRule>
    <cfRule type="cellIs" priority="147" dxfId="334" operator="equal" stopIfTrue="1">
      <formula>"CW 3240-R7"</formula>
    </cfRule>
  </conditionalFormatting>
  <conditionalFormatting sqref="D102">
    <cfRule type="cellIs" priority="130" dxfId="334" operator="equal" stopIfTrue="1">
      <formula>"CW 2130-R11"</formula>
    </cfRule>
    <cfRule type="cellIs" priority="131" dxfId="334" operator="equal" stopIfTrue="1">
      <formula>"CW 3120-R2"</formula>
    </cfRule>
    <cfRule type="cellIs" priority="132" dxfId="334" operator="equal" stopIfTrue="1">
      <formula>"CW 3240-R7"</formula>
    </cfRule>
  </conditionalFormatting>
  <conditionalFormatting sqref="D111:D116">
    <cfRule type="cellIs" priority="124" dxfId="334" operator="equal" stopIfTrue="1">
      <formula>"CW 2130-R11"</formula>
    </cfRule>
    <cfRule type="cellIs" priority="125" dxfId="334" operator="equal" stopIfTrue="1">
      <formula>"CW 3120-R2"</formula>
    </cfRule>
    <cfRule type="cellIs" priority="126" dxfId="334" operator="equal" stopIfTrue="1">
      <formula>"CW 3240-R7"</formula>
    </cfRule>
  </conditionalFormatting>
  <conditionalFormatting sqref="D121">
    <cfRule type="cellIs" priority="112" dxfId="334" operator="equal" stopIfTrue="1">
      <formula>"CW 2130-R11"</formula>
    </cfRule>
    <cfRule type="cellIs" priority="113" dxfId="334" operator="equal" stopIfTrue="1">
      <formula>"CW 3120-R2"</formula>
    </cfRule>
    <cfRule type="cellIs" priority="114" dxfId="334" operator="equal" stopIfTrue="1">
      <formula>"CW 3240-R7"</formula>
    </cfRule>
  </conditionalFormatting>
  <conditionalFormatting sqref="D126">
    <cfRule type="cellIs" priority="106" dxfId="334" operator="equal" stopIfTrue="1">
      <formula>"CW 2130-R11"</formula>
    </cfRule>
    <cfRule type="cellIs" priority="107" dxfId="334" operator="equal" stopIfTrue="1">
      <formula>"CW 3120-R2"</formula>
    </cfRule>
    <cfRule type="cellIs" priority="108" dxfId="334" operator="equal" stopIfTrue="1">
      <formula>"CW 3240-R7"</formula>
    </cfRule>
  </conditionalFormatting>
  <conditionalFormatting sqref="D19">
    <cfRule type="cellIs" priority="103" dxfId="334" operator="equal" stopIfTrue="1">
      <formula>"CW 2130-R11"</formula>
    </cfRule>
    <cfRule type="cellIs" priority="104" dxfId="334" operator="equal" stopIfTrue="1">
      <formula>"CW 3120-R2"</formula>
    </cfRule>
    <cfRule type="cellIs" priority="105" dxfId="334" operator="equal" stopIfTrue="1">
      <formula>"CW 3240-R7"</formula>
    </cfRule>
  </conditionalFormatting>
  <conditionalFormatting sqref="D20">
    <cfRule type="cellIs" priority="100" dxfId="334" operator="equal" stopIfTrue="1">
      <formula>"CW 2130-R11"</formula>
    </cfRule>
    <cfRule type="cellIs" priority="101" dxfId="334" operator="equal" stopIfTrue="1">
      <formula>"CW 3120-R2"</formula>
    </cfRule>
    <cfRule type="cellIs" priority="102" dxfId="334" operator="equal" stopIfTrue="1">
      <formula>"CW 3240-R7"</formula>
    </cfRule>
  </conditionalFormatting>
  <conditionalFormatting sqref="D21">
    <cfRule type="cellIs" priority="97" dxfId="334" operator="equal" stopIfTrue="1">
      <formula>"CW 2130-R11"</formula>
    </cfRule>
    <cfRule type="cellIs" priority="98" dxfId="334" operator="equal" stopIfTrue="1">
      <formula>"CW 3120-R2"</formula>
    </cfRule>
    <cfRule type="cellIs" priority="99" dxfId="334" operator="equal" stopIfTrue="1">
      <formula>"CW 3240-R7"</formula>
    </cfRule>
  </conditionalFormatting>
  <conditionalFormatting sqref="D10">
    <cfRule type="cellIs" priority="94" dxfId="334" operator="equal" stopIfTrue="1">
      <formula>"CW 2130-R11"</formula>
    </cfRule>
    <cfRule type="cellIs" priority="95" dxfId="334" operator="equal" stopIfTrue="1">
      <formula>"CW 3120-R2"</formula>
    </cfRule>
    <cfRule type="cellIs" priority="96" dxfId="334" operator="equal" stopIfTrue="1">
      <formula>"CW 3240-R7"</formula>
    </cfRule>
  </conditionalFormatting>
  <conditionalFormatting sqref="D84">
    <cfRule type="cellIs" priority="163" dxfId="334" operator="equal" stopIfTrue="1">
      <formula>"CW 2130-R11"</formula>
    </cfRule>
    <cfRule type="cellIs" priority="164" dxfId="334" operator="equal" stopIfTrue="1">
      <formula>"CW 3120-R2"</formula>
    </cfRule>
    <cfRule type="cellIs" priority="165" dxfId="334" operator="equal" stopIfTrue="1">
      <formula>"CW 3240-R7"</formula>
    </cfRule>
  </conditionalFormatting>
  <conditionalFormatting sqref="D85">
    <cfRule type="cellIs" priority="160" dxfId="334" operator="equal" stopIfTrue="1">
      <formula>"CW 2130-R11"</formula>
    </cfRule>
    <cfRule type="cellIs" priority="161" dxfId="334" operator="equal" stopIfTrue="1">
      <formula>"CW 3120-R2"</formula>
    </cfRule>
    <cfRule type="cellIs" priority="162" dxfId="334" operator="equal" stopIfTrue="1">
      <formula>"CW 3240-R7"</formula>
    </cfRule>
  </conditionalFormatting>
  <conditionalFormatting sqref="D86">
    <cfRule type="cellIs" priority="157" dxfId="334" operator="equal" stopIfTrue="1">
      <formula>"CW 2130-R11"</formula>
    </cfRule>
    <cfRule type="cellIs" priority="158" dxfId="334" operator="equal" stopIfTrue="1">
      <formula>"CW 3120-R2"</formula>
    </cfRule>
    <cfRule type="cellIs" priority="159" dxfId="334" operator="equal" stopIfTrue="1">
      <formula>"CW 3240-R7"</formula>
    </cfRule>
  </conditionalFormatting>
  <conditionalFormatting sqref="D87">
    <cfRule type="cellIs" priority="154" dxfId="334" operator="equal" stopIfTrue="1">
      <formula>"CW 2130-R11"</formula>
    </cfRule>
    <cfRule type="cellIs" priority="155" dxfId="334" operator="equal" stopIfTrue="1">
      <formula>"CW 3120-R2"</formula>
    </cfRule>
    <cfRule type="cellIs" priority="156" dxfId="334" operator="equal" stopIfTrue="1">
      <formula>"CW 3240-R7"</formula>
    </cfRule>
  </conditionalFormatting>
  <conditionalFormatting sqref="D88">
    <cfRule type="cellIs" priority="151" dxfId="334" operator="equal" stopIfTrue="1">
      <formula>"CW 2130-R11"</formula>
    </cfRule>
    <cfRule type="cellIs" priority="152" dxfId="334" operator="equal" stopIfTrue="1">
      <formula>"CW 3120-R2"</formula>
    </cfRule>
    <cfRule type="cellIs" priority="153" dxfId="334" operator="equal" stopIfTrue="1">
      <formula>"CW 3240-R7"</formula>
    </cfRule>
  </conditionalFormatting>
  <conditionalFormatting sqref="D89">
    <cfRule type="cellIs" priority="148" dxfId="334" operator="equal" stopIfTrue="1">
      <formula>"CW 2130-R11"</formula>
    </cfRule>
    <cfRule type="cellIs" priority="149" dxfId="334" operator="equal" stopIfTrue="1">
      <formula>"CW 3120-R2"</formula>
    </cfRule>
    <cfRule type="cellIs" priority="150" dxfId="334" operator="equal" stopIfTrue="1">
      <formula>"CW 3240-R7"</formula>
    </cfRule>
  </conditionalFormatting>
  <conditionalFormatting sqref="D94">
    <cfRule type="cellIs" priority="142" dxfId="334" operator="equal" stopIfTrue="1">
      <formula>"CW 2130-R11"</formula>
    </cfRule>
    <cfRule type="cellIs" priority="143" dxfId="334" operator="equal" stopIfTrue="1">
      <formula>"CW 3120-R2"</formula>
    </cfRule>
    <cfRule type="cellIs" priority="144" dxfId="334" operator="equal" stopIfTrue="1">
      <formula>"CW 3240-R7"</formula>
    </cfRule>
  </conditionalFormatting>
  <conditionalFormatting sqref="D95:D98 D100">
    <cfRule type="cellIs" priority="139" dxfId="334" operator="equal" stopIfTrue="1">
      <formula>"CW 2130-R11"</formula>
    </cfRule>
    <cfRule type="cellIs" priority="140" dxfId="334" operator="equal" stopIfTrue="1">
      <formula>"CW 3120-R2"</formula>
    </cfRule>
    <cfRule type="cellIs" priority="141" dxfId="334" operator="equal" stopIfTrue="1">
      <formula>"CW 3240-R7"</formula>
    </cfRule>
  </conditionalFormatting>
  <conditionalFormatting sqref="D101">
    <cfRule type="cellIs" priority="136" dxfId="334" operator="equal" stopIfTrue="1">
      <formula>"CW 2130-R11"</formula>
    </cfRule>
    <cfRule type="cellIs" priority="137" dxfId="334" operator="equal" stopIfTrue="1">
      <formula>"CW 3120-R2"</formula>
    </cfRule>
    <cfRule type="cellIs" priority="138" dxfId="334" operator="equal" stopIfTrue="1">
      <formula>"CW 3240-R7"</formula>
    </cfRule>
  </conditionalFormatting>
  <conditionalFormatting sqref="D103">
    <cfRule type="cellIs" priority="133" dxfId="334" operator="equal" stopIfTrue="1">
      <formula>"CW 2130-R11"</formula>
    </cfRule>
    <cfRule type="cellIs" priority="134" dxfId="334" operator="equal" stopIfTrue="1">
      <formula>"CW 3120-R2"</formula>
    </cfRule>
    <cfRule type="cellIs" priority="135" dxfId="334" operator="equal" stopIfTrue="1">
      <formula>"CW 3240-R7"</formula>
    </cfRule>
  </conditionalFormatting>
  <conditionalFormatting sqref="D105:D110">
    <cfRule type="cellIs" priority="127" dxfId="334" operator="equal" stopIfTrue="1">
      <formula>"CW 2130-R11"</formula>
    </cfRule>
    <cfRule type="cellIs" priority="128" dxfId="334" operator="equal" stopIfTrue="1">
      <formula>"CW 3120-R2"</formula>
    </cfRule>
    <cfRule type="cellIs" priority="129" dxfId="334" operator="equal" stopIfTrue="1">
      <formula>"CW 3240-R7"</formula>
    </cfRule>
  </conditionalFormatting>
  <conditionalFormatting sqref="D122">
    <cfRule type="cellIs" priority="121" dxfId="334" operator="equal" stopIfTrue="1">
      <formula>"CW 2130-R11"</formula>
    </cfRule>
    <cfRule type="cellIs" priority="122" dxfId="334" operator="equal" stopIfTrue="1">
      <formula>"CW 3120-R2"</formula>
    </cfRule>
    <cfRule type="cellIs" priority="123" dxfId="334" operator="equal" stopIfTrue="1">
      <formula>"CW 3240-R7"</formula>
    </cfRule>
  </conditionalFormatting>
  <conditionalFormatting sqref="D123">
    <cfRule type="cellIs" priority="118" dxfId="334" operator="equal" stopIfTrue="1">
      <formula>"CW 2130-R11"</formula>
    </cfRule>
    <cfRule type="cellIs" priority="119" dxfId="334" operator="equal" stopIfTrue="1">
      <formula>"CW 3120-R2"</formula>
    </cfRule>
    <cfRule type="cellIs" priority="120" dxfId="334" operator="equal" stopIfTrue="1">
      <formula>"CW 3240-R7"</formula>
    </cfRule>
  </conditionalFormatting>
  <conditionalFormatting sqref="D120">
    <cfRule type="cellIs" priority="115" dxfId="334" operator="equal" stopIfTrue="1">
      <formula>"CW 2130-R11"</formula>
    </cfRule>
    <cfRule type="cellIs" priority="116" dxfId="334" operator="equal" stopIfTrue="1">
      <formula>"CW 3120-R2"</formula>
    </cfRule>
    <cfRule type="cellIs" priority="117" dxfId="334" operator="equal" stopIfTrue="1">
      <formula>"CW 3240-R7"</formula>
    </cfRule>
  </conditionalFormatting>
  <conditionalFormatting sqref="D125">
    <cfRule type="cellIs" priority="109" dxfId="334" operator="equal" stopIfTrue="1">
      <formula>"CW 2130-R11"</formula>
    </cfRule>
    <cfRule type="cellIs" priority="110" dxfId="334" operator="equal" stopIfTrue="1">
      <formula>"CW 3120-R2"</formula>
    </cfRule>
    <cfRule type="cellIs" priority="111" dxfId="334" operator="equal" stopIfTrue="1">
      <formula>"CW 3240-R7"</formula>
    </cfRule>
  </conditionalFormatting>
  <conditionalFormatting sqref="D171">
    <cfRule type="cellIs" priority="91" dxfId="334" operator="equal" stopIfTrue="1">
      <formula>"CW 2130-R11"</formula>
    </cfRule>
    <cfRule type="cellIs" priority="92" dxfId="334" operator="equal" stopIfTrue="1">
      <formula>"CW 3120-R2"</formula>
    </cfRule>
    <cfRule type="cellIs" priority="93" dxfId="334" operator="equal" stopIfTrue="1">
      <formula>"CW 3240-R7"</formula>
    </cfRule>
  </conditionalFormatting>
  <conditionalFormatting sqref="D118">
    <cfRule type="cellIs" priority="88" dxfId="334" operator="equal" stopIfTrue="1">
      <formula>"CW 2130-R11"</formula>
    </cfRule>
    <cfRule type="cellIs" priority="89" dxfId="334" operator="equal" stopIfTrue="1">
      <formula>"CW 3120-R2"</formula>
    </cfRule>
    <cfRule type="cellIs" priority="90" dxfId="334" operator="equal" stopIfTrue="1">
      <formula>"CW 3240-R7"</formula>
    </cfRule>
  </conditionalFormatting>
  <conditionalFormatting sqref="D23">
    <cfRule type="cellIs" priority="85" dxfId="334" operator="equal" stopIfTrue="1">
      <formula>"CW 2130-R11"</formula>
    </cfRule>
    <cfRule type="cellIs" priority="86" dxfId="334" operator="equal" stopIfTrue="1">
      <formula>"CW 3120-R2"</formula>
    </cfRule>
    <cfRule type="cellIs" priority="87" dxfId="334" operator="equal" stopIfTrue="1">
      <formula>"CW 3240-R7"</formula>
    </cfRule>
  </conditionalFormatting>
  <conditionalFormatting sqref="D92">
    <cfRule type="cellIs" priority="82" dxfId="334" operator="equal" stopIfTrue="1">
      <formula>"CW 2130-R11"</formula>
    </cfRule>
    <cfRule type="cellIs" priority="83" dxfId="334" operator="equal" stopIfTrue="1">
      <formula>"CW 3120-R2"</formula>
    </cfRule>
    <cfRule type="cellIs" priority="84" dxfId="334" operator="equal" stopIfTrue="1">
      <formula>"CW 3240-R7"</formula>
    </cfRule>
  </conditionalFormatting>
  <conditionalFormatting sqref="D93">
    <cfRule type="cellIs" priority="79" dxfId="334" operator="equal" stopIfTrue="1">
      <formula>"CW 2130-R11"</formula>
    </cfRule>
    <cfRule type="cellIs" priority="80" dxfId="334" operator="equal" stopIfTrue="1">
      <formula>"CW 3120-R2"</formula>
    </cfRule>
    <cfRule type="cellIs" priority="81" dxfId="334" operator="equal" stopIfTrue="1">
      <formula>"CW 3240-R7"</formula>
    </cfRule>
  </conditionalFormatting>
  <conditionalFormatting sqref="D14">
    <cfRule type="cellIs" priority="76" dxfId="334" operator="equal" stopIfTrue="1">
      <formula>"CW 2130-R11"</formula>
    </cfRule>
    <cfRule type="cellIs" priority="77" dxfId="334" operator="equal" stopIfTrue="1">
      <formula>"CW 3120-R2"</formula>
    </cfRule>
    <cfRule type="cellIs" priority="78" dxfId="334" operator="equal" stopIfTrue="1">
      <formula>"CW 3240-R7"</formula>
    </cfRule>
  </conditionalFormatting>
  <conditionalFormatting sqref="D15">
    <cfRule type="cellIs" priority="73" dxfId="334" operator="equal" stopIfTrue="1">
      <formula>"CW 2130-R11"</formula>
    </cfRule>
    <cfRule type="cellIs" priority="74" dxfId="334" operator="equal" stopIfTrue="1">
      <formula>"CW 3120-R2"</formula>
    </cfRule>
    <cfRule type="cellIs" priority="75" dxfId="334" operator="equal" stopIfTrue="1">
      <formula>"CW 3240-R7"</formula>
    </cfRule>
  </conditionalFormatting>
  <conditionalFormatting sqref="D16">
    <cfRule type="cellIs" priority="70" dxfId="334" operator="equal" stopIfTrue="1">
      <formula>"CW 2130-R11"</formula>
    </cfRule>
    <cfRule type="cellIs" priority="71" dxfId="334" operator="equal" stopIfTrue="1">
      <formula>"CW 3120-R2"</formula>
    </cfRule>
    <cfRule type="cellIs" priority="72" dxfId="334" operator="equal" stopIfTrue="1">
      <formula>"CW 3240-R7"</formula>
    </cfRule>
  </conditionalFormatting>
  <conditionalFormatting sqref="D17">
    <cfRule type="cellIs" priority="67" dxfId="334" operator="equal" stopIfTrue="1">
      <formula>"CW 2130-R11"</formula>
    </cfRule>
    <cfRule type="cellIs" priority="68" dxfId="334" operator="equal" stopIfTrue="1">
      <formula>"CW 3120-R2"</formula>
    </cfRule>
    <cfRule type="cellIs" priority="69" dxfId="334" operator="equal" stopIfTrue="1">
      <formula>"CW 3240-R7"</formula>
    </cfRule>
  </conditionalFormatting>
  <conditionalFormatting sqref="D12">
    <cfRule type="cellIs" priority="64" dxfId="334" operator="equal" stopIfTrue="1">
      <formula>"CW 2130-R11"</formula>
    </cfRule>
    <cfRule type="cellIs" priority="65" dxfId="334" operator="equal" stopIfTrue="1">
      <formula>"CW 3120-R2"</formula>
    </cfRule>
    <cfRule type="cellIs" priority="66" dxfId="334" operator="equal" stopIfTrue="1">
      <formula>"CW 3240-R7"</formula>
    </cfRule>
  </conditionalFormatting>
  <conditionalFormatting sqref="D13">
    <cfRule type="cellIs" priority="61" dxfId="334" operator="equal" stopIfTrue="1">
      <formula>"CW 2130-R11"</formula>
    </cfRule>
    <cfRule type="cellIs" priority="62" dxfId="334" operator="equal" stopIfTrue="1">
      <formula>"CW 3120-R2"</formula>
    </cfRule>
    <cfRule type="cellIs" priority="63" dxfId="334" operator="equal" stopIfTrue="1">
      <formula>"CW 3240-R7"</formula>
    </cfRule>
  </conditionalFormatting>
  <conditionalFormatting sqref="D25">
    <cfRule type="cellIs" priority="58" dxfId="334" operator="equal" stopIfTrue="1">
      <formula>"CW 2130-R11"</formula>
    </cfRule>
    <cfRule type="cellIs" priority="59" dxfId="334" operator="equal" stopIfTrue="1">
      <formula>"CW 3120-R2"</formula>
    </cfRule>
    <cfRule type="cellIs" priority="60" dxfId="334" operator="equal" stopIfTrue="1">
      <formula>"CW 3240-R7"</formula>
    </cfRule>
  </conditionalFormatting>
  <conditionalFormatting sqref="D26">
    <cfRule type="cellIs" priority="55" dxfId="334" operator="equal" stopIfTrue="1">
      <formula>"CW 2130-R11"</formula>
    </cfRule>
    <cfRule type="cellIs" priority="56" dxfId="334" operator="equal" stopIfTrue="1">
      <formula>"CW 3120-R2"</formula>
    </cfRule>
    <cfRule type="cellIs" priority="57" dxfId="334" operator="equal" stopIfTrue="1">
      <formula>"CW 3240-R7"</formula>
    </cfRule>
  </conditionalFormatting>
  <conditionalFormatting sqref="D159">
    <cfRule type="cellIs" priority="52" dxfId="334" operator="equal" stopIfTrue="1">
      <formula>"CW 2130-R11"</formula>
    </cfRule>
    <cfRule type="cellIs" priority="53" dxfId="334" operator="equal" stopIfTrue="1">
      <formula>"CW 3120-R2"</formula>
    </cfRule>
    <cfRule type="cellIs" priority="54" dxfId="334" operator="equal" stopIfTrue="1">
      <formula>"CW 3240-R7"</formula>
    </cfRule>
  </conditionalFormatting>
  <conditionalFormatting sqref="D154">
    <cfRule type="cellIs" priority="49" dxfId="334" operator="equal" stopIfTrue="1">
      <formula>"CW 2130-R11"</formula>
    </cfRule>
    <cfRule type="cellIs" priority="50" dxfId="334" operator="equal" stopIfTrue="1">
      <formula>"CW 3120-R2"</formula>
    </cfRule>
    <cfRule type="cellIs" priority="51" dxfId="334" operator="equal" stopIfTrue="1">
      <formula>"CW 3240-R7"</formula>
    </cfRule>
  </conditionalFormatting>
  <conditionalFormatting sqref="D165">
    <cfRule type="cellIs" priority="46" dxfId="334" operator="equal" stopIfTrue="1">
      <formula>"CW 2130-R11"</formula>
    </cfRule>
    <cfRule type="cellIs" priority="47" dxfId="334" operator="equal" stopIfTrue="1">
      <formula>"CW 3120-R2"</formula>
    </cfRule>
    <cfRule type="cellIs" priority="48" dxfId="334" operator="equal" stopIfTrue="1">
      <formula>"CW 3240-R7"</formula>
    </cfRule>
  </conditionalFormatting>
  <conditionalFormatting sqref="D99">
    <cfRule type="cellIs" priority="43" dxfId="334" operator="equal" stopIfTrue="1">
      <formula>"CW 2130-R11"</formula>
    </cfRule>
    <cfRule type="cellIs" priority="44" dxfId="334" operator="equal" stopIfTrue="1">
      <formula>"CW 3120-R2"</formula>
    </cfRule>
    <cfRule type="cellIs" priority="45" dxfId="334" operator="equal" stopIfTrue="1">
      <formula>"CW 3240-R7"</formula>
    </cfRule>
  </conditionalFormatting>
  <conditionalFormatting sqref="D152">
    <cfRule type="cellIs" priority="40" dxfId="334" operator="equal" stopIfTrue="1">
      <formula>"CW 2130-R11"</formula>
    </cfRule>
    <cfRule type="cellIs" priority="41" dxfId="334" operator="equal" stopIfTrue="1">
      <formula>"CW 3120-R2"</formula>
    </cfRule>
    <cfRule type="cellIs" priority="42" dxfId="334" operator="equal" stopIfTrue="1">
      <formula>"CW 3240-R7"</formula>
    </cfRule>
  </conditionalFormatting>
  <conditionalFormatting sqref="D155">
    <cfRule type="cellIs" priority="37" dxfId="334" operator="equal" stopIfTrue="1">
      <formula>"CW 2130-R11"</formula>
    </cfRule>
    <cfRule type="cellIs" priority="38" dxfId="334" operator="equal" stopIfTrue="1">
      <formula>"CW 3120-R2"</formula>
    </cfRule>
    <cfRule type="cellIs" priority="39" dxfId="334" operator="equal" stopIfTrue="1">
      <formula>"CW 3240-R7"</formula>
    </cfRule>
  </conditionalFormatting>
  <conditionalFormatting sqref="D156">
    <cfRule type="cellIs" priority="34" dxfId="334" operator="equal" stopIfTrue="1">
      <formula>"CW 2130-R11"</formula>
    </cfRule>
    <cfRule type="cellIs" priority="35" dxfId="334" operator="equal" stopIfTrue="1">
      <formula>"CW 3120-R2"</formula>
    </cfRule>
    <cfRule type="cellIs" priority="36" dxfId="334" operator="equal" stopIfTrue="1">
      <formula>"CW 3240-R7"</formula>
    </cfRule>
  </conditionalFormatting>
  <conditionalFormatting sqref="D166">
    <cfRule type="cellIs" priority="31" dxfId="334" operator="equal" stopIfTrue="1">
      <formula>"CW 2130-R11"</formula>
    </cfRule>
    <cfRule type="cellIs" priority="32" dxfId="334" operator="equal" stopIfTrue="1">
      <formula>"CW 3120-R2"</formula>
    </cfRule>
    <cfRule type="cellIs" priority="33" dxfId="334" operator="equal" stopIfTrue="1">
      <formula>"CW 3240-R7"</formula>
    </cfRule>
  </conditionalFormatting>
  <conditionalFormatting sqref="D128">
    <cfRule type="cellIs" priority="28" dxfId="334" operator="equal" stopIfTrue="1">
      <formula>"CW 2130-R11"</formula>
    </cfRule>
    <cfRule type="cellIs" priority="29" dxfId="334" operator="equal" stopIfTrue="1">
      <formula>"CW 3120-R2"</formula>
    </cfRule>
    <cfRule type="cellIs" priority="30" dxfId="334" operator="equal" stopIfTrue="1">
      <formula>"CW 3240-R7"</formula>
    </cfRule>
  </conditionalFormatting>
  <conditionalFormatting sqref="D129">
    <cfRule type="cellIs" priority="25" dxfId="334" operator="equal" stopIfTrue="1">
      <formula>"CW 2130-R11"</formula>
    </cfRule>
    <cfRule type="cellIs" priority="26" dxfId="334" operator="equal" stopIfTrue="1">
      <formula>"CW 3120-R2"</formula>
    </cfRule>
    <cfRule type="cellIs" priority="27" dxfId="334" operator="equal" stopIfTrue="1">
      <formula>"CW 3240-R7"</formula>
    </cfRule>
  </conditionalFormatting>
  <conditionalFormatting sqref="D148">
    <cfRule type="cellIs" priority="22" dxfId="334" operator="equal" stopIfTrue="1">
      <formula>"CW 2130-R11"</formula>
    </cfRule>
    <cfRule type="cellIs" priority="23" dxfId="334" operator="equal" stopIfTrue="1">
      <formula>"CW 3120-R2"</formula>
    </cfRule>
    <cfRule type="cellIs" priority="24" dxfId="334" operator="equal" stopIfTrue="1">
      <formula>"CW 3240-R7"</formula>
    </cfRule>
  </conditionalFormatting>
  <conditionalFormatting sqref="D149">
    <cfRule type="cellIs" priority="19" dxfId="334" operator="equal" stopIfTrue="1">
      <formula>"CW 2130-R11"</formula>
    </cfRule>
    <cfRule type="cellIs" priority="20" dxfId="334" operator="equal" stopIfTrue="1">
      <formula>"CW 3120-R2"</formula>
    </cfRule>
    <cfRule type="cellIs" priority="21" dxfId="334" operator="equal" stopIfTrue="1">
      <formula>"CW 3240-R7"</formula>
    </cfRule>
  </conditionalFormatting>
  <conditionalFormatting sqref="D150">
    <cfRule type="cellIs" priority="16" dxfId="334" operator="equal" stopIfTrue="1">
      <formula>"CW 2130-R11"</formula>
    </cfRule>
    <cfRule type="cellIs" priority="17" dxfId="334" operator="equal" stopIfTrue="1">
      <formula>"CW 3120-R2"</formula>
    </cfRule>
    <cfRule type="cellIs" priority="18" dxfId="334" operator="equal" stopIfTrue="1">
      <formula>"CW 3240-R7"</formula>
    </cfRule>
  </conditionalFormatting>
  <conditionalFormatting sqref="D8">
    <cfRule type="cellIs" priority="13" dxfId="334" operator="equal" stopIfTrue="1">
      <formula>"CW 2130-R11"</formula>
    </cfRule>
    <cfRule type="cellIs" priority="14" dxfId="334" operator="equal" stopIfTrue="1">
      <formula>"CW 3120-R2"</formula>
    </cfRule>
    <cfRule type="cellIs" priority="15" dxfId="334" operator="equal" stopIfTrue="1">
      <formula>"CW 3240-R7"</formula>
    </cfRule>
  </conditionalFormatting>
  <conditionalFormatting sqref="D28">
    <cfRule type="cellIs" priority="10" dxfId="334" operator="equal" stopIfTrue="1">
      <formula>"CW 2130-R11"</formula>
    </cfRule>
    <cfRule type="cellIs" priority="11" dxfId="334" operator="equal" stopIfTrue="1">
      <formula>"CW 3120-R2"</formula>
    </cfRule>
    <cfRule type="cellIs" priority="12" dxfId="334" operator="equal" stopIfTrue="1">
      <formula>"CW 3240-R7"</formula>
    </cfRule>
  </conditionalFormatting>
  <conditionalFormatting sqref="D9">
    <cfRule type="cellIs" priority="7" dxfId="334" operator="equal" stopIfTrue="1">
      <formula>"CW 2130-R11"</formula>
    </cfRule>
    <cfRule type="cellIs" priority="8" dxfId="334" operator="equal" stopIfTrue="1">
      <formula>"CW 3120-R2"</formula>
    </cfRule>
    <cfRule type="cellIs" priority="9" dxfId="334" operator="equal" stopIfTrue="1">
      <formula>"CW 3240-R7"</formula>
    </cfRule>
  </conditionalFormatting>
  <conditionalFormatting sqref="D131">
    <cfRule type="cellIs" priority="4" dxfId="334" operator="equal" stopIfTrue="1">
      <formula>"CW 2130-R11"</formula>
    </cfRule>
    <cfRule type="cellIs" priority="5" dxfId="334" operator="equal" stopIfTrue="1">
      <formula>"CW 3120-R2"</formula>
    </cfRule>
    <cfRule type="cellIs" priority="6" dxfId="334" operator="equal" stopIfTrue="1">
      <formula>"CW 3240-R7"</formula>
    </cfRule>
  </conditionalFormatting>
  <conditionalFormatting sqref="D132">
    <cfRule type="cellIs" priority="1" dxfId="334" operator="equal" stopIfTrue="1">
      <formula>"CW 2130-R11"</formula>
    </cfRule>
    <cfRule type="cellIs" priority="2" dxfId="334" operator="equal" stopIfTrue="1">
      <formula>"CW 3120-R2"</formula>
    </cfRule>
    <cfRule type="cellIs" priority="3" dxfId="334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2:G33 G35:G39 G44 G42 G49:G51 G54 G56 G59 G61 G63:G64 G66 G68:G69 G74 G72 G77 G136:G137 G139:G142 G152:G156 G145 G158:G159 G46 G173 G84 G86:G90 G102:G103 G169 G123 G121 G126 G147 G171 G95:G100 G164:G166 G79:G80 G93 G118 G129:G132 G106:G107 G109:G111 G150 G162 G113:G114 G116">
      <formula1>IF(G32&gt;=0.01,ROUND(G32,2),0.01)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3">
      <formula1>0</formula1>
    </dataValidation>
    <dataValidation type="custom" allowBlank="1" showInputMessage="1" showErrorMessage="1" error="If you can enter a Unit  Price in this cell, pLease contact the Contract Administrator immediately!" sqref="G34 G41 G43 G45 G52:G53 G55 G48 G62 G58 G60 G65 G67 G76 G138 G146 G157 G14:G15 G167:G168 G94 G85 G101 G19:G20 G122 G12 G25 G9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0 G21 G28 G26 G23 G8:G10 G16:G17 G13">
      <formula1>IF(G70&gt;=0.01,ROUND(G70,2),0.01)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&amp;LThe City of Winnipeg
Bid Opportunity No. 335-2015 Addendum 1
&amp;XTemplate Version: C420150116-RW&amp;RBid Submission
Page &amp;P+3 of 15</oddHeader>
    <oddFooter xml:space="preserve">&amp;R__________________
Name of Bidder                    </oddFooter>
  </headerFooter>
  <rowBreaks count="5" manualBreakCount="5">
    <brk id="5" max="7" man="1"/>
    <brk id="29" max="7" man="1"/>
    <brk id="81" max="7" man="1"/>
    <brk id="133" max="7" man="1"/>
    <brk id="1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April 8
file size 161 280</dc:description>
  <cp:lastModifiedBy>Maclean, Shayne</cp:lastModifiedBy>
  <cp:lastPrinted>2015-04-20T19:30:47Z</cp:lastPrinted>
  <dcterms:created xsi:type="dcterms:W3CDTF">2000-01-26T18:56:05Z</dcterms:created>
  <dcterms:modified xsi:type="dcterms:W3CDTF">2015-04-20T19:42:46Z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AdHocReviewCycleID">
    <vt:i4>964904878</vt:i4>
  </property>
  <property fmtid="{D5CDD505-2E9C-101B-9397-08002B2CF9AE}" pid="4" name="_NewReviewCycle">
    <vt:lpwstr/>
  </property>
  <property fmtid="{D5CDD505-2E9C-101B-9397-08002B2CF9AE}" pid="5" name="_EmailSubject">
    <vt:lpwstr>335-2015 Form B Check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