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410" windowHeight="12840"/>
  </bookViews>
  <sheets>
    <sheet name="25-2015 Form B" sheetId="1" r:id="rId1"/>
  </sheets>
  <externalReferences>
    <externalReference r:id="rId2"/>
  </externalReferences>
  <definedNames>
    <definedName name="_1PAGE_1_OF_13" localSheetId="0">'[1]FORM B; PRICES'!#REF!</definedName>
    <definedName name="_2PAGE_1_OF_13">'[1]FORM B; PRICES'!#REF!</definedName>
    <definedName name="_3TENDER_NO._181" localSheetId="0">'[1]FORM B; PRICES'!#REF!</definedName>
    <definedName name="_4TENDER_NO._181">'[1]FORM B; PRICES'!#REF!</definedName>
    <definedName name="_5TENDER_SUBMISSI" localSheetId="0">'[1]FORM B; PRICES'!#REF!</definedName>
    <definedName name="_6TENDER_SUBMISSI">'[1]FORM B; PRICES'!#REF!</definedName>
    <definedName name="_xlnm._FilterDatabase" localSheetId="0" hidden="1">'25-2015 Form B'!$E$4:$E$93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'[1]FORM B; PRICES'!#REF!</definedName>
    <definedName name="HEADER">'[1]FORM B; PRICES'!#REF!</definedName>
    <definedName name="_xlnm.Print_Area" localSheetId="0">'25-2015 Form B'!$B$1:$H$273</definedName>
    <definedName name="_xlnm.Print_Titles" localSheetId="0">'25-2015 Form B'!$1:$5</definedName>
    <definedName name="_xlnm.Print_Titles">#REF!</definedName>
    <definedName name="TEMP" localSheetId="0">'[1]FORM B; PRICES'!#REF!</definedName>
    <definedName name="TEMP">'[1]FORM B; PRICES'!#REF!</definedName>
    <definedName name="TESTHEAD" localSheetId="0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H174" i="1" l="1"/>
  <c r="H171" i="1"/>
  <c r="H175" i="1" l="1"/>
  <c r="C264" i="1"/>
  <c r="B264" i="1"/>
  <c r="H259" i="1"/>
  <c r="H258" i="1"/>
  <c r="H257" i="1"/>
  <c r="H256" i="1"/>
  <c r="H255" i="1"/>
  <c r="H254" i="1"/>
  <c r="H253" i="1"/>
  <c r="H252" i="1"/>
  <c r="H251" i="1"/>
  <c r="H250" i="1"/>
  <c r="H244" i="1"/>
  <c r="H241" i="1"/>
  <c r="H240" i="1"/>
  <c r="H239" i="1"/>
  <c r="H238" i="1"/>
  <c r="H236" i="1"/>
  <c r="H234" i="1"/>
  <c r="H232" i="1"/>
  <c r="H231" i="1"/>
  <c r="H230" i="1"/>
  <c r="H228" i="1"/>
  <c r="H227" i="1"/>
  <c r="H226" i="1"/>
  <c r="H225" i="1"/>
  <c r="H223" i="1"/>
  <c r="H222" i="1"/>
  <c r="H219" i="1"/>
  <c r="H217" i="1"/>
  <c r="H215" i="1"/>
  <c r="H212" i="1"/>
  <c r="H211" i="1"/>
  <c r="H210" i="1"/>
  <c r="H207" i="1"/>
  <c r="H205" i="1"/>
  <c r="H204" i="1"/>
  <c r="H203" i="1"/>
  <c r="H202" i="1"/>
  <c r="H199" i="1"/>
  <c r="H198" i="1"/>
  <c r="H195" i="1"/>
  <c r="H193" i="1"/>
  <c r="H191" i="1"/>
  <c r="H189" i="1"/>
  <c r="H186" i="1"/>
  <c r="H185" i="1"/>
  <c r="H184" i="1"/>
  <c r="H183" i="1"/>
  <c r="H182" i="1"/>
  <c r="H181" i="1"/>
  <c r="H179" i="1"/>
  <c r="H178" i="1"/>
  <c r="H167" i="1"/>
  <c r="H164" i="1"/>
  <c r="H163" i="1"/>
  <c r="H162" i="1"/>
  <c r="H161" i="1"/>
  <c r="H159" i="1"/>
  <c r="H157" i="1"/>
  <c r="H155" i="1"/>
  <c r="H154" i="1"/>
  <c r="H153" i="1"/>
  <c r="H150" i="1"/>
  <c r="H149" i="1"/>
  <c r="H148" i="1"/>
  <c r="H147" i="1"/>
  <c r="H145" i="1"/>
  <c r="H144" i="1"/>
  <c r="H141" i="1"/>
  <c r="H139" i="1"/>
  <c r="H137" i="1"/>
  <c r="H134" i="1"/>
  <c r="H133" i="1"/>
  <c r="H132" i="1"/>
  <c r="H129" i="1"/>
  <c r="H128" i="1"/>
  <c r="H126" i="1"/>
  <c r="H125" i="1"/>
  <c r="H124" i="1"/>
  <c r="H123" i="1"/>
  <c r="H120" i="1"/>
  <c r="H119" i="1"/>
  <c r="H118" i="1"/>
  <c r="H117" i="1"/>
  <c r="H116" i="1"/>
  <c r="H113" i="1"/>
  <c r="H111" i="1"/>
  <c r="H109" i="1"/>
  <c r="H108" i="1"/>
  <c r="H106" i="1"/>
  <c r="H103" i="1"/>
  <c r="H102" i="1"/>
  <c r="H101" i="1"/>
  <c r="H100" i="1"/>
  <c r="H99" i="1"/>
  <c r="H98" i="1"/>
  <c r="H96" i="1"/>
  <c r="H95" i="1"/>
  <c r="H91" i="1"/>
  <c r="H88" i="1"/>
  <c r="H87" i="1"/>
  <c r="H86" i="1"/>
  <c r="H85" i="1"/>
  <c r="H83" i="1"/>
  <c r="H80" i="1"/>
  <c r="H79" i="1"/>
  <c r="H78" i="1"/>
  <c r="H77" i="1"/>
  <c r="H76" i="1"/>
  <c r="H75" i="1"/>
  <c r="H72" i="1"/>
  <c r="H71" i="1"/>
  <c r="H70" i="1"/>
  <c r="H69" i="1"/>
  <c r="H68" i="1"/>
  <c r="H67" i="1"/>
  <c r="H65" i="1"/>
  <c r="H62" i="1"/>
  <c r="H59" i="1"/>
  <c r="H58" i="1"/>
  <c r="H56" i="1"/>
  <c r="H53" i="1"/>
  <c r="H51" i="1"/>
  <c r="H49" i="1"/>
  <c r="H46" i="1"/>
  <c r="H45" i="1"/>
  <c r="H44" i="1"/>
  <c r="H41" i="1"/>
  <c r="H40" i="1"/>
  <c r="H38" i="1"/>
  <c r="H37" i="1"/>
  <c r="H36" i="1"/>
  <c r="H35" i="1"/>
  <c r="H32" i="1"/>
  <c r="H31" i="1"/>
  <c r="H30" i="1"/>
  <c r="H27" i="1"/>
  <c r="H25" i="1"/>
  <c r="H23" i="1"/>
  <c r="H22" i="1"/>
  <c r="H20" i="1"/>
  <c r="H17" i="1"/>
  <c r="H16" i="1"/>
  <c r="H15" i="1"/>
  <c r="H14" i="1"/>
  <c r="H13" i="1"/>
  <c r="H12" i="1"/>
  <c r="H10" i="1"/>
  <c r="H9" i="1"/>
  <c r="I77" i="1"/>
  <c r="I75" i="1"/>
  <c r="H260" i="1" l="1"/>
  <c r="H270" i="1" s="1"/>
  <c r="H271" i="1" s="1"/>
  <c r="H245" i="1"/>
  <c r="H266" i="1" s="1"/>
  <c r="H92" i="1"/>
  <c r="H264" i="1" s="1"/>
  <c r="H265" i="1"/>
  <c r="H267" i="1" l="1"/>
  <c r="H272" i="1" s="1"/>
</calcChain>
</file>

<file path=xl/sharedStrings.xml><?xml version="1.0" encoding="utf-8"?>
<sst xmlns="http://schemas.openxmlformats.org/spreadsheetml/2006/main" count="1028" uniqueCount="364">
  <si>
    <t>UNIT PRICES</t>
  </si>
  <si>
    <t>CODE</t>
  </si>
  <si>
    <t>ITEM</t>
  </si>
  <si>
    <t>DESCRIPTION</t>
  </si>
  <si>
    <t>SPEA.</t>
  </si>
  <si>
    <t>UNIT</t>
  </si>
  <si>
    <t>APPROX. QUANTITY</t>
  </si>
  <si>
    <t>UNIT PRICE</t>
  </si>
  <si>
    <t>AMOUNT</t>
  </si>
  <si>
    <t>REF.</t>
  </si>
  <si>
    <t>QUANTITY</t>
  </si>
  <si>
    <t>Part 1: City Funded Work</t>
  </si>
  <si>
    <t>A</t>
  </si>
  <si>
    <t>RECONSTRUCTION: HULL AVENUE - ST. ANNES ROAD TO ST. DAVID ROAD</t>
  </si>
  <si>
    <t>EARTH AND BASE WORKS</t>
  </si>
  <si>
    <t>A003</t>
  </si>
  <si>
    <t>A.1</t>
  </si>
  <si>
    <t>Excavation</t>
  </si>
  <si>
    <t>CW 3110-R19</t>
  </si>
  <si>
    <t>m³</t>
  </si>
  <si>
    <t>A004</t>
  </si>
  <si>
    <t>A.2</t>
  </si>
  <si>
    <t>Sub-Grade Compaction</t>
  </si>
  <si>
    <t>m²</t>
  </si>
  <si>
    <t>A007</t>
  </si>
  <si>
    <t>A.3</t>
  </si>
  <si>
    <t>Crushed Sub-base Material</t>
  </si>
  <si>
    <t>A007A</t>
  </si>
  <si>
    <t>i)</t>
  </si>
  <si>
    <t xml:space="preserve">50 mm </t>
  </si>
  <si>
    <t/>
  </si>
  <si>
    <t>tonne</t>
  </si>
  <si>
    <t>A008E</t>
  </si>
  <si>
    <t>ii)</t>
  </si>
  <si>
    <t xml:space="preserve">150 mm </t>
  </si>
  <si>
    <t>A010</t>
  </si>
  <si>
    <t>A.4</t>
  </si>
  <si>
    <t>Supplying and Placing Base Course Material</t>
  </si>
  <si>
    <t>A012</t>
  </si>
  <si>
    <t>A.5</t>
  </si>
  <si>
    <t>Grading of Boulevards</t>
  </si>
  <si>
    <t>A022B</t>
  </si>
  <si>
    <t>A.6</t>
  </si>
  <si>
    <t>Separation / Reinforcement Geotextile Fabric</t>
  </si>
  <si>
    <t xml:space="preserve">CW 3130-R4 </t>
  </si>
  <si>
    <t>A022A</t>
  </si>
  <si>
    <t>A.7</t>
  </si>
  <si>
    <t>Supply and Install Geogrid</t>
  </si>
  <si>
    <t>CW 3135-R1</t>
  </si>
  <si>
    <t>ROADWORK - REMOVALS/RENEWALS</t>
  </si>
  <si>
    <t>B001</t>
  </si>
  <si>
    <t>A.8</t>
  </si>
  <si>
    <t>Pavement Removal</t>
  </si>
  <si>
    <t>B002</t>
  </si>
  <si>
    <t>Concrete Pavement</t>
  </si>
  <si>
    <t>B064-72</t>
  </si>
  <si>
    <t>A.9</t>
  </si>
  <si>
    <t>Slab Replacement - Early Opening (72 hour)</t>
  </si>
  <si>
    <t xml:space="preserve">CW 3230-R8
</t>
  </si>
  <si>
    <t>B071-72</t>
  </si>
  <si>
    <t>200 mm Concrete Pavement (Reinforced)</t>
  </si>
  <si>
    <t>B074-72</t>
  </si>
  <si>
    <t>150 mm Concrete Pavement (Reinforced)</t>
  </si>
  <si>
    <t>B094</t>
  </si>
  <si>
    <t>A.10</t>
  </si>
  <si>
    <t>Drilled Dowels</t>
  </si>
  <si>
    <t>B095</t>
  </si>
  <si>
    <t>19.1 mm Diameter</t>
  </si>
  <si>
    <t>each</t>
  </si>
  <si>
    <t>B097</t>
  </si>
  <si>
    <t>A.11</t>
  </si>
  <si>
    <t>Drilled Tie Bars</t>
  </si>
  <si>
    <t>B098</t>
  </si>
  <si>
    <t>20 M Deformed Tie Bar</t>
  </si>
  <si>
    <t>B114rl</t>
  </si>
  <si>
    <t>A.12</t>
  </si>
  <si>
    <t xml:space="preserve">Miscellaneous Concrete Slab Renewal </t>
  </si>
  <si>
    <t xml:space="preserve">CW 3235-R9  </t>
  </si>
  <si>
    <t>B118rl</t>
  </si>
  <si>
    <t xml:space="preserve"> i)</t>
  </si>
  <si>
    <t>100 mm Sidewalk</t>
  </si>
  <si>
    <t>SD-228A</t>
  </si>
  <si>
    <t>B119rl</t>
  </si>
  <si>
    <t>a)</t>
  </si>
  <si>
    <t>Less than 5 sq.m.</t>
  </si>
  <si>
    <t>B120rl</t>
  </si>
  <si>
    <t>b)</t>
  </si>
  <si>
    <t>5 sq.m. to 20 sq.m.</t>
  </si>
  <si>
    <t>B121rl</t>
  </si>
  <si>
    <t>c)</t>
  </si>
  <si>
    <t>Greater than 20 sq.m.</t>
  </si>
  <si>
    <t>B154rl</t>
  </si>
  <si>
    <t>A.13</t>
  </si>
  <si>
    <t>Concrete Curb Renewal</t>
  </si>
  <si>
    <t xml:space="preserve">CW 3240-R10 </t>
  </si>
  <si>
    <t>B155rl</t>
  </si>
  <si>
    <t>Barrier (150 mm reveal ht, Dowelled)</t>
  </si>
  <si>
    <t>SD-205,
SD-206A</t>
  </si>
  <si>
    <t>B156rl</t>
  </si>
  <si>
    <t>Less than 3 m</t>
  </si>
  <si>
    <t>m</t>
  </si>
  <si>
    <t>B157rl</t>
  </si>
  <si>
    <t>3 m to 30 m</t>
  </si>
  <si>
    <t>B167rl</t>
  </si>
  <si>
    <t>Modified Barrier (150 mm reveal ht, Dowelled)</t>
  </si>
  <si>
    <t>SD-203B</t>
  </si>
  <si>
    <t>B184rlA</t>
  </si>
  <si>
    <t>iii)</t>
  </si>
  <si>
    <t>Curb Ramp (8-12 mm reveal ht, Monolithic)</t>
  </si>
  <si>
    <t>SD-229C,D</t>
  </si>
  <si>
    <t>B200</t>
  </si>
  <si>
    <t>A.14</t>
  </si>
  <si>
    <t>Planing of Pavement</t>
  </si>
  <si>
    <t xml:space="preserve">CW 3450-R5 </t>
  </si>
  <si>
    <t>B201</t>
  </si>
  <si>
    <t>0 - 50 mm Depth (Asphalt)</t>
  </si>
  <si>
    <t>B219</t>
  </si>
  <si>
    <t>A.15</t>
  </si>
  <si>
    <t>Detectable Warning Surface Tiles</t>
  </si>
  <si>
    <t>CW 3326-R2</t>
  </si>
  <si>
    <t>ROADWORK - NEW CONSTRUCTION</t>
  </si>
  <si>
    <t>C032</t>
  </si>
  <si>
    <t>A.16</t>
  </si>
  <si>
    <t>Concrete Curbs, Curb and Gutter, and Splash Strips</t>
  </si>
  <si>
    <t>CW 3310-R16</t>
  </si>
  <si>
    <t>C038</t>
  </si>
  <si>
    <t>Construction of Curb and Gutter (180 mm ht, Barrier, Integral, 600 mm width, 150 mm Plain Concrete Pavement)</t>
  </si>
  <si>
    <t>SD-200</t>
  </si>
  <si>
    <t>C039</t>
  </si>
  <si>
    <t>Construction of Curb and Gutter (180 mm ht, Modified Barrier, Integral, 600 mm width, 150 mm Plain Concrete Pavement)</t>
  </si>
  <si>
    <t>SD-200            SD-203B</t>
  </si>
  <si>
    <t>C040</t>
  </si>
  <si>
    <t>Construction of Curb and Gutter (40 mm ht, Lip Curb, Integral, 600 mm width, 150 mm Plain Concrete Pavement)</t>
  </si>
  <si>
    <t>SD-200            SD-202B</t>
  </si>
  <si>
    <t>C055</t>
  </si>
  <si>
    <t>A.17</t>
  </si>
  <si>
    <t xml:space="preserve">Construction of Asphaltic Concrete Pavements </t>
  </si>
  <si>
    <t xml:space="preserve">CW 3410-R10 </t>
  </si>
  <si>
    <t>C056</t>
  </si>
  <si>
    <t>Main Line Paving</t>
  </si>
  <si>
    <t>C058</t>
  </si>
  <si>
    <t>Type IA</t>
  </si>
  <si>
    <t>C059</t>
  </si>
  <si>
    <t>Tie-ins and Approaches</t>
  </si>
  <si>
    <t>C060</t>
  </si>
  <si>
    <t>JOINT AND CRACK SEALING</t>
  </si>
  <si>
    <t>D006</t>
  </si>
  <si>
    <t>A.18</t>
  </si>
  <si>
    <t xml:space="preserve">Reflective Crack Maintenance </t>
  </si>
  <si>
    <t>CW 3250-R7</t>
  </si>
  <si>
    <t>ASSOCIATED DRAINAGE AND UNDERGROUND WORKS</t>
  </si>
  <si>
    <t>E003</t>
  </si>
  <si>
    <t>A.19</t>
  </si>
  <si>
    <t xml:space="preserve">Catch Basin  </t>
  </si>
  <si>
    <t>CW 2130-R12</t>
  </si>
  <si>
    <t>E004</t>
  </si>
  <si>
    <t>SD-024, 1800 mm deep</t>
  </si>
  <si>
    <t>E007A</t>
  </si>
  <si>
    <t>A.20</t>
  </si>
  <si>
    <t xml:space="preserve">Remove and Replace Existing Catch Basin  </t>
  </si>
  <si>
    <t>E007B</t>
  </si>
  <si>
    <t>SD-024</t>
  </si>
  <si>
    <t>E012</t>
  </si>
  <si>
    <t>A.21</t>
  </si>
  <si>
    <t>Drainage Connection Pipe</t>
  </si>
  <si>
    <t>E017</t>
  </si>
  <si>
    <t>A.22</t>
  </si>
  <si>
    <t>Sewer Repair - Up to 3.0 Meters Long</t>
  </si>
  <si>
    <t>E018</t>
  </si>
  <si>
    <t xml:space="preserve">300 mm </t>
  </si>
  <si>
    <t>E019</t>
  </si>
  <si>
    <t>Class 2 Backfill</t>
  </si>
  <si>
    <t>E020</t>
  </si>
  <si>
    <t>A.23</t>
  </si>
  <si>
    <t xml:space="preserve">Sewer Repair - In Addition to First 3.0 Meters </t>
  </si>
  <si>
    <t>E021</t>
  </si>
  <si>
    <t>E022</t>
  </si>
  <si>
    <t>E023</t>
  </si>
  <si>
    <t>A.24</t>
  </si>
  <si>
    <t>Replacing Existing Manhole and Catch Basin  Frames &amp; Covers</t>
  </si>
  <si>
    <t>E024</t>
  </si>
  <si>
    <t>AP-004 - Standard Frame for Manhole and Catch Basin</t>
  </si>
  <si>
    <t>E025</t>
  </si>
  <si>
    <t>AP-005 - Standard Solid Cover for Standard Frame</t>
  </si>
  <si>
    <t>E028</t>
  </si>
  <si>
    <t>AP-008 - Barrier Curb and Gutter Inlet Frame and Box</t>
  </si>
  <si>
    <t>E029</t>
  </si>
  <si>
    <t>iv)</t>
  </si>
  <si>
    <t xml:space="preserve">AP-009 - Barrier Curb and Gutter Inlet Cover </t>
  </si>
  <si>
    <t>v)</t>
  </si>
  <si>
    <t>Modified Curb Inlet Frame</t>
  </si>
  <si>
    <t>E16</t>
  </si>
  <si>
    <t>vi)</t>
  </si>
  <si>
    <t>Modified Curb Inlet Cover</t>
  </si>
  <si>
    <t>E036</t>
  </si>
  <si>
    <t>A.25</t>
  </si>
  <si>
    <t xml:space="preserve">Connecting to Existing Sewer </t>
  </si>
  <si>
    <t>E037</t>
  </si>
  <si>
    <t>250 mm (PVC) Connecting Pipe</t>
  </si>
  <si>
    <t>Connecting to 250 mm (Conc.) Sewer</t>
  </si>
  <si>
    <t>Connecting to 300 mm (Conc.) Sewer</t>
  </si>
  <si>
    <t>Connecting to 300 mm (Clay) Sewer</t>
  </si>
  <si>
    <t>E046</t>
  </si>
  <si>
    <t>A.26</t>
  </si>
  <si>
    <t>Removal of Existing Catch Basins</t>
  </si>
  <si>
    <t>E050</t>
  </si>
  <si>
    <t>A.27</t>
  </si>
  <si>
    <t>Abandoning Existing Drainage Inlets</t>
  </si>
  <si>
    <t>E051</t>
  </si>
  <si>
    <t>A.28</t>
  </si>
  <si>
    <t>Installation of Subdrains</t>
  </si>
  <si>
    <t>CW 3120-R4</t>
  </si>
  <si>
    <t>ADJUSTMENTS</t>
  </si>
  <si>
    <t>F002</t>
  </si>
  <si>
    <t>A.29</t>
  </si>
  <si>
    <t>Replacing Existing Risers</t>
  </si>
  <si>
    <t>F002A</t>
  </si>
  <si>
    <t>Pre-cast Concrete Risers</t>
  </si>
  <si>
    <t>vert. m</t>
  </si>
  <si>
    <t>F003</t>
  </si>
  <si>
    <t>A.30</t>
  </si>
  <si>
    <t>Lifter Rings</t>
  </si>
  <si>
    <t>CW 3210-R7</t>
  </si>
  <si>
    <t>F004</t>
  </si>
  <si>
    <t>38 mm</t>
  </si>
  <si>
    <t>F005</t>
  </si>
  <si>
    <t>51 mm</t>
  </si>
  <si>
    <t>F011</t>
  </si>
  <si>
    <t>A.31</t>
  </si>
  <si>
    <t>Adjustment of Curb Stop Boxes</t>
  </si>
  <si>
    <t>F018</t>
  </si>
  <si>
    <t>A.32</t>
  </si>
  <si>
    <t>Curb Stop Extensions</t>
  </si>
  <si>
    <t>LANDSCAPING</t>
  </si>
  <si>
    <t>G001</t>
  </si>
  <si>
    <t>A.33</t>
  </si>
  <si>
    <t>Sodding</t>
  </si>
  <si>
    <t>CW 3510-R9</t>
  </si>
  <si>
    <t>G003</t>
  </si>
  <si>
    <t xml:space="preserve"> width &gt; or = 600 mm</t>
  </si>
  <si>
    <t>Subtotal:</t>
  </si>
  <si>
    <t>B</t>
  </si>
  <si>
    <t>RECONSTRUCTION: HINDLEY AVENUE - FITZPATRICK ROAD TO ST MARYS ROAD</t>
  </si>
  <si>
    <t>B.1</t>
  </si>
  <si>
    <t>B.2</t>
  </si>
  <si>
    <t>B.3</t>
  </si>
  <si>
    <t>B.4</t>
  </si>
  <si>
    <t>B.5</t>
  </si>
  <si>
    <t>B.6</t>
  </si>
  <si>
    <t>B.7</t>
  </si>
  <si>
    <t>B.8</t>
  </si>
  <si>
    <t>C2</t>
  </si>
  <si>
    <t>B.9</t>
  </si>
  <si>
    <t>B.10</t>
  </si>
  <si>
    <t>B.11</t>
  </si>
  <si>
    <t>B.12</t>
  </si>
  <si>
    <t>B124</t>
  </si>
  <si>
    <t>B.13</t>
  </si>
  <si>
    <t>Adjustment of Precast  Sidewalk Blocks</t>
  </si>
  <si>
    <t>B125A</t>
  </si>
  <si>
    <t>B.14</t>
  </si>
  <si>
    <t>Removal of Precast Sidewalk Blocks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</si>
  <si>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</si>
  <si>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</si>
  <si>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</si>
  <si>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</si>
  <si>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</si>
  <si>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</si>
  <si>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</si>
  <si>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</si>
  <si>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</si>
  <si>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</si>
  <si>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Connecting to 450 mm (Conc.) Sewer</t>
  </si>
  <si>
    <t>E047</t>
  </si>
  <si>
    <t>B.25</t>
  </si>
  <si>
    <t>Removal of Existing Catch Pit</t>
  </si>
  <si>
    <t>B.26</t>
  </si>
  <si>
    <t>F001</t>
  </si>
  <si>
    <t>B.27</t>
  </si>
  <si>
    <t>Adjustment of Catch Basins / Manholes Frames</t>
  </si>
  <si>
    <t>B.28</t>
  </si>
  <si>
    <t>B.29</t>
  </si>
  <si>
    <t>B.30</t>
  </si>
  <si>
    <t>B.31</t>
  </si>
  <si>
    <t>C</t>
  </si>
  <si>
    <t>RECONSTRUCTION: RUE VALADE - RUE DESPIN TO DOLLARD AVENUE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</si>
  <si>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</si>
  <si>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</si>
  <si>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</si>
  <si>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</si>
  <si>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</si>
  <si>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</si>
  <si>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</si>
  <si>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</si>
  <si>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</si>
  <si>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</si>
  <si>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</si>
  <si>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</si>
  <si>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</si>
  <si>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</si>
  <si>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</si>
  <si>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</si>
  <si>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C.18</t>
  </si>
  <si>
    <t>C.19</t>
  </si>
  <si>
    <t>C.20</t>
  </si>
  <si>
    <t>E032</t>
  </si>
  <si>
    <t>C.21</t>
  </si>
  <si>
    <t>Connecting to Existing Manhole</t>
  </si>
  <si>
    <t>E033</t>
  </si>
  <si>
    <t>250 mm Catch Basin Lead</t>
  </si>
  <si>
    <t>C.22</t>
  </si>
  <si>
    <t>C.23</t>
  </si>
  <si>
    <t>C.24</t>
  </si>
  <si>
    <t>C.25</t>
  </si>
  <si>
    <t>C.26</t>
  </si>
  <si>
    <t>C.27</t>
  </si>
  <si>
    <t>C.28</t>
  </si>
  <si>
    <t>C.29</t>
  </si>
  <si>
    <t>RECONSTRUCTION: RUE VALADE - RUE DESPINS TO DOLLARD AVENUE</t>
  </si>
  <si>
    <t>Part 2: Manitoba Hydro Funded Work</t>
  </si>
  <si>
    <t>D</t>
  </si>
  <si>
    <t>STREET LIGHT INSTALLATION</t>
  </si>
  <si>
    <t xml:space="preserve"> HULL AVENUE - ST. ANNES ROAD TO ST. DAVID ROAD</t>
  </si>
  <si>
    <t>NEW STREET LIGHT INSTALLATION</t>
  </si>
  <si>
    <t>D.1</t>
  </si>
  <si>
    <t xml:space="preserve">Removal of 25' to 35' street light pole and precast, poured in place concrete, steel power installed base or direct buried including davit arm, luminaire and appurtenances.  </t>
  </si>
  <si>
    <t>E11</t>
  </si>
  <si>
    <t>D.2</t>
  </si>
  <si>
    <t xml:space="preserve">Installation of #4 AL C/N streetlight cable by open trench method. </t>
  </si>
  <si>
    <t>lin.m</t>
  </si>
  <si>
    <t>D.3</t>
  </si>
  <si>
    <t>Installation of 50 mm Conduit.</t>
  </si>
  <si>
    <t>D.4</t>
  </si>
  <si>
    <t>Installation of cable (#4 AL C/N or 1/0 AL Triplex) by boring method.</t>
  </si>
  <si>
    <t>D.5</t>
  </si>
  <si>
    <t xml:space="preserve">Installation of 25'/35' pole, davit arm and precast concrete base including luminaire and appurtenances. </t>
  </si>
  <si>
    <t>D.6</t>
  </si>
  <si>
    <t xml:space="preserve">Installation of one (1) 10' ground rod at end of street light circuit. Trench #4 ground wire up to 1 m from rod location to new street light and connect (hammerlock) to top of the ground rod.  </t>
  </si>
  <si>
    <t>D.7</t>
  </si>
  <si>
    <t>Install / lower 3 m of Cable Guard, ground lug, cable up pole, and first 3 m section of ground rod per Standard CD 315-5.</t>
  </si>
  <si>
    <t>D.8</t>
  </si>
  <si>
    <t>Connect 2/C #12 copper conductor street light cables per Standard CD310-4, CD310-9 or CD310-10.</t>
  </si>
  <si>
    <t>D.9</t>
  </si>
  <si>
    <t>Installation of overhead span #4 duplex between new or existing streetlight poles and connect luminaire to provide temporary feed.</t>
  </si>
  <si>
    <t>per span</t>
  </si>
  <si>
    <t>D.10</t>
  </si>
  <si>
    <t>Removal of overhead span #4 duplex between new or existing streetlight poles to remove temporary feed.</t>
  </si>
  <si>
    <t>SUMMARY</t>
  </si>
  <si>
    <t>Total Price Part 1</t>
  </si>
  <si>
    <t xml:space="preserve">   Part 2: Hydro Funded Work</t>
  </si>
  <si>
    <t xml:space="preserve">STREET LIGHT INSTALLATION - </t>
  </si>
  <si>
    <t>Total Price Part 2</t>
  </si>
  <si>
    <t>TOTAL BID PRICE  (GST EXTRA)</t>
  </si>
  <si>
    <t>(in figures)</t>
  </si>
  <si>
    <t>E040</t>
  </si>
  <si>
    <t>C.17</t>
  </si>
  <si>
    <t>E038</t>
  </si>
  <si>
    <t>(SEE B10)</t>
  </si>
  <si>
    <t>B.32</t>
  </si>
  <si>
    <t>B.33</t>
  </si>
  <si>
    <t>B.34</t>
  </si>
  <si>
    <t>FORM B (R1): PRICES</t>
  </si>
  <si>
    <t>ADDED ITEMS</t>
  </si>
  <si>
    <t xml:space="preserve">450 mm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</si>
</sst>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&quot;$&quot;#,##0.00_);\(&quot;$&quot;#,##0.0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&quot;Subtotal: &quot;#\ ###\ ##0.00;;&quot;Subtotal: Nil&quot;;@"/>
    <numFmt numFmtId="168" formatCode="0;0;[Red]&quot;###&quot;;@"/>
    <numFmt numFmtId="169" formatCode="0;0;&quot;&quot;;@"/>
    <numFmt numFmtId="170" formatCode="#\ ###\ ##0.00;;0;@"/>
    <numFmt numFmtId="171" formatCode="&quot;$&quot;#,##0.00"/>
    <numFmt numFmtId="172" formatCode="#,##0\ "/>
    <numFmt numFmtId="173" formatCode="&quot;&quot;;&quot;&quot;;&quot;&quot;;&quot;&quot;"/>
    <numFmt numFmtId="174" formatCode="#\ ###\ ##0.?;[Red]0;[Red]0;[Red]@"/>
    <numFmt numFmtId="175" formatCode="#\ ###\ ##0.00;;0;[Red]@"/>
    <numFmt numFmtId="176" formatCode="[Red]&quot;Z&quot;;[Red]&quot;Z&quot;;[Red]&quot;Z&quot;;@"/>
    <numFmt numFmtId="177" formatCode="#\ ###\ ##0.00;;;@"/>
    <numFmt numFmtId="178" formatCode="#\ ###\ ##0.00;;;"/>
    <numFmt numFmtId="179" formatCode="0;\-0;0;@"/>
    <numFmt numFmtId="180" formatCode="#\ ###\ ##0.00;;&quot;(in figures)                                 &quot;;@"/>
  </numFmts>
  <fonts count="59" x14ac:knownFonts="1">
    <font>
      <sz val="10"/>
      <name val="MS Sans Serif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sz val="10"/>
      <color theme="1"/>
      <name val="MS Sans Serif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i/>
      <u/>
      <sz val="12"/>
      <color theme="1"/>
      <name val="Arial"/>
      <family val="2"/>
    </font>
    <font>
      <b/>
      <sz val="10"/>
      <color indexed="8"/>
      <name val="MS Sans Serif"/>
      <family val="2"/>
    </font>
    <font>
      <sz val="12"/>
      <color theme="9" tint="-0.249977111117893"/>
      <name val="Arial"/>
      <family val="2"/>
    </font>
    <font>
      <b/>
      <sz val="12"/>
      <color theme="9" tint="-0.249977111117893"/>
      <name val="Arial"/>
      <family val="2"/>
    </font>
    <font>
      <sz val="12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sz val="12"/>
      <color indexed="16"/>
      <name val="Arial"/>
      <family val="2"/>
    </font>
    <font>
      <b/>
      <sz val="12"/>
      <color indexed="16"/>
      <name val="Arial"/>
      <family val="2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20"/>
      <name val="Arial"/>
      <family val="2"/>
    </font>
    <font>
      <b/>
      <sz val="12"/>
      <color indexed="20"/>
      <name val="Arial"/>
      <family val="2"/>
    </font>
    <font>
      <b/>
      <i/>
      <u/>
      <sz val="12"/>
      <name val="Arial"/>
      <family val="2"/>
    </font>
    <font>
      <b/>
      <i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u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8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/>
      <right style="thin">
        <color indexed="64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6">
    <xf numFmtId="0" fontId="0" fillId="0" borderId="0"/>
    <xf numFmtId="0" fontId="7" fillId="3" borderId="0"/>
    <xf numFmtId="0" fontId="1" fillId="0" borderId="0"/>
    <xf numFmtId="166" fontId="7" fillId="0" borderId="0" applyFont="0" applyFill="0" applyBorder="0" applyAlignment="0" applyProtection="0"/>
    <xf numFmtId="0" fontId="1" fillId="0" borderId="0"/>
    <xf numFmtId="0" fontId="28" fillId="0" borderId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22" borderId="0" applyNumberFormat="0" applyBorder="0" applyAlignment="0" applyProtection="0"/>
    <xf numFmtId="0" fontId="33" fillId="6" borderId="0" applyNumberFormat="0" applyBorder="0" applyAlignment="0" applyProtection="0"/>
    <xf numFmtId="0" fontId="34" fillId="0" borderId="0" applyFill="0">
      <alignment horizontal="right" vertical="top"/>
    </xf>
    <xf numFmtId="0" fontId="34" fillId="0" borderId="0" applyFill="0">
      <alignment horizontal="right" vertical="top"/>
    </xf>
    <xf numFmtId="0" fontId="35" fillId="0" borderId="11" applyFill="0">
      <alignment horizontal="right" vertical="top"/>
    </xf>
    <xf numFmtId="0" fontId="35" fillId="0" borderId="11" applyFill="0">
      <alignment horizontal="right" vertical="top"/>
    </xf>
    <xf numFmtId="0" fontId="35" fillId="0" borderId="11" applyFill="0">
      <alignment horizontal="right" vertical="top"/>
    </xf>
    <xf numFmtId="173" fontId="35" fillId="0" borderId="16" applyFill="0">
      <alignment horizontal="right" vertical="top"/>
    </xf>
    <xf numFmtId="173" fontId="35" fillId="0" borderId="16" applyFill="0">
      <alignment horizontal="right" vertical="top"/>
    </xf>
    <xf numFmtId="0" fontId="35" fillId="0" borderId="11" applyFill="0">
      <alignment horizontal="center" vertical="top" wrapText="1"/>
    </xf>
    <xf numFmtId="0" fontId="35" fillId="0" borderId="11" applyFill="0">
      <alignment horizontal="center" vertical="top" wrapText="1"/>
    </xf>
    <xf numFmtId="0" fontId="35" fillId="0" borderId="11" applyFill="0">
      <alignment horizontal="center" vertical="top" wrapText="1"/>
    </xf>
    <xf numFmtId="0" fontId="36" fillId="0" borderId="70" applyFill="0">
      <alignment horizontal="center" vertical="center" wrapText="1"/>
    </xf>
    <xf numFmtId="0" fontId="36" fillId="0" borderId="70" applyFill="0">
      <alignment horizontal="center" vertical="center" wrapText="1"/>
    </xf>
    <xf numFmtId="0" fontId="35" fillId="0" borderId="11" applyFill="0">
      <alignment horizontal="left" vertical="top" wrapText="1"/>
    </xf>
    <xf numFmtId="0" fontId="35" fillId="0" borderId="11" applyFill="0">
      <alignment horizontal="left" vertical="top" wrapText="1"/>
    </xf>
    <xf numFmtId="0" fontId="35" fillId="0" borderId="11" applyFill="0">
      <alignment horizontal="left" vertical="top" wrapText="1"/>
    </xf>
    <xf numFmtId="0" fontId="37" fillId="0" borderId="11" applyFill="0">
      <alignment horizontal="left" vertical="top" wrapText="1"/>
    </xf>
    <xf numFmtId="0" fontId="37" fillId="0" borderId="11" applyFill="0">
      <alignment horizontal="left" vertical="top" wrapText="1"/>
    </xf>
    <xf numFmtId="0" fontId="37" fillId="0" borderId="11" applyFill="0">
      <alignment horizontal="left" vertical="top" wrapText="1"/>
    </xf>
    <xf numFmtId="169" fontId="38" fillId="0" borderId="51" applyFill="0">
      <alignment horizontal="centerContinuous" wrapText="1"/>
    </xf>
    <xf numFmtId="169" fontId="38" fillId="0" borderId="51" applyFill="0">
      <alignment horizontal="centerContinuous" wrapText="1"/>
    </xf>
    <xf numFmtId="169" fontId="35" fillId="0" borderId="11" applyFill="0">
      <alignment horizontal="center" vertical="top" wrapText="1"/>
    </xf>
    <xf numFmtId="169" fontId="35" fillId="0" borderId="11" applyFill="0">
      <alignment horizontal="center" vertical="top" wrapText="1"/>
    </xf>
    <xf numFmtId="169" fontId="35" fillId="0" borderId="11" applyFill="0">
      <alignment horizontal="center" vertical="top" wrapText="1"/>
    </xf>
    <xf numFmtId="0" fontId="35" fillId="0" borderId="11" applyFill="0">
      <alignment horizontal="center" wrapText="1"/>
    </xf>
    <xf numFmtId="0" fontId="35" fillId="0" borderId="11" applyFill="0">
      <alignment horizontal="center" wrapText="1"/>
    </xf>
    <xf numFmtId="0" fontId="35" fillId="0" borderId="11" applyFill="0">
      <alignment horizontal="center" wrapText="1"/>
    </xf>
    <xf numFmtId="174" fontId="35" fillId="0" borderId="11" applyFill="0"/>
    <xf numFmtId="174" fontId="35" fillId="0" borderId="11" applyFill="0"/>
    <xf numFmtId="174" fontId="35" fillId="0" borderId="11" applyFill="0"/>
    <xf numFmtId="175" fontId="35" fillId="0" borderId="11" applyFill="0">
      <alignment horizontal="right"/>
      <protection locked="0"/>
    </xf>
    <xf numFmtId="175" fontId="35" fillId="0" borderId="11" applyFill="0">
      <alignment horizontal="right"/>
      <protection locked="0"/>
    </xf>
    <xf numFmtId="175" fontId="35" fillId="0" borderId="11" applyFill="0">
      <alignment horizontal="right"/>
      <protection locked="0"/>
    </xf>
    <xf numFmtId="170" fontId="35" fillId="0" borderId="11" applyFill="0">
      <alignment horizontal="right"/>
      <protection locked="0"/>
    </xf>
    <xf numFmtId="170" fontId="35" fillId="0" borderId="11" applyFill="0">
      <alignment horizontal="right"/>
      <protection locked="0"/>
    </xf>
    <xf numFmtId="170" fontId="35" fillId="0" borderId="11" applyFill="0">
      <alignment horizontal="right"/>
      <protection locked="0"/>
    </xf>
    <xf numFmtId="170" fontId="35" fillId="0" borderId="11" applyFill="0"/>
    <xf numFmtId="170" fontId="35" fillId="0" borderId="11" applyFill="0"/>
    <xf numFmtId="170" fontId="35" fillId="0" borderId="11" applyFill="0"/>
    <xf numFmtId="170" fontId="35" fillId="0" borderId="70" applyFill="0">
      <alignment horizontal="right"/>
    </xf>
    <xf numFmtId="170" fontId="35" fillId="0" borderId="70" applyFill="0">
      <alignment horizontal="right"/>
    </xf>
    <xf numFmtId="0" fontId="39" fillId="23" borderId="71" applyNumberFormat="0" applyAlignment="0" applyProtection="0"/>
    <xf numFmtId="0" fontId="40" fillId="24" borderId="72" applyNumberFormat="0" applyAlignment="0" applyProtection="0"/>
    <xf numFmtId="0" fontId="41" fillId="0" borderId="11" applyFill="0">
      <alignment horizontal="left" vertical="top"/>
    </xf>
    <xf numFmtId="0" fontId="41" fillId="0" borderId="11" applyFill="0">
      <alignment horizontal="left" vertical="top"/>
    </xf>
    <xf numFmtId="0" fontId="41" fillId="0" borderId="11" applyFill="0">
      <alignment horizontal="left" vertical="top"/>
    </xf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44" fillId="0" borderId="73" applyNumberFormat="0" applyFill="0" applyAlignment="0" applyProtection="0"/>
    <xf numFmtId="0" fontId="45" fillId="0" borderId="74" applyNumberFormat="0" applyFill="0" applyAlignment="0" applyProtection="0"/>
    <xf numFmtId="0" fontId="46" fillId="0" borderId="75" applyNumberFormat="0" applyFill="0" applyAlignment="0" applyProtection="0"/>
    <xf numFmtId="0" fontId="46" fillId="0" borderId="0" applyNumberFormat="0" applyFill="0" applyBorder="0" applyAlignment="0" applyProtection="0"/>
    <xf numFmtId="0" fontId="47" fillId="10" borderId="71" applyNumberFormat="0" applyAlignment="0" applyProtection="0"/>
    <xf numFmtId="0" fontId="48" fillId="0" borderId="76" applyNumberFormat="0" applyFill="0" applyAlignment="0" applyProtection="0"/>
    <xf numFmtId="0" fontId="49" fillId="25" borderId="0" applyNumberFormat="0" applyBorder="0" applyAlignment="0" applyProtection="0"/>
    <xf numFmtId="0" fontId="7" fillId="3" borderId="0"/>
    <xf numFmtId="0" fontId="7" fillId="3" borderId="0"/>
    <xf numFmtId="0" fontId="7" fillId="3" borderId="0"/>
    <xf numFmtId="0" fontId="28" fillId="0" borderId="0"/>
    <xf numFmtId="0" fontId="1" fillId="0" borderId="0"/>
    <xf numFmtId="0" fontId="7" fillId="3" borderId="0"/>
    <xf numFmtId="0" fontId="7" fillId="26" borderId="77" applyNumberFormat="0" applyFont="0" applyAlignment="0" applyProtection="0"/>
    <xf numFmtId="176" fontId="36" fillId="0" borderId="70" applyNumberFormat="0" applyFont="0" applyFill="0" applyBorder="0" applyAlignment="0" applyProtection="0">
      <alignment horizontal="center" vertical="top" wrapText="1"/>
    </xf>
    <xf numFmtId="176" fontId="36" fillId="0" borderId="70" applyNumberFormat="0" applyFont="0" applyFill="0" applyBorder="0" applyAlignment="0" applyProtection="0">
      <alignment horizontal="center" vertical="top" wrapText="1"/>
    </xf>
    <xf numFmtId="0" fontId="50" fillId="23" borderId="78" applyNumberFormat="0" applyAlignment="0" applyProtection="0"/>
    <xf numFmtId="0" fontId="51" fillId="0" borderId="0">
      <alignment horizontal="right"/>
    </xf>
    <xf numFmtId="0" fontId="51" fillId="0" borderId="0">
      <alignment horizontal="right"/>
    </xf>
    <xf numFmtId="0" fontId="52" fillId="0" borderId="0" applyNumberFormat="0" applyFill="0" applyBorder="0" applyAlignment="0" applyProtection="0"/>
    <xf numFmtId="0" fontId="35" fillId="0" borderId="0" applyFill="0">
      <alignment horizontal="left"/>
    </xf>
    <xf numFmtId="0" fontId="35" fillId="0" borderId="0" applyFill="0">
      <alignment horizontal="left"/>
    </xf>
    <xf numFmtId="0" fontId="53" fillId="0" borderId="0" applyFill="0">
      <alignment horizontal="centerContinuous" vertical="center"/>
    </xf>
    <xf numFmtId="0" fontId="53" fillId="0" borderId="0" applyFill="0">
      <alignment horizontal="centerContinuous" vertical="center"/>
    </xf>
    <xf numFmtId="177" fontId="54" fillId="0" borderId="0" applyFill="0">
      <alignment horizontal="centerContinuous" vertical="center"/>
    </xf>
    <xf numFmtId="177" fontId="54" fillId="0" borderId="0" applyFill="0">
      <alignment horizontal="centerContinuous" vertical="center"/>
    </xf>
    <xf numFmtId="178" fontId="54" fillId="0" borderId="0" applyFill="0">
      <alignment horizontal="centerContinuous" vertical="center"/>
    </xf>
    <xf numFmtId="178" fontId="54" fillId="0" borderId="0" applyFill="0">
      <alignment horizontal="centerContinuous" vertical="center"/>
    </xf>
    <xf numFmtId="0" fontId="35" fillId="0" borderId="70">
      <alignment horizontal="centerContinuous" wrapText="1"/>
    </xf>
    <xf numFmtId="0" fontId="35" fillId="0" borderId="70">
      <alignment horizontal="centerContinuous" wrapText="1"/>
    </xf>
    <xf numFmtId="179" fontId="55" fillId="0" borderId="0" applyFill="0">
      <alignment horizontal="left"/>
    </xf>
    <xf numFmtId="179" fontId="55" fillId="0" borderId="0" applyFill="0">
      <alignment horizontal="left"/>
    </xf>
    <xf numFmtId="180" fontId="56" fillId="0" borderId="0" applyFill="0">
      <alignment horizontal="right"/>
    </xf>
    <xf numFmtId="180" fontId="56" fillId="0" borderId="0" applyFill="0">
      <alignment horizontal="right"/>
    </xf>
    <xf numFmtId="0" fontId="35" fillId="0" borderId="68" applyFill="0"/>
    <xf numFmtId="0" fontId="35" fillId="0" borderId="68" applyFill="0"/>
    <xf numFmtId="0" fontId="57" fillId="0" borderId="79" applyNumberFormat="0" applyFill="0" applyAlignment="0" applyProtection="0"/>
    <xf numFmtId="0" fontId="58" fillId="0" borderId="0" applyNumberFormat="0" applyFill="0" applyBorder="0" applyAlignment="0" applyProtection="0"/>
  </cellStyleXfs>
  <cellXfs count="240">
    <xf numFmtId="0" fontId="0" fillId="0" borderId="0" xfId="0"/>
    <xf numFmtId="0" fontId="2" fillId="2" borderId="0" xfId="0" applyFont="1" applyFill="1" applyProtection="1"/>
    <xf numFmtId="0" fontId="0" fillId="0" borderId="4" xfId="0" applyNumberFormat="1" applyBorder="1" applyAlignment="1" applyProtection="1">
      <alignment vertical="top"/>
    </xf>
    <xf numFmtId="0" fontId="0" fillId="0" borderId="0" xfId="0" applyNumberFormat="1" applyBorder="1" applyAlignment="1" applyProtection="1"/>
    <xf numFmtId="2" fontId="0" fillId="0" borderId="5" xfId="0" applyNumberFormat="1" applyBorder="1" applyAlignment="1" applyProtection="1">
      <alignment horizontal="center"/>
    </xf>
    <xf numFmtId="0" fontId="5" fillId="2" borderId="2" xfId="0" applyNumberFormat="1" applyFont="1" applyFill="1" applyBorder="1" applyAlignment="1" applyProtection="1">
      <alignment horizontal="center" wrapText="1"/>
    </xf>
    <xf numFmtId="0" fontId="6" fillId="0" borderId="1" xfId="0" applyNumberFormat="1" applyFont="1" applyFill="1" applyBorder="1" applyAlignment="1" applyProtection="1">
      <alignment horizontal="center" wrapText="1"/>
    </xf>
    <xf numFmtId="0" fontId="6" fillId="0" borderId="6" xfId="0" applyNumberFormat="1" applyFont="1" applyFill="1" applyBorder="1" applyAlignment="1" applyProtection="1">
      <alignment horizontal="center" wrapText="1"/>
    </xf>
    <xf numFmtId="0" fontId="2" fillId="2" borderId="0" xfId="0" applyFont="1" applyFill="1"/>
    <xf numFmtId="0" fontId="2" fillId="2" borderId="7" xfId="0" applyFont="1" applyFill="1" applyBorder="1" applyProtection="1"/>
    <xf numFmtId="0" fontId="2" fillId="2" borderId="8" xfId="0" applyFont="1" applyFill="1" applyBorder="1" applyProtection="1"/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 vertical="center"/>
    </xf>
    <xf numFmtId="0" fontId="2" fillId="2" borderId="11" xfId="0" applyFont="1" applyFill="1" applyBorder="1" applyProtection="1"/>
    <xf numFmtId="167" fontId="9" fillId="2" borderId="12" xfId="0" applyNumberFormat="1" applyFont="1" applyFill="1" applyBorder="1" applyAlignment="1" applyProtection="1">
      <alignment horizontal="center"/>
    </xf>
    <xf numFmtId="168" fontId="10" fillId="0" borderId="11" xfId="0" applyNumberFormat="1" applyFont="1" applyFill="1" applyBorder="1" applyAlignment="1" applyProtection="1">
      <alignment horizontal="center" vertical="center" wrapText="1"/>
    </xf>
    <xf numFmtId="170" fontId="6" fillId="0" borderId="15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167" fontId="9" fillId="2" borderId="4" xfId="0" applyNumberFormat="1" applyFont="1" applyFill="1" applyBorder="1" applyAlignment="1" applyProtection="1">
      <alignment horizontal="center"/>
    </xf>
    <xf numFmtId="168" fontId="10" fillId="0" borderId="4" xfId="0" applyNumberFormat="1" applyFont="1" applyFill="1" applyBorder="1" applyAlignment="1" applyProtection="1">
      <alignment horizontal="center" vertical="center" wrapText="1"/>
    </xf>
    <xf numFmtId="169" fontId="10" fillId="0" borderId="4" xfId="0" applyNumberFormat="1" applyFont="1" applyFill="1" applyBorder="1" applyAlignment="1" applyProtection="1">
      <alignment vertical="center" wrapText="1"/>
    </xf>
    <xf numFmtId="169" fontId="6" fillId="0" borderId="11" xfId="0" applyNumberFormat="1" applyFont="1" applyFill="1" applyBorder="1" applyAlignment="1" applyProtection="1">
      <alignment horizontal="center"/>
    </xf>
    <xf numFmtId="170" fontId="6" fillId="0" borderId="11" xfId="0" applyNumberFormat="1" applyFont="1" applyFill="1" applyBorder="1" applyAlignment="1" applyProtection="1">
      <alignment horizontal="center"/>
    </xf>
    <xf numFmtId="4" fontId="5" fillId="2" borderId="4" xfId="0" applyNumberFormat="1" applyFont="1" applyFill="1" applyBorder="1" applyAlignment="1" applyProtection="1">
      <alignment horizontal="center" vertical="top" wrapText="1"/>
    </xf>
    <xf numFmtId="168" fontId="6" fillId="0" borderId="11" xfId="0" applyNumberFormat="1" applyFont="1" applyFill="1" applyBorder="1" applyAlignment="1" applyProtection="1">
      <alignment horizontal="left" vertical="top" wrapText="1"/>
    </xf>
    <xf numFmtId="169" fontId="6" fillId="0" borderId="11" xfId="0" applyNumberFormat="1" applyFont="1" applyFill="1" applyBorder="1" applyAlignment="1" applyProtection="1">
      <alignment horizontal="left" vertical="top" wrapText="1"/>
    </xf>
    <xf numFmtId="169" fontId="7" fillId="2" borderId="11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1" fontId="6" fillId="0" borderId="11" xfId="0" applyNumberFormat="1" applyFont="1" applyFill="1" applyBorder="1" applyAlignment="1" applyProtection="1">
      <alignment horizontal="right" vertical="top"/>
    </xf>
    <xf numFmtId="171" fontId="6" fillId="0" borderId="11" xfId="0" applyNumberFormat="1" applyFont="1" applyFill="1" applyBorder="1" applyAlignment="1" applyProtection="1">
      <alignment vertical="top"/>
    </xf>
    <xf numFmtId="167" fontId="5" fillId="2" borderId="4" xfId="0" applyNumberFormat="1" applyFont="1" applyFill="1" applyBorder="1" applyAlignment="1" applyProtection="1">
      <alignment horizontal="center" vertical="top"/>
    </xf>
    <xf numFmtId="168" fontId="6" fillId="0" borderId="11" xfId="0" applyNumberFormat="1" applyFont="1" applyFill="1" applyBorder="1" applyAlignment="1" applyProtection="1">
      <alignment horizontal="center" vertical="top" wrapText="1"/>
    </xf>
    <xf numFmtId="169" fontId="6" fillId="0" borderId="11" xfId="0" applyNumberFormat="1" applyFont="1" applyFill="1" applyBorder="1" applyAlignment="1" applyProtection="1">
      <alignment horizontal="center" vertical="top" wrapText="1"/>
    </xf>
    <xf numFmtId="168" fontId="10" fillId="0" borderId="15" xfId="0" applyNumberFormat="1" applyFont="1" applyFill="1" applyBorder="1" applyAlignment="1" applyProtection="1">
      <alignment horizontal="left" vertical="center" wrapText="1"/>
    </xf>
    <xf numFmtId="169" fontId="10" fillId="0" borderId="15" xfId="0" applyNumberFormat="1" applyFont="1" applyFill="1" applyBorder="1" applyAlignment="1" applyProtection="1">
      <alignment vertical="center" wrapText="1"/>
    </xf>
    <xf numFmtId="169" fontId="6" fillId="0" borderId="15" xfId="0" applyNumberFormat="1" applyFont="1" applyFill="1" applyBorder="1" applyAlignment="1" applyProtection="1">
      <alignment horizontal="centerContinuous" wrapText="1"/>
    </xf>
    <xf numFmtId="4" fontId="5" fillId="2" borderId="4" xfId="0" applyNumberFormat="1" applyFont="1" applyFill="1" applyBorder="1" applyAlignment="1" applyProtection="1">
      <alignment horizontal="center" vertical="top"/>
    </xf>
    <xf numFmtId="168" fontId="6" fillId="0" borderId="11" xfId="0" applyNumberFormat="1" applyFont="1" applyFill="1" applyBorder="1" applyAlignment="1" applyProtection="1">
      <alignment horizontal="right" vertical="top" wrapText="1"/>
    </xf>
    <xf numFmtId="168" fontId="6" fillId="0" borderId="16" xfId="0" applyNumberFormat="1" applyFont="1" applyFill="1" applyBorder="1" applyAlignment="1" applyProtection="1">
      <alignment horizontal="left" vertical="top" wrapText="1"/>
    </xf>
    <xf numFmtId="169" fontId="6" fillId="0" borderId="16" xfId="0" applyNumberFormat="1" applyFont="1" applyFill="1" applyBorder="1" applyAlignment="1" applyProtection="1">
      <alignment horizontal="left" vertical="top" wrapText="1"/>
    </xf>
    <xf numFmtId="169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1" fontId="6" fillId="0" borderId="16" xfId="0" applyNumberFormat="1" applyFont="1" applyFill="1" applyBorder="1" applyAlignment="1" applyProtection="1">
      <alignment horizontal="right" vertical="top" wrapText="1"/>
    </xf>
    <xf numFmtId="171" fontId="6" fillId="0" borderId="16" xfId="0" applyNumberFormat="1" applyFont="1" applyFill="1" applyBorder="1" applyAlignment="1" applyProtection="1">
      <alignment vertical="top"/>
    </xf>
    <xf numFmtId="169" fontId="10" fillId="0" borderId="11" xfId="0" applyNumberFormat="1" applyFont="1" applyFill="1" applyBorder="1" applyAlignment="1" applyProtection="1">
      <alignment vertical="center" wrapText="1"/>
    </xf>
    <xf numFmtId="169" fontId="6" fillId="0" borderId="11" xfId="0" applyNumberFormat="1" applyFont="1" applyFill="1" applyBorder="1" applyAlignment="1" applyProtection="1">
      <alignment horizontal="centerContinuous" wrapText="1"/>
    </xf>
    <xf numFmtId="1" fontId="6" fillId="0" borderId="11" xfId="0" applyNumberFormat="1" applyFont="1" applyFill="1" applyBorder="1" applyAlignment="1" applyProtection="1">
      <alignment horizontal="right" vertical="top" wrapText="1"/>
    </xf>
    <xf numFmtId="171" fontId="6" fillId="0" borderId="11" xfId="0" applyNumberFormat="1" applyFont="1" applyFill="1" applyBorder="1" applyAlignment="1" applyProtection="1">
      <alignment vertical="top" wrapText="1"/>
    </xf>
    <xf numFmtId="0" fontId="4" fillId="0" borderId="0" xfId="0" applyFont="1" applyFill="1" applyBorder="1" applyAlignment="1"/>
    <xf numFmtId="168" fontId="10" fillId="0" borderId="15" xfId="0" applyNumberFormat="1" applyFont="1" applyFill="1" applyBorder="1" applyAlignment="1" applyProtection="1">
      <alignment horizontal="center" vertical="center" wrapText="1"/>
    </xf>
    <xf numFmtId="4" fontId="7" fillId="0" borderId="4" xfId="2" applyNumberFormat="1" applyFont="1" applyFill="1" applyBorder="1" applyAlignment="1" applyProtection="1">
      <alignment horizontal="center" vertical="top" wrapText="1"/>
    </xf>
    <xf numFmtId="168" fontId="7" fillId="0" borderId="11" xfId="2" applyNumberFormat="1" applyFont="1" applyFill="1" applyBorder="1" applyAlignment="1" applyProtection="1">
      <alignment horizontal="left" vertical="top" wrapText="1"/>
    </xf>
    <xf numFmtId="169" fontId="7" fillId="0" borderId="11" xfId="2" applyNumberFormat="1" applyFont="1" applyFill="1" applyBorder="1" applyAlignment="1" applyProtection="1">
      <alignment horizontal="left" vertical="top" wrapText="1"/>
    </xf>
    <xf numFmtId="169" fontId="7" fillId="0" borderId="11" xfId="2" applyNumberFormat="1" applyFont="1" applyFill="1" applyBorder="1" applyAlignment="1" applyProtection="1">
      <alignment horizontal="center" vertical="top" wrapText="1"/>
    </xf>
    <xf numFmtId="0" fontId="7" fillId="0" borderId="11" xfId="2" applyNumberFormat="1" applyFont="1" applyFill="1" applyBorder="1" applyAlignment="1" applyProtection="1">
      <alignment horizontal="center" vertical="top" wrapText="1"/>
    </xf>
    <xf numFmtId="168" fontId="7" fillId="0" borderId="11" xfId="2" applyNumberFormat="1" applyFont="1" applyFill="1" applyBorder="1" applyAlignment="1" applyProtection="1">
      <alignment horizontal="right" vertical="top" wrapText="1" indent="2"/>
    </xf>
    <xf numFmtId="168" fontId="7" fillId="0" borderId="11" xfId="2" applyNumberFormat="1" applyFont="1" applyFill="1" applyBorder="1" applyAlignment="1" applyProtection="1">
      <alignment horizontal="right" vertical="top" wrapText="1"/>
    </xf>
    <xf numFmtId="169" fontId="6" fillId="0" borderId="11" xfId="0" applyNumberFormat="1" applyFont="1" applyFill="1" applyBorder="1" applyAlignment="1" applyProtection="1">
      <alignment vertical="top" wrapText="1"/>
    </xf>
    <xf numFmtId="4" fontId="5" fillId="2" borderId="11" xfId="0" applyNumberFormat="1" applyFont="1" applyFill="1" applyBorder="1" applyAlignment="1" applyProtection="1">
      <alignment horizontal="center" vertical="top" wrapText="1"/>
    </xf>
    <xf numFmtId="4" fontId="5" fillId="2" borderId="11" xfId="4" applyNumberFormat="1" applyFont="1" applyFill="1" applyBorder="1" applyAlignment="1" applyProtection="1">
      <alignment horizontal="center" vertical="top" wrapText="1"/>
    </xf>
    <xf numFmtId="168" fontId="6" fillId="0" borderId="11" xfId="4" applyNumberFormat="1" applyFont="1" applyFill="1" applyBorder="1" applyAlignment="1" applyProtection="1">
      <alignment horizontal="center" vertical="top" wrapText="1"/>
    </xf>
    <xf numFmtId="169" fontId="6" fillId="0" borderId="11" xfId="4" applyNumberFormat="1" applyFont="1" applyFill="1" applyBorder="1" applyAlignment="1" applyProtection="1">
      <alignment horizontal="center" vertical="top" wrapText="1"/>
    </xf>
    <xf numFmtId="0" fontId="6" fillId="0" borderId="11" xfId="4" applyNumberFormat="1" applyFont="1" applyFill="1" applyBorder="1" applyAlignment="1" applyProtection="1">
      <alignment horizontal="center" vertical="top" wrapText="1"/>
    </xf>
    <xf numFmtId="1" fontId="6" fillId="0" borderId="11" xfId="4" applyNumberFormat="1" applyFont="1" applyFill="1" applyBorder="1" applyAlignment="1" applyProtection="1">
      <alignment horizontal="right" vertical="top" wrapText="1"/>
    </xf>
    <xf numFmtId="0" fontId="6" fillId="0" borderId="11" xfId="2" applyNumberFormat="1" applyFont="1" applyFill="1" applyBorder="1" applyAlignment="1" applyProtection="1">
      <alignment horizontal="center" vertical="top" wrapText="1"/>
    </xf>
    <xf numFmtId="1" fontId="6" fillId="0" borderId="4" xfId="0" applyNumberFormat="1" applyFont="1" applyFill="1" applyBorder="1" applyAlignment="1" applyProtection="1">
      <alignment horizontal="right" vertical="top" wrapText="1"/>
    </xf>
    <xf numFmtId="171" fontId="6" fillId="0" borderId="5" xfId="0" applyNumberFormat="1" applyFont="1" applyFill="1" applyBorder="1" applyAlignment="1" applyProtection="1">
      <alignment vertical="top"/>
    </xf>
    <xf numFmtId="164" fontId="0" fillId="0" borderId="17" xfId="0" applyNumberFormat="1" applyBorder="1" applyAlignment="1" applyProtection="1">
      <alignment horizontal="right" vertical="center"/>
    </xf>
    <xf numFmtId="164" fontId="3" fillId="0" borderId="18" xfId="0" applyNumberFormat="1" applyFont="1" applyBorder="1" applyAlignment="1" applyProtection="1">
      <alignment horizontal="center" vertical="center"/>
    </xf>
    <xf numFmtId="164" fontId="7" fillId="0" borderId="22" xfId="0" applyNumberFormat="1" applyFont="1" applyBorder="1" applyAlignment="1" applyProtection="1">
      <alignment horizontal="right" vertical="center"/>
    </xf>
    <xf numFmtId="169" fontId="6" fillId="0" borderId="15" xfId="0" applyNumberFormat="1" applyFont="1" applyFill="1" applyBorder="1" applyAlignment="1" applyProtection="1">
      <alignment horizontal="center" wrapText="1"/>
    </xf>
    <xf numFmtId="164" fontId="0" fillId="0" borderId="26" xfId="0" applyNumberFormat="1" applyBorder="1" applyAlignment="1" applyProtection="1">
      <alignment horizontal="right" vertical="center"/>
    </xf>
    <xf numFmtId="164" fontId="3" fillId="0" borderId="27" xfId="0" applyNumberFormat="1" applyFont="1" applyBorder="1" applyAlignment="1" applyProtection="1">
      <alignment horizontal="center" vertical="center"/>
    </xf>
    <xf numFmtId="164" fontId="7" fillId="0" borderId="32" xfId="0" applyNumberFormat="1" applyFont="1" applyBorder="1" applyAlignment="1" applyProtection="1">
      <alignment horizontal="right" vertical="center"/>
    </xf>
    <xf numFmtId="169" fontId="11" fillId="0" borderId="14" xfId="0" applyNumberFormat="1" applyFont="1" applyFill="1" applyBorder="1" applyAlignment="1" applyProtection="1">
      <alignment vertical="center"/>
    </xf>
    <xf numFmtId="168" fontId="6" fillId="0" borderId="16" xfId="0" applyNumberFormat="1" applyFont="1" applyFill="1" applyBorder="1" applyAlignment="1" applyProtection="1">
      <alignment horizontal="right" vertical="top" wrapText="1"/>
    </xf>
    <xf numFmtId="1" fontId="6" fillId="0" borderId="16" xfId="0" applyNumberFormat="1" applyFont="1" applyFill="1" applyBorder="1" applyAlignment="1" applyProtection="1">
      <alignment horizontal="right" vertical="top"/>
    </xf>
    <xf numFmtId="169" fontId="6" fillId="0" borderId="11" xfId="0" applyNumberFormat="1" applyFont="1" applyFill="1" applyBorder="1" applyAlignment="1" applyProtection="1">
      <alignment horizontal="center" wrapText="1"/>
    </xf>
    <xf numFmtId="4" fontId="5" fillId="2" borderId="4" xfId="4" applyNumberFormat="1" applyFont="1" applyFill="1" applyBorder="1" applyAlignment="1" applyProtection="1">
      <alignment horizontal="center" vertical="top" wrapText="1"/>
    </xf>
    <xf numFmtId="168" fontId="6" fillId="0" borderId="11" xfId="4" applyNumberFormat="1" applyFont="1" applyFill="1" applyBorder="1" applyAlignment="1" applyProtection="1">
      <alignment horizontal="left" vertical="top" wrapText="1"/>
    </xf>
    <xf numFmtId="169" fontId="6" fillId="0" borderId="11" xfId="4" applyNumberFormat="1" applyFont="1" applyFill="1" applyBorder="1" applyAlignment="1" applyProtection="1">
      <alignment vertical="top" wrapText="1"/>
    </xf>
    <xf numFmtId="169" fontId="6" fillId="0" borderId="11" xfId="4" applyNumberFormat="1" applyFont="1" applyFill="1" applyBorder="1" applyAlignment="1" applyProtection="1">
      <alignment horizontal="left" vertical="top" wrapText="1"/>
    </xf>
    <xf numFmtId="164" fontId="3" fillId="0" borderId="33" xfId="0" applyNumberFormat="1" applyFont="1" applyBorder="1" applyAlignment="1" applyProtection="1">
      <alignment horizontal="center" vertical="center"/>
    </xf>
    <xf numFmtId="164" fontId="7" fillId="0" borderId="34" xfId="0" applyNumberFormat="1" applyFont="1" applyBorder="1" applyAlignment="1" applyProtection="1">
      <alignment horizontal="right" vertical="center"/>
    </xf>
    <xf numFmtId="164" fontId="0" fillId="0" borderId="0" xfId="0" applyNumberFormat="1" applyBorder="1" applyAlignment="1" applyProtection="1">
      <alignment horizontal="right" vertical="center"/>
    </xf>
    <xf numFmtId="164" fontId="3" fillId="0" borderId="9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 wrapText="1" readingOrder="1"/>
    </xf>
    <xf numFmtId="0" fontId="7" fillId="0" borderId="10" xfId="0" applyFont="1" applyBorder="1" applyAlignment="1" applyProtection="1">
      <alignment horizontal="left" vertical="center" wrapText="1" readingOrder="1"/>
    </xf>
    <xf numFmtId="164" fontId="7" fillId="0" borderId="37" xfId="0" applyNumberFormat="1" applyFont="1" applyBorder="1" applyAlignment="1" applyProtection="1">
      <alignment horizontal="right" vertical="center"/>
    </xf>
    <xf numFmtId="0" fontId="3" fillId="0" borderId="38" xfId="0" applyNumberFormat="1" applyFont="1" applyBorder="1" applyAlignment="1" applyProtection="1">
      <alignment horizontal="center" vertical="center"/>
    </xf>
    <xf numFmtId="0" fontId="4" fillId="0" borderId="41" xfId="0" applyFont="1" applyFill="1" applyBorder="1" applyProtection="1"/>
    <xf numFmtId="0" fontId="3" fillId="0" borderId="4" xfId="0" applyNumberFormat="1" applyFont="1" applyBorder="1" applyAlignment="1" applyProtection="1">
      <alignment horizontal="center" vertical="center"/>
    </xf>
    <xf numFmtId="1" fontId="27" fillId="0" borderId="42" xfId="0" applyNumberFormat="1" applyFont="1" applyBorder="1" applyAlignment="1" applyProtection="1">
      <alignment horizontal="left" vertical="center" wrapText="1"/>
    </xf>
    <xf numFmtId="0" fontId="0" fillId="0" borderId="0" xfId="0" applyNumberFormat="1" applyBorder="1" applyAlignment="1" applyProtection="1">
      <alignment vertical="center" wrapText="1"/>
    </xf>
    <xf numFmtId="0" fontId="2" fillId="0" borderId="5" xfId="0" applyFont="1" applyFill="1" applyBorder="1" applyProtection="1"/>
    <xf numFmtId="0" fontId="9" fillId="0" borderId="4" xfId="0" applyNumberFormat="1" applyFont="1" applyBorder="1" applyAlignment="1" applyProtection="1">
      <alignment vertical="top"/>
    </xf>
    <xf numFmtId="169" fontId="9" fillId="4" borderId="6" xfId="0" applyNumberFormat="1" applyFont="1" applyFill="1" applyBorder="1" applyAlignment="1" applyProtection="1">
      <alignment horizontal="left" vertical="center"/>
    </xf>
    <xf numFmtId="1" fontId="0" fillId="0" borderId="6" xfId="0" applyNumberFormat="1" applyBorder="1" applyAlignment="1" applyProtection="1">
      <alignment horizontal="center" vertical="top"/>
    </xf>
    <xf numFmtId="0" fontId="0" fillId="0" borderId="6" xfId="0" applyNumberFormat="1" applyBorder="1" applyAlignment="1" applyProtection="1">
      <alignment horizontal="center" vertical="top"/>
    </xf>
    <xf numFmtId="0" fontId="4" fillId="0" borderId="6" xfId="0" applyFont="1" applyFill="1" applyBorder="1" applyProtection="1"/>
    <xf numFmtId="168" fontId="7" fillId="0" borderId="4" xfId="1" applyNumberFormat="1" applyFont="1" applyFill="1" applyBorder="1" applyAlignment="1" applyProtection="1">
      <alignment horizontal="center" vertical="top" wrapText="1"/>
    </xf>
    <xf numFmtId="169" fontId="7" fillId="0" borderId="11" xfId="1" applyNumberFormat="1" applyFont="1" applyFill="1" applyBorder="1" applyAlignment="1" applyProtection="1">
      <alignment horizontal="left" vertical="top" wrapText="1"/>
    </xf>
    <xf numFmtId="169" fontId="7" fillId="0" borderId="11" xfId="1" applyNumberFormat="1" applyFont="1" applyFill="1" applyBorder="1" applyAlignment="1" applyProtection="1">
      <alignment horizontal="center" vertical="top" wrapText="1"/>
    </xf>
    <xf numFmtId="0" fontId="7" fillId="0" borderId="11" xfId="1" applyNumberFormat="1" applyFont="1" applyFill="1" applyBorder="1" applyAlignment="1" applyProtection="1">
      <alignment horizontal="center" vertical="top" wrapText="1"/>
    </xf>
    <xf numFmtId="172" fontId="7" fillId="0" borderId="11" xfId="1" applyNumberFormat="1" applyFont="1" applyFill="1" applyBorder="1" applyAlignment="1" applyProtection="1">
      <alignment horizontal="right" vertical="top"/>
    </xf>
    <xf numFmtId="171" fontId="6" fillId="0" borderId="11" xfId="0" applyNumberFormat="1" applyFont="1" applyFill="1" applyBorder="1" applyAlignment="1" applyProtection="1">
      <alignment horizontal="center" vertical="top"/>
    </xf>
    <xf numFmtId="169" fontId="7" fillId="0" borderId="11" xfId="5" applyNumberFormat="1" applyFont="1" applyFill="1" applyBorder="1" applyAlignment="1" applyProtection="1">
      <alignment horizontal="left" vertical="top" wrapText="1"/>
    </xf>
    <xf numFmtId="0" fontId="5" fillId="0" borderId="11" xfId="5" applyFont="1" applyFill="1" applyBorder="1" applyAlignment="1" applyProtection="1">
      <alignment vertical="top" wrapText="1"/>
    </xf>
    <xf numFmtId="171" fontId="6" fillId="0" borderId="16" xfId="0" applyNumberFormat="1" applyFont="1" applyFill="1" applyBorder="1" applyAlignment="1" applyProtection="1">
      <alignment horizontal="center" vertical="top"/>
    </xf>
    <xf numFmtId="0" fontId="3" fillId="0" borderId="44" xfId="0" applyNumberFormat="1" applyFont="1" applyBorder="1" applyAlignment="1" applyProtection="1">
      <alignment horizontal="center" vertical="center"/>
    </xf>
    <xf numFmtId="164" fontId="7" fillId="0" borderId="49" xfId="0" applyNumberFormat="1" applyFont="1" applyBorder="1" applyAlignment="1" applyProtection="1">
      <alignment horizontal="right" vertical="center"/>
    </xf>
    <xf numFmtId="0" fontId="4" fillId="0" borderId="4" xfId="0" applyFont="1" applyFill="1" applyBorder="1" applyProtection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Protection="1"/>
    <xf numFmtId="0" fontId="4" fillId="0" borderId="5" xfId="0" applyFont="1" applyFill="1" applyBorder="1" applyProtection="1"/>
    <xf numFmtId="0" fontId="7" fillId="3" borderId="4" xfId="1" applyNumberFormat="1" applyBorder="1" applyAlignment="1" applyProtection="1">
      <alignment vertical="top"/>
    </xf>
    <xf numFmtId="0" fontId="29" fillId="3" borderId="0" xfId="1" applyNumberFormat="1" applyFont="1" applyBorder="1" applyProtection="1"/>
    <xf numFmtId="0" fontId="7" fillId="3" borderId="0" xfId="1" applyNumberFormat="1" applyBorder="1" applyAlignment="1" applyProtection="1">
      <alignment horizontal="center"/>
    </xf>
    <xf numFmtId="0" fontId="7" fillId="3" borderId="0" xfId="1" applyNumberFormat="1" applyBorder="1" applyProtection="1"/>
    <xf numFmtId="0" fontId="7" fillId="3" borderId="0" xfId="1" applyNumberFormat="1" applyBorder="1" applyAlignment="1" applyProtection="1">
      <alignment horizontal="center" vertical="top"/>
    </xf>
    <xf numFmtId="0" fontId="7" fillId="3" borderId="50" xfId="1" applyNumberFormat="1" applyBorder="1" applyAlignment="1" applyProtection="1">
      <alignment horizontal="right" vertical="top"/>
    </xf>
    <xf numFmtId="0" fontId="7" fillId="3" borderId="43" xfId="1" applyNumberFormat="1" applyBorder="1" applyAlignment="1" applyProtection="1">
      <alignment vertical="top"/>
    </xf>
    <xf numFmtId="0" fontId="7" fillId="3" borderId="43" xfId="1" applyNumberFormat="1" applyBorder="1" applyAlignment="1" applyProtection="1">
      <alignment horizontal="center" vertical="top"/>
    </xf>
    <xf numFmtId="164" fontId="7" fillId="3" borderId="53" xfId="1" applyNumberFormat="1" applyBorder="1" applyAlignment="1" applyProtection="1">
      <alignment horizontal="right" vertical="top"/>
    </xf>
    <xf numFmtId="0" fontId="9" fillId="3" borderId="54" xfId="1" applyNumberFormat="1" applyFont="1" applyBorder="1" applyAlignment="1" applyProtection="1">
      <alignment horizontal="center" vertical="center"/>
    </xf>
    <xf numFmtId="1" fontId="30" fillId="3" borderId="55" xfId="1" applyNumberFormat="1" applyFont="1" applyBorder="1" applyAlignment="1" applyProtection="1">
      <alignment vertical="center" wrapText="1"/>
    </xf>
    <xf numFmtId="0" fontId="7" fillId="3" borderId="43" xfId="1" applyNumberFormat="1" applyBorder="1" applyAlignment="1" applyProtection="1">
      <alignment vertical="center" wrapText="1"/>
    </xf>
    <xf numFmtId="0" fontId="7" fillId="3" borderId="56" xfId="1" applyNumberFormat="1" applyBorder="1" applyAlignment="1" applyProtection="1">
      <alignment horizontal="center" vertical="top" wrapText="1"/>
    </xf>
    <xf numFmtId="0" fontId="7" fillId="3" borderId="5" xfId="1" applyNumberFormat="1" applyBorder="1" applyAlignment="1" applyProtection="1">
      <alignment horizontal="right" vertical="top"/>
    </xf>
    <xf numFmtId="0" fontId="7" fillId="3" borderId="52" xfId="1" applyNumberFormat="1" applyBorder="1" applyAlignment="1" applyProtection="1">
      <alignment horizontal="right" vertical="top"/>
    </xf>
    <xf numFmtId="0" fontId="9" fillId="3" borderId="58" xfId="1" applyNumberFormat="1" applyFont="1" applyBorder="1" applyAlignment="1" applyProtection="1">
      <alignment horizontal="center" vertical="center"/>
    </xf>
    <xf numFmtId="164" fontId="7" fillId="3" borderId="63" xfId="1" applyNumberFormat="1" applyBorder="1" applyAlignment="1" applyProtection="1">
      <alignment horizontal="right" vertical="top"/>
    </xf>
    <xf numFmtId="1" fontId="30" fillId="3" borderId="64" xfId="1" applyNumberFormat="1" applyFont="1" applyBorder="1" applyAlignment="1" applyProtection="1">
      <alignment vertical="center" wrapText="1"/>
    </xf>
    <xf numFmtId="0" fontId="7" fillId="3" borderId="65" xfId="1" applyNumberFormat="1" applyBorder="1" applyAlignment="1" applyProtection="1">
      <alignment vertical="center" wrapText="1"/>
    </xf>
    <xf numFmtId="0" fontId="7" fillId="3" borderId="66" xfId="1" applyNumberFormat="1" applyBorder="1" applyAlignment="1" applyProtection="1">
      <alignment horizontal="center" vertical="top" wrapText="1"/>
    </xf>
    <xf numFmtId="0" fontId="3" fillId="3" borderId="4" xfId="1" applyNumberFormat="1" applyFont="1" applyBorder="1" applyAlignment="1" applyProtection="1">
      <alignment horizontal="left"/>
    </xf>
    <xf numFmtId="0" fontId="3" fillId="3" borderId="0" xfId="1" applyNumberFormat="1" applyFont="1" applyBorder="1" applyProtection="1"/>
    <xf numFmtId="0" fontId="7" fillId="3" borderId="68" xfId="1" applyNumberFormat="1" applyBorder="1" applyAlignment="1" applyProtection="1">
      <alignment horizontal="center"/>
    </xf>
    <xf numFmtId="0" fontId="7" fillId="3" borderId="68" xfId="1" applyNumberFormat="1" applyBorder="1" applyProtection="1"/>
    <xf numFmtId="171" fontId="7" fillId="3" borderId="69" xfId="1" applyNumberFormat="1" applyBorder="1" applyAlignment="1" applyProtection="1">
      <alignment horizontal="right"/>
    </xf>
    <xf numFmtId="0" fontId="4" fillId="0" borderId="38" xfId="0" applyFont="1" applyFill="1" applyBorder="1" applyProtection="1"/>
    <xf numFmtId="0" fontId="4" fillId="0" borderId="68" xfId="0" applyFont="1" applyFill="1" applyBorder="1" applyAlignment="1" applyProtection="1">
      <alignment wrapText="1"/>
    </xf>
    <xf numFmtId="0" fontId="4" fillId="0" borderId="68" xfId="0" applyFont="1" applyFill="1" applyBorder="1" applyProtection="1"/>
    <xf numFmtId="0" fontId="4" fillId="0" borderId="69" xfId="0" applyFont="1" applyFill="1" applyBorder="1" applyProtection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2" fillId="0" borderId="0" xfId="0" applyFont="1" applyFill="1" applyProtection="1"/>
    <xf numFmtId="0" fontId="2" fillId="2" borderId="0" xfId="0" applyFont="1" applyFill="1" applyAlignment="1" applyProtection="1"/>
    <xf numFmtId="0" fontId="12" fillId="2" borderId="0" xfId="0" applyFont="1" applyFill="1" applyAlignment="1" applyProtection="1"/>
    <xf numFmtId="0" fontId="2" fillId="2" borderId="0" xfId="0" applyFont="1" applyFill="1" applyAlignment="1" applyProtection="1">
      <alignment vertical="top"/>
    </xf>
    <xf numFmtId="1" fontId="13" fillId="0" borderId="0" xfId="2" applyNumberFormat="1" applyFont="1" applyFill="1" applyBorder="1" applyAlignment="1" applyProtection="1">
      <alignment horizontal="center" vertical="top"/>
    </xf>
    <xf numFmtId="165" fontId="14" fillId="0" borderId="0" xfId="2" applyNumberFormat="1" applyFont="1" applyFill="1" applyBorder="1" applyAlignment="1" applyProtection="1">
      <alignment horizontal="right" vertical="top"/>
    </xf>
    <xf numFmtId="1" fontId="15" fillId="0" borderId="0" xfId="2" applyNumberFormat="1" applyFont="1" applyFill="1" applyBorder="1" applyAlignment="1" applyProtection="1">
      <alignment horizontal="center" vertical="top" wrapText="1"/>
    </xf>
    <xf numFmtId="165" fontId="16" fillId="0" borderId="0" xfId="2" applyNumberFormat="1" applyFont="1" applyFill="1" applyBorder="1" applyAlignment="1" applyProtection="1">
      <alignment horizontal="right" vertical="top"/>
    </xf>
    <xf numFmtId="1" fontId="17" fillId="0" borderId="0" xfId="2" applyNumberFormat="1" applyFont="1" applyFill="1" applyBorder="1" applyAlignment="1" applyProtection="1">
      <alignment horizontal="center" vertical="top" wrapText="1"/>
    </xf>
    <xf numFmtId="165" fontId="18" fillId="0" borderId="0" xfId="2" applyNumberFormat="1" applyFont="1" applyFill="1" applyBorder="1" applyAlignment="1" applyProtection="1">
      <alignment horizontal="right" vertical="top"/>
    </xf>
    <xf numFmtId="3" fontId="19" fillId="0" borderId="0" xfId="2" applyNumberFormat="1" applyFont="1" applyFill="1" applyBorder="1" applyAlignment="1" applyProtection="1">
      <alignment horizontal="center" vertical="top" wrapText="1"/>
    </xf>
    <xf numFmtId="165" fontId="20" fillId="0" borderId="0" xfId="2" applyNumberFormat="1" applyFont="1" applyFill="1" applyBorder="1" applyAlignment="1" applyProtection="1">
      <alignment horizontal="right" vertical="top"/>
    </xf>
    <xf numFmtId="3" fontId="21" fillId="0" borderId="0" xfId="2" applyNumberFormat="1" applyFont="1" applyFill="1" applyBorder="1" applyAlignment="1" applyProtection="1">
      <alignment horizontal="center" vertical="top" wrapText="1"/>
    </xf>
    <xf numFmtId="165" fontId="22" fillId="0" borderId="0" xfId="2" applyNumberFormat="1" applyFont="1" applyFill="1" applyBorder="1" applyAlignment="1" applyProtection="1">
      <alignment horizontal="right" vertical="top"/>
    </xf>
    <xf numFmtId="3" fontId="23" fillId="0" borderId="0" xfId="2" applyNumberFormat="1" applyFont="1" applyFill="1" applyBorder="1" applyAlignment="1" applyProtection="1">
      <alignment horizontal="center" vertical="top" wrapText="1"/>
    </xf>
    <xf numFmtId="165" fontId="24" fillId="0" borderId="0" xfId="2" applyNumberFormat="1" applyFont="1" applyFill="1" applyBorder="1" applyAlignment="1" applyProtection="1">
      <alignment horizontal="right" vertical="top"/>
    </xf>
    <xf numFmtId="0" fontId="1" fillId="0" borderId="0" xfId="2" applyFont="1" applyFill="1" applyBorder="1" applyAlignment="1" applyProtection="1"/>
    <xf numFmtId="0" fontId="1" fillId="0" borderId="0" xfId="2" applyFont="1" applyFill="1" applyAlignment="1" applyProtection="1"/>
    <xf numFmtId="0" fontId="2" fillId="2" borderId="0" xfId="0" applyFont="1" applyFill="1" applyBorder="1" applyAlignment="1" applyProtection="1"/>
    <xf numFmtId="0" fontId="0" fillId="0" borderId="0" xfId="0" applyNumberFormat="1" applyAlignment="1" applyProtection="1">
      <alignment vertical="center"/>
    </xf>
    <xf numFmtId="0" fontId="0" fillId="2" borderId="8" xfId="0" applyFont="1" applyFill="1" applyBorder="1" applyProtection="1"/>
    <xf numFmtId="0" fontId="0" fillId="2" borderId="0" xfId="0" applyFont="1" applyFill="1" applyBorder="1" applyProtection="1"/>
    <xf numFmtId="164" fontId="0" fillId="2" borderId="0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wrapText="1"/>
    </xf>
    <xf numFmtId="0" fontId="7" fillId="2" borderId="11" xfId="0" applyNumberFormat="1" applyFont="1" applyFill="1" applyBorder="1" applyAlignment="1" applyProtection="1">
      <alignment vertical="center"/>
    </xf>
    <xf numFmtId="171" fontId="7" fillId="2" borderId="11" xfId="0" applyNumberFormat="1" applyFont="1" applyFill="1" applyBorder="1" applyAlignment="1" applyProtection="1">
      <alignment vertical="top"/>
      <protection locked="0"/>
    </xf>
    <xf numFmtId="0" fontId="7" fillId="2" borderId="15" xfId="0" applyNumberFormat="1" applyFont="1" applyFill="1" applyBorder="1" applyAlignment="1" applyProtection="1">
      <alignment vertical="center"/>
    </xf>
    <xf numFmtId="171" fontId="7" fillId="2" borderId="16" xfId="0" applyNumberFormat="1" applyFont="1" applyFill="1" applyBorder="1" applyAlignment="1" applyProtection="1">
      <alignment vertical="top"/>
      <protection locked="0"/>
    </xf>
    <xf numFmtId="171" fontId="7" fillId="2" borderId="11" xfId="4" applyNumberFormat="1" applyFont="1" applyFill="1" applyBorder="1" applyAlignment="1" applyProtection="1">
      <alignment vertical="top"/>
      <protection locked="0"/>
    </xf>
    <xf numFmtId="164" fontId="7" fillId="2" borderId="21" xfId="0" applyNumberFormat="1" applyFont="1" applyFill="1" applyBorder="1" applyAlignment="1" applyProtection="1">
      <alignment horizontal="right" vertical="center"/>
    </xf>
    <xf numFmtId="164" fontId="7" fillId="2" borderId="31" xfId="0" applyNumberFormat="1" applyFont="1" applyFill="1" applyBorder="1" applyAlignment="1" applyProtection="1">
      <alignment horizontal="right" vertical="center"/>
    </xf>
    <xf numFmtId="169" fontId="25" fillId="2" borderId="15" xfId="0" applyNumberFormat="1" applyFont="1" applyFill="1" applyBorder="1" applyAlignment="1" applyProtection="1">
      <alignment vertical="center"/>
    </xf>
    <xf numFmtId="164" fontId="7" fillId="2" borderId="36" xfId="0" applyNumberFormat="1" applyFont="1" applyFill="1" applyBorder="1" applyAlignment="1" applyProtection="1">
      <alignment horizontal="right" vertical="center"/>
    </xf>
    <xf numFmtId="0" fontId="0" fillId="2" borderId="40" xfId="0" applyFont="1" applyFill="1" applyBorder="1" applyProtection="1"/>
    <xf numFmtId="0" fontId="0" fillId="2" borderId="43" xfId="0" applyFont="1" applyFill="1" applyBorder="1" applyProtection="1"/>
    <xf numFmtId="164" fontId="7" fillId="2" borderId="48" xfId="0" applyNumberFormat="1" applyFont="1" applyFill="1" applyBorder="1" applyAlignment="1" applyProtection="1">
      <alignment horizontal="right" vertical="center"/>
    </xf>
    <xf numFmtId="0" fontId="7" fillId="2" borderId="0" xfId="1" applyNumberFormat="1" applyFont="1" applyFill="1" applyBorder="1" applyAlignment="1" applyProtection="1">
      <alignment horizontal="right" vertical="top"/>
    </xf>
    <xf numFmtId="0" fontId="7" fillId="2" borderId="52" xfId="1" applyNumberFormat="1" applyFont="1" applyFill="1" applyBorder="1" applyAlignment="1" applyProtection="1">
      <alignment vertical="top"/>
    </xf>
    <xf numFmtId="164" fontId="7" fillId="2" borderId="57" xfId="1" applyNumberFormat="1" applyFont="1" applyFill="1" applyBorder="1" applyAlignment="1" applyProtection="1">
      <alignment horizontal="right" vertical="top"/>
    </xf>
    <xf numFmtId="164" fontId="3" fillId="2" borderId="57" xfId="1" applyNumberFormat="1" applyFont="1" applyFill="1" applyBorder="1" applyAlignment="1" applyProtection="1">
      <alignment horizontal="right" vertical="top"/>
    </xf>
    <xf numFmtId="0" fontId="7" fillId="2" borderId="43" xfId="1" applyNumberFormat="1" applyFont="1" applyFill="1" applyBorder="1" applyAlignment="1" applyProtection="1">
      <alignment vertical="top"/>
    </xf>
    <xf numFmtId="164" fontId="7" fillId="2" borderId="62" xfId="1" applyNumberFormat="1" applyFont="1" applyFill="1" applyBorder="1" applyAlignment="1" applyProtection="1">
      <alignment horizontal="right" vertical="top"/>
    </xf>
    <xf numFmtId="164" fontId="3" fillId="2" borderId="67" xfId="1" applyNumberFormat="1" applyFont="1" applyFill="1" applyBorder="1" applyAlignment="1" applyProtection="1">
      <alignment horizontal="right" vertical="top"/>
    </xf>
    <xf numFmtId="0" fontId="7" fillId="2" borderId="68" xfId="1" applyNumberFormat="1" applyFont="1" applyFill="1" applyBorder="1" applyAlignment="1" applyProtection="1">
      <alignment horizontal="right"/>
    </xf>
    <xf numFmtId="0" fontId="0" fillId="2" borderId="68" xfId="0" applyFont="1" applyFill="1" applyBorder="1" applyProtection="1"/>
    <xf numFmtId="0" fontId="0" fillId="2" borderId="0" xfId="0" applyFont="1" applyFill="1"/>
    <xf numFmtId="168" fontId="3" fillId="0" borderId="11" xfId="2" applyNumberFormat="1" applyFont="1" applyFill="1" applyBorder="1" applyAlignment="1" applyProtection="1">
      <alignment horizontal="left" vertical="top" wrapText="1"/>
    </xf>
    <xf numFmtId="169" fontId="3" fillId="0" borderId="11" xfId="2" applyNumberFormat="1" applyFont="1" applyFill="1" applyBorder="1" applyAlignment="1" applyProtection="1">
      <alignment horizontal="left" vertical="top" wrapText="1"/>
    </xf>
    <xf numFmtId="169" fontId="3" fillId="0" borderId="11" xfId="2" applyNumberFormat="1" applyFont="1" applyFill="1" applyBorder="1" applyAlignment="1" applyProtection="1">
      <alignment horizontal="center" vertical="top" wrapText="1"/>
    </xf>
    <xf numFmtId="0" fontId="3" fillId="0" borderId="11" xfId="2" applyNumberFormat="1" applyFont="1" applyFill="1" applyBorder="1" applyAlignment="1" applyProtection="1">
      <alignment horizontal="center" vertical="top" wrapText="1"/>
    </xf>
    <xf numFmtId="1" fontId="10" fillId="0" borderId="11" xfId="0" applyNumberFormat="1" applyFont="1" applyFill="1" applyBorder="1" applyAlignment="1" applyProtection="1">
      <alignment horizontal="right" vertical="top" wrapText="1"/>
    </xf>
    <xf numFmtId="168" fontId="3" fillId="0" borderId="11" xfId="2" applyNumberFormat="1" applyFont="1" applyFill="1" applyBorder="1" applyAlignment="1" applyProtection="1">
      <alignment horizontal="right" vertical="top" wrapText="1" indent="2"/>
    </xf>
    <xf numFmtId="168" fontId="3" fillId="0" borderId="11" xfId="2" applyNumberFormat="1" applyFont="1" applyFill="1" applyBorder="1" applyAlignment="1" applyProtection="1">
      <alignment horizontal="right" vertical="top" wrapText="1"/>
    </xf>
    <xf numFmtId="169" fontId="11" fillId="0" borderId="23" xfId="0" applyNumberFormat="1" applyFont="1" applyFill="1" applyBorder="1" applyAlignment="1" applyProtection="1">
      <alignment vertical="center"/>
    </xf>
    <xf numFmtId="169" fontId="11" fillId="0" borderId="24" xfId="0" applyNumberFormat="1" applyFont="1" applyFill="1" applyBorder="1" applyAlignment="1" applyProtection="1">
      <alignment vertical="center"/>
    </xf>
    <xf numFmtId="169" fontId="11" fillId="0" borderId="25" xfId="0" applyNumberFormat="1" applyFont="1" applyFill="1" applyBorder="1" applyAlignment="1" applyProtection="1">
      <alignment vertical="center"/>
    </xf>
    <xf numFmtId="1" fontId="3" fillId="0" borderId="1" xfId="0" applyNumberFormat="1" applyFont="1" applyBorder="1" applyAlignment="1" applyProtection="1">
      <alignment horizontal="center" vertical="top"/>
    </xf>
    <xf numFmtId="1" fontId="3" fillId="0" borderId="2" xfId="0" applyNumberFormat="1" applyFont="1" applyBorder="1" applyAlignment="1" applyProtection="1">
      <alignment horizontal="center" vertical="top"/>
    </xf>
    <xf numFmtId="1" fontId="3" fillId="0" borderId="3" xfId="0" applyNumberFormat="1" applyFont="1" applyBorder="1" applyAlignment="1" applyProtection="1">
      <alignment horizontal="center" vertical="top"/>
    </xf>
    <xf numFmtId="1" fontId="0" fillId="0" borderId="4" xfId="0" applyNumberFormat="1" applyBorder="1" applyAlignment="1" applyProtection="1">
      <alignment horizontal="center" vertical="top"/>
    </xf>
    <xf numFmtId="1" fontId="0" fillId="0" borderId="0" xfId="0" applyNumberFormat="1" applyBorder="1" applyAlignment="1" applyProtection="1">
      <alignment horizontal="center" vertical="top"/>
    </xf>
    <xf numFmtId="1" fontId="0" fillId="0" borderId="5" xfId="0" applyNumberFormat="1" applyBorder="1" applyAlignment="1" applyProtection="1">
      <alignment horizontal="center" vertical="top"/>
    </xf>
    <xf numFmtId="0" fontId="8" fillId="3" borderId="9" xfId="1" applyNumberFormat="1" applyFont="1" applyBorder="1" applyAlignment="1" applyProtection="1">
      <alignment horizontal="center" vertical="center"/>
    </xf>
    <xf numFmtId="0" fontId="8" fillId="3" borderId="10" xfId="1" applyNumberFormat="1" applyFont="1" applyBorder="1" applyAlignment="1" applyProtection="1">
      <alignment horizontal="center" vertical="center"/>
    </xf>
    <xf numFmtId="169" fontId="11" fillId="0" borderId="12" xfId="0" applyNumberFormat="1" applyFont="1" applyFill="1" applyBorder="1" applyAlignment="1" applyProtection="1">
      <alignment vertical="center"/>
    </xf>
    <xf numFmtId="169" fontId="11" fillId="0" borderId="13" xfId="0" applyNumberFormat="1" applyFont="1" applyFill="1" applyBorder="1" applyAlignment="1" applyProtection="1">
      <alignment vertical="center"/>
    </xf>
    <xf numFmtId="169" fontId="11" fillId="0" borderId="14" xfId="0" applyNumberFormat="1" applyFont="1" applyFill="1" applyBorder="1" applyAlignment="1" applyProtection="1">
      <alignment vertical="center"/>
    </xf>
    <xf numFmtId="164" fontId="25" fillId="0" borderId="17" xfId="0" applyNumberFormat="1" applyFont="1" applyBorder="1" applyAlignment="1" applyProtection="1">
      <alignment horizontal="left" vertical="center" wrapText="1" readingOrder="1"/>
    </xf>
    <xf numFmtId="164" fontId="25" fillId="0" borderId="19" xfId="0" applyNumberFormat="1" applyFont="1" applyBorder="1" applyAlignment="1" applyProtection="1">
      <alignment horizontal="left" vertical="center" wrapText="1" readingOrder="1"/>
    </xf>
    <xf numFmtId="164" fontId="25" fillId="0" borderId="20" xfId="0" applyNumberFormat="1" applyFont="1" applyBorder="1" applyAlignment="1" applyProtection="1">
      <alignment horizontal="left" vertical="center" wrapText="1" readingOrder="1"/>
    </xf>
    <xf numFmtId="1" fontId="9" fillId="3" borderId="59" xfId="1" applyNumberFormat="1" applyFont="1" applyBorder="1" applyAlignment="1" applyProtection="1">
      <alignment horizontal="left" vertical="center" wrapText="1"/>
    </xf>
    <xf numFmtId="1" fontId="9" fillId="3" borderId="60" xfId="1" applyNumberFormat="1" applyFont="1" applyBorder="1" applyAlignment="1" applyProtection="1">
      <alignment horizontal="left" vertical="center" wrapText="1"/>
    </xf>
    <xf numFmtId="1" fontId="9" fillId="3" borderId="61" xfId="1" applyNumberFormat="1" applyFont="1" applyBorder="1" applyAlignment="1" applyProtection="1">
      <alignment horizontal="left" vertical="center" wrapText="1"/>
    </xf>
    <xf numFmtId="164" fontId="25" fillId="0" borderId="28" xfId="0" applyNumberFormat="1" applyFont="1" applyBorder="1" applyAlignment="1" applyProtection="1">
      <alignment horizontal="left" vertical="center" wrapText="1" readingOrder="1"/>
    </xf>
    <xf numFmtId="164" fontId="25" fillId="0" borderId="29" xfId="0" applyNumberFormat="1" applyFont="1" applyBorder="1" applyAlignment="1" applyProtection="1">
      <alignment horizontal="left" vertical="center" wrapText="1" readingOrder="1"/>
    </xf>
    <xf numFmtId="164" fontId="25" fillId="0" borderId="30" xfId="0" applyNumberFormat="1" applyFont="1" applyBorder="1" applyAlignment="1" applyProtection="1">
      <alignment horizontal="left" vertical="center" wrapText="1" readingOrder="1"/>
    </xf>
    <xf numFmtId="169" fontId="11" fillId="0" borderId="12" xfId="0" applyNumberFormat="1" applyFont="1" applyFill="1" applyBorder="1" applyAlignment="1" applyProtection="1">
      <alignment horizontal="left" vertical="center"/>
    </xf>
    <xf numFmtId="169" fontId="11" fillId="0" borderId="13" xfId="0" applyNumberFormat="1" applyFont="1" applyFill="1" applyBorder="1" applyAlignment="1" applyProtection="1">
      <alignment horizontal="left" vertical="center"/>
    </xf>
    <xf numFmtId="0" fontId="8" fillId="3" borderId="35" xfId="1" applyNumberFormat="1" applyFont="1" applyBorder="1" applyAlignment="1" applyProtection="1">
      <alignment horizontal="center" vertical="center"/>
    </xf>
    <xf numFmtId="1" fontId="26" fillId="0" borderId="39" xfId="0" applyNumberFormat="1" applyFont="1" applyBorder="1" applyAlignment="1" applyProtection="1">
      <alignment horizontal="left" vertical="center" wrapText="1"/>
    </xf>
    <xf numFmtId="1" fontId="26" fillId="0" borderId="40" xfId="0" applyNumberFormat="1" applyFont="1" applyBorder="1" applyAlignment="1" applyProtection="1">
      <alignment horizontal="left" vertical="center" wrapText="1"/>
    </xf>
    <xf numFmtId="1" fontId="27" fillId="0" borderId="45" xfId="0" applyNumberFormat="1" applyFont="1" applyBorder="1" applyAlignment="1" applyProtection="1">
      <alignment horizontal="left" vertical="center" wrapText="1"/>
    </xf>
    <xf numFmtId="1" fontId="27" fillId="0" borderId="46" xfId="0" applyNumberFormat="1" applyFont="1" applyBorder="1" applyAlignment="1" applyProtection="1">
      <alignment horizontal="left" vertical="center" wrapText="1"/>
    </xf>
    <xf numFmtId="1" fontId="27" fillId="0" borderId="47" xfId="0" applyNumberFormat="1" applyFont="1" applyBorder="1" applyAlignment="1" applyProtection="1">
      <alignment horizontal="left" vertical="center" wrapText="1"/>
    </xf>
    <xf numFmtId="0" fontId="8" fillId="3" borderId="51" xfId="1" applyNumberFormat="1" applyFont="1" applyBorder="1" applyAlignment="1" applyProtection="1">
      <alignment horizontal="center" vertical="center"/>
    </xf>
    <xf numFmtId="0" fontId="8" fillId="3" borderId="43" xfId="1" applyNumberFormat="1" applyFont="1" applyBorder="1" applyAlignment="1" applyProtection="1">
      <alignment horizontal="center" vertical="center"/>
    </xf>
    <xf numFmtId="1" fontId="9" fillId="3" borderId="55" xfId="1" applyNumberFormat="1" applyFont="1" applyBorder="1" applyAlignment="1" applyProtection="1">
      <alignment horizontal="left" vertical="center" wrapText="1"/>
    </xf>
    <xf numFmtId="1" fontId="9" fillId="3" borderId="43" xfId="1" applyNumberFormat="1" applyFont="1" applyBorder="1" applyAlignment="1" applyProtection="1">
      <alignment horizontal="left" vertical="center" wrapText="1"/>
    </xf>
    <xf numFmtId="1" fontId="9" fillId="3" borderId="56" xfId="1" applyNumberFormat="1" applyFont="1" applyBorder="1" applyAlignment="1" applyProtection="1">
      <alignment horizontal="left" vertical="center" wrapText="1"/>
    </xf>
    <xf numFmtId="0" fontId="8" fillId="3" borderId="1" xfId="1" applyNumberFormat="1" applyFont="1" applyBorder="1" applyAlignment="1" applyProtection="1">
      <alignment horizontal="center" vertical="center"/>
    </xf>
    <xf numFmtId="0" fontId="8" fillId="3" borderId="2" xfId="1" applyNumberFormat="1" applyFont="1" applyBorder="1" applyAlignment="1" applyProtection="1">
      <alignment horizontal="center" vertical="center"/>
    </xf>
  </cellXfs>
  <cellStyles count="116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BigLine" xfId="31"/>
    <cellStyle name="BigLine 2" xfId="32"/>
    <cellStyle name="Blank" xfId="33"/>
    <cellStyle name="Blank 2" xfId="34"/>
    <cellStyle name="Blank 3" xfId="35"/>
    <cellStyle name="BLine" xfId="36"/>
    <cellStyle name="BLine 2" xfId="37"/>
    <cellStyle name="C2" xfId="38"/>
    <cellStyle name="C2 2" xfId="39"/>
    <cellStyle name="C2 3" xfId="40"/>
    <cellStyle name="C2Sctn" xfId="41"/>
    <cellStyle name="C2Sctn 2" xfId="42"/>
    <cellStyle name="C3" xfId="43"/>
    <cellStyle name="C3 2" xfId="44"/>
    <cellStyle name="C3 3" xfId="45"/>
    <cellStyle name="C3Rem" xfId="46"/>
    <cellStyle name="C3Rem 2" xfId="47"/>
    <cellStyle name="C3Rem 3" xfId="48"/>
    <cellStyle name="C3Sctn" xfId="49"/>
    <cellStyle name="C3Sctn 2" xfId="50"/>
    <cellStyle name="C4" xfId="51"/>
    <cellStyle name="C4 2" xfId="52"/>
    <cellStyle name="C4 3" xfId="53"/>
    <cellStyle name="C5" xfId="54"/>
    <cellStyle name="C5 2" xfId="55"/>
    <cellStyle name="C5 3" xfId="56"/>
    <cellStyle name="C6" xfId="57"/>
    <cellStyle name="C6 2" xfId="58"/>
    <cellStyle name="C6 3" xfId="59"/>
    <cellStyle name="C7" xfId="60"/>
    <cellStyle name="C7 2" xfId="61"/>
    <cellStyle name="C7 3" xfId="62"/>
    <cellStyle name="C7Create" xfId="63"/>
    <cellStyle name="C7Create 2" xfId="64"/>
    <cellStyle name="C7Create 3" xfId="65"/>
    <cellStyle name="C8" xfId="66"/>
    <cellStyle name="C8 2" xfId="67"/>
    <cellStyle name="C8 3" xfId="68"/>
    <cellStyle name="C8Sctn" xfId="69"/>
    <cellStyle name="C8Sctn 2" xfId="70"/>
    <cellStyle name="Calculation 2" xfId="71"/>
    <cellStyle name="Check Cell 2" xfId="72"/>
    <cellStyle name="Continued" xfId="73"/>
    <cellStyle name="Continued 2" xfId="74"/>
    <cellStyle name="Continued 3" xfId="75"/>
    <cellStyle name="Currency 4" xfId="3"/>
    <cellStyle name="Explanatory Text 2" xfId="76"/>
    <cellStyle name="Good 2" xfId="77"/>
    <cellStyle name="Heading 1 2" xfId="78"/>
    <cellStyle name="Heading 2 2" xfId="79"/>
    <cellStyle name="Heading 3 2" xfId="80"/>
    <cellStyle name="Heading 4 2" xfId="81"/>
    <cellStyle name="Input 2" xfId="82"/>
    <cellStyle name="Linked Cell 2" xfId="83"/>
    <cellStyle name="Neutral 2" xfId="84"/>
    <cellStyle name="Normal" xfId="0" builtinId="0"/>
    <cellStyle name="Normal 2" xfId="4"/>
    <cellStyle name="Normal 2 2" xfId="85"/>
    <cellStyle name="Normal 3" xfId="1"/>
    <cellStyle name="Normal 3 2" xfId="86"/>
    <cellStyle name="Normal 3 3" xfId="87"/>
    <cellStyle name="Normal 4" xfId="5"/>
    <cellStyle name="Normal 4 2" xfId="88"/>
    <cellStyle name="Normal 4 3" xfId="89"/>
    <cellStyle name="Normal 5" xfId="90"/>
    <cellStyle name="Normal_Summary of Regional Project Unit Prices from 2008 Bid Opp Tabulations (circulated) 2" xfId="2"/>
    <cellStyle name="Note 2" xfId="91"/>
    <cellStyle name="Null" xfId="92"/>
    <cellStyle name="Null 2" xfId="93"/>
    <cellStyle name="Output 2" xfId="94"/>
    <cellStyle name="Regular" xfId="95"/>
    <cellStyle name="Regular 2" xfId="96"/>
    <cellStyle name="Title 2" xfId="97"/>
    <cellStyle name="TitleA" xfId="98"/>
    <cellStyle name="TitleA 2" xfId="99"/>
    <cellStyle name="TitleC" xfId="100"/>
    <cellStyle name="TitleC 2" xfId="101"/>
    <cellStyle name="TitleE8" xfId="102"/>
    <cellStyle name="TitleE8 2" xfId="103"/>
    <cellStyle name="TitleE8x" xfId="104"/>
    <cellStyle name="TitleE8x 2" xfId="105"/>
    <cellStyle name="TitleF" xfId="106"/>
    <cellStyle name="TitleF 2" xfId="107"/>
    <cellStyle name="TitleT" xfId="108"/>
    <cellStyle name="TitleT 2" xfId="109"/>
    <cellStyle name="TitleYC89" xfId="110"/>
    <cellStyle name="TitleYC89 2" xfId="111"/>
    <cellStyle name="TitleZ" xfId="112"/>
    <cellStyle name="TitleZ 2" xfId="113"/>
    <cellStyle name="Total 2" xfId="114"/>
    <cellStyle name="Warning Text 2" xfId="115"/>
  </cellStyles>
  <dxfs count="129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6"/>
  <sheetViews>
    <sheetView showGridLines="0" showZeros="0" tabSelected="1" view="pageBreakPreview" topLeftCell="B157" zoomScale="70" zoomScaleNormal="70" zoomScaleSheetLayoutView="70" workbookViewId="0">
      <selection activeCell="G178" sqref="G178"/>
    </sheetView>
  </sheetViews>
  <sheetFormatPr defaultColWidth="8.85546875" defaultRowHeight="12.75" x14ac:dyDescent="0.2"/>
  <cols>
    <col min="1" max="1" width="19.28515625" style="8" hidden="1" customWidth="1"/>
    <col min="2" max="2" width="9" style="147" customWidth="1"/>
    <col min="3" max="3" width="58.28515625" style="148" customWidth="1"/>
    <col min="4" max="4" width="16.42578125" style="147" customWidth="1"/>
    <col min="5" max="5" width="8.28515625" style="147" customWidth="1"/>
    <col min="6" max="6" width="13.7109375" style="147" customWidth="1"/>
    <col min="7" max="7" width="12" style="194" customWidth="1"/>
    <col min="8" max="8" width="17" style="147" customWidth="1"/>
    <col min="9" max="9" width="8.85546875" style="149" customWidth="1"/>
    <col min="10" max="16384" width="8.85546875" style="149"/>
  </cols>
  <sheetData>
    <row r="1" spans="1:8" ht="15.75" x14ac:dyDescent="0.2">
      <c r="A1" s="1"/>
      <c r="B1" s="205" t="s">
        <v>361</v>
      </c>
      <c r="C1" s="206"/>
      <c r="D1" s="206"/>
      <c r="E1" s="206"/>
      <c r="F1" s="206"/>
      <c r="G1" s="206"/>
      <c r="H1" s="207"/>
    </row>
    <row r="2" spans="1:8" x14ac:dyDescent="0.2">
      <c r="A2" s="1"/>
      <c r="B2" s="208" t="s">
        <v>357</v>
      </c>
      <c r="C2" s="209"/>
      <c r="D2" s="209"/>
      <c r="E2" s="209"/>
      <c r="F2" s="209"/>
      <c r="G2" s="209"/>
      <c r="H2" s="210"/>
    </row>
    <row r="3" spans="1:8" x14ac:dyDescent="0.2">
      <c r="A3" s="1"/>
      <c r="B3" s="2" t="s">
        <v>0</v>
      </c>
      <c r="C3" s="3"/>
      <c r="D3" s="3"/>
      <c r="E3" s="3"/>
      <c r="F3" s="3"/>
      <c r="G3" s="171"/>
      <c r="H3" s="4"/>
    </row>
    <row r="4" spans="1:8" s="1" customFormat="1" ht="15" customHeight="1" x14ac:dyDescent="0.2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172" t="s">
        <v>7</v>
      </c>
      <c r="H4" s="7" t="s">
        <v>8</v>
      </c>
    </row>
    <row r="5" spans="1:8" s="1" customFormat="1" ht="15" customHeight="1" thickBot="1" x14ac:dyDescent="0.25">
      <c r="B5" s="9"/>
      <c r="C5" s="10"/>
      <c r="D5" s="11" t="s">
        <v>9</v>
      </c>
      <c r="E5" s="10"/>
      <c r="F5" s="12" t="s">
        <v>10</v>
      </c>
      <c r="G5" s="169"/>
      <c r="H5" s="9"/>
    </row>
    <row r="6" spans="1:8" s="1" customFormat="1" ht="44.25" customHeight="1" thickTop="1" thickBot="1" x14ac:dyDescent="0.25">
      <c r="B6" s="211" t="s">
        <v>11</v>
      </c>
      <c r="C6" s="212"/>
      <c r="D6" s="13"/>
      <c r="E6" s="14"/>
      <c r="F6" s="15"/>
      <c r="G6" s="170"/>
      <c r="H6" s="16"/>
    </row>
    <row r="7" spans="1:8" s="1" customFormat="1" ht="30" customHeight="1" thickTop="1" x14ac:dyDescent="0.25">
      <c r="A7" s="17"/>
      <c r="B7" s="18" t="s">
        <v>12</v>
      </c>
      <c r="C7" s="213" t="s">
        <v>13</v>
      </c>
      <c r="D7" s="214"/>
      <c r="E7" s="214"/>
      <c r="F7" s="214"/>
      <c r="G7" s="215"/>
      <c r="H7" s="19"/>
    </row>
    <row r="8" spans="1:8" s="1" customFormat="1" ht="30" customHeight="1" x14ac:dyDescent="0.25">
      <c r="A8" s="21"/>
      <c r="B8" s="22"/>
      <c r="C8" s="23" t="s">
        <v>14</v>
      </c>
      <c r="D8" s="24"/>
      <c r="E8" s="24"/>
      <c r="F8" s="24"/>
      <c r="G8" s="173"/>
      <c r="H8" s="25"/>
    </row>
    <row r="9" spans="1:8" s="1" customFormat="1" ht="30" customHeight="1" x14ac:dyDescent="0.2">
      <c r="A9" s="26" t="s">
        <v>15</v>
      </c>
      <c r="B9" s="27" t="s">
        <v>16</v>
      </c>
      <c r="C9" s="28" t="s">
        <v>17</v>
      </c>
      <c r="D9" s="29" t="s">
        <v>18</v>
      </c>
      <c r="E9" s="30" t="s">
        <v>19</v>
      </c>
      <c r="F9" s="31">
        <v>1800</v>
      </c>
      <c r="G9" s="174"/>
      <c r="H9" s="32">
        <f>ROUND(G9*F9,2)</f>
        <v>0</v>
      </c>
    </row>
    <row r="10" spans="1:8" s="150" customFormat="1" ht="30" customHeight="1" x14ac:dyDescent="0.2">
      <c r="A10" s="33" t="s">
        <v>20</v>
      </c>
      <c r="B10" s="27" t="s">
        <v>21</v>
      </c>
      <c r="C10" s="28" t="s">
        <v>22</v>
      </c>
      <c r="D10" s="29" t="s">
        <v>18</v>
      </c>
      <c r="E10" s="30" t="s">
        <v>23</v>
      </c>
      <c r="F10" s="31">
        <v>5675</v>
      </c>
      <c r="G10" s="174"/>
      <c r="H10" s="32">
        <f>ROUND(G10*F10,2)</f>
        <v>0</v>
      </c>
    </row>
    <row r="11" spans="1:8" s="1" customFormat="1" ht="32.450000000000003" customHeight="1" x14ac:dyDescent="0.2">
      <c r="A11" s="33" t="s">
        <v>24</v>
      </c>
      <c r="B11" s="27" t="s">
        <v>25</v>
      </c>
      <c r="C11" s="28" t="s">
        <v>26</v>
      </c>
      <c r="D11" s="29" t="s">
        <v>18</v>
      </c>
      <c r="E11" s="30"/>
      <c r="F11" s="31"/>
      <c r="G11" s="173"/>
      <c r="H11" s="32"/>
    </row>
    <row r="12" spans="1:8" s="1" customFormat="1" ht="32.25" customHeight="1" x14ac:dyDescent="0.2">
      <c r="A12" s="33" t="s">
        <v>27</v>
      </c>
      <c r="B12" s="34" t="s">
        <v>28</v>
      </c>
      <c r="C12" s="28" t="s">
        <v>29</v>
      </c>
      <c r="D12" s="35" t="s">
        <v>30</v>
      </c>
      <c r="E12" s="30" t="s">
        <v>31</v>
      </c>
      <c r="F12" s="31">
        <v>4200</v>
      </c>
      <c r="G12" s="174"/>
      <c r="H12" s="32">
        <f t="shared" ref="H12:H17" si="0">ROUND(G12*F12,2)</f>
        <v>0</v>
      </c>
    </row>
    <row r="13" spans="1:8" s="1" customFormat="1" ht="32.450000000000003" customHeight="1" x14ac:dyDescent="0.2">
      <c r="A13" s="26" t="s">
        <v>32</v>
      </c>
      <c r="B13" s="34" t="s">
        <v>33</v>
      </c>
      <c r="C13" s="28" t="s">
        <v>34</v>
      </c>
      <c r="D13" s="35" t="s">
        <v>30</v>
      </c>
      <c r="E13" s="30" t="s">
        <v>31</v>
      </c>
      <c r="F13" s="31">
        <v>650</v>
      </c>
      <c r="G13" s="174"/>
      <c r="H13" s="32">
        <f t="shared" si="0"/>
        <v>0</v>
      </c>
    </row>
    <row r="14" spans="1:8" s="1" customFormat="1" ht="35.25" customHeight="1" x14ac:dyDescent="0.2">
      <c r="A14" s="33" t="s">
        <v>35</v>
      </c>
      <c r="B14" s="27" t="s">
        <v>36</v>
      </c>
      <c r="C14" s="28" t="s">
        <v>37</v>
      </c>
      <c r="D14" s="29" t="s">
        <v>18</v>
      </c>
      <c r="E14" s="30" t="s">
        <v>19</v>
      </c>
      <c r="F14" s="31">
        <v>500</v>
      </c>
      <c r="G14" s="174"/>
      <c r="H14" s="32">
        <f t="shared" si="0"/>
        <v>0</v>
      </c>
    </row>
    <row r="15" spans="1:8" s="150" customFormat="1" ht="32.450000000000003" customHeight="1" x14ac:dyDescent="0.2">
      <c r="A15" s="26" t="s">
        <v>38</v>
      </c>
      <c r="B15" s="27" t="s">
        <v>39</v>
      </c>
      <c r="C15" s="28" t="s">
        <v>40</v>
      </c>
      <c r="D15" s="29" t="s">
        <v>18</v>
      </c>
      <c r="E15" s="30" t="s">
        <v>23</v>
      </c>
      <c r="F15" s="31">
        <v>1500</v>
      </c>
      <c r="G15" s="174"/>
      <c r="H15" s="32">
        <f t="shared" si="0"/>
        <v>0</v>
      </c>
    </row>
    <row r="16" spans="1:8" s="150" customFormat="1" ht="32.450000000000003" customHeight="1" x14ac:dyDescent="0.2">
      <c r="A16" s="26" t="s">
        <v>41</v>
      </c>
      <c r="B16" s="27" t="s">
        <v>42</v>
      </c>
      <c r="C16" s="28" t="s">
        <v>43</v>
      </c>
      <c r="D16" s="29" t="s">
        <v>44</v>
      </c>
      <c r="E16" s="30" t="s">
        <v>23</v>
      </c>
      <c r="F16" s="31">
        <v>5675</v>
      </c>
      <c r="G16" s="174"/>
      <c r="H16" s="32">
        <f t="shared" si="0"/>
        <v>0</v>
      </c>
    </row>
    <row r="17" spans="1:8" s="150" customFormat="1" ht="32.450000000000003" customHeight="1" thickBot="1" x14ac:dyDescent="0.25">
      <c r="A17" s="33" t="s">
        <v>45</v>
      </c>
      <c r="B17" s="27" t="s">
        <v>46</v>
      </c>
      <c r="C17" s="28" t="s">
        <v>47</v>
      </c>
      <c r="D17" s="35" t="s">
        <v>48</v>
      </c>
      <c r="E17" s="30" t="s">
        <v>23</v>
      </c>
      <c r="F17" s="31">
        <v>800</v>
      </c>
      <c r="G17" s="174"/>
      <c r="H17" s="32">
        <f t="shared" si="0"/>
        <v>0</v>
      </c>
    </row>
    <row r="18" spans="1:8" s="1" customFormat="1" ht="43.9" customHeight="1" thickTop="1" x14ac:dyDescent="0.25">
      <c r="A18" s="17"/>
      <c r="B18" s="36"/>
      <c r="C18" s="37" t="s">
        <v>49</v>
      </c>
      <c r="D18" s="38"/>
      <c r="E18" s="38"/>
      <c r="F18" s="38"/>
      <c r="G18" s="175"/>
      <c r="H18" s="19"/>
    </row>
    <row r="19" spans="1:8" s="1" customFormat="1" ht="32.450000000000003" customHeight="1" x14ac:dyDescent="0.2">
      <c r="A19" s="39" t="s">
        <v>50</v>
      </c>
      <c r="B19" s="27" t="s">
        <v>51</v>
      </c>
      <c r="C19" s="28" t="s">
        <v>52</v>
      </c>
      <c r="D19" s="29" t="s">
        <v>18</v>
      </c>
      <c r="E19" s="30"/>
      <c r="F19" s="31"/>
      <c r="G19" s="173"/>
      <c r="H19" s="32"/>
    </row>
    <row r="20" spans="1:8" s="150" customFormat="1" ht="30" customHeight="1" x14ac:dyDescent="0.2">
      <c r="A20" s="39" t="s">
        <v>53</v>
      </c>
      <c r="B20" s="34" t="s">
        <v>28</v>
      </c>
      <c r="C20" s="28" t="s">
        <v>54</v>
      </c>
      <c r="D20" s="35" t="s">
        <v>30</v>
      </c>
      <c r="E20" s="30" t="s">
        <v>23</v>
      </c>
      <c r="F20" s="31">
        <v>4800</v>
      </c>
      <c r="G20" s="174"/>
      <c r="H20" s="32">
        <f>ROUND(G20*F20,2)</f>
        <v>0</v>
      </c>
    </row>
    <row r="21" spans="1:8" s="150" customFormat="1" ht="32.450000000000003" customHeight="1" x14ac:dyDescent="0.2">
      <c r="A21" s="39" t="s">
        <v>55</v>
      </c>
      <c r="B21" s="27" t="s">
        <v>56</v>
      </c>
      <c r="C21" s="28" t="s">
        <v>57</v>
      </c>
      <c r="D21" s="35" t="s">
        <v>58</v>
      </c>
      <c r="E21" s="30"/>
      <c r="F21" s="31"/>
      <c r="G21" s="173"/>
      <c r="H21" s="32"/>
    </row>
    <row r="22" spans="1:8" s="150" customFormat="1" ht="32.25" customHeight="1" x14ac:dyDescent="0.2">
      <c r="A22" s="39" t="s">
        <v>59</v>
      </c>
      <c r="B22" s="34" t="s">
        <v>28</v>
      </c>
      <c r="C22" s="28" t="s">
        <v>60</v>
      </c>
      <c r="D22" s="35" t="s">
        <v>30</v>
      </c>
      <c r="E22" s="30" t="s">
        <v>23</v>
      </c>
      <c r="F22" s="31">
        <v>25</v>
      </c>
      <c r="G22" s="174"/>
      <c r="H22" s="32">
        <f>ROUND(G22*F22,2)</f>
        <v>0</v>
      </c>
    </row>
    <row r="23" spans="1:8" s="150" customFormat="1" ht="31.5" customHeight="1" x14ac:dyDescent="0.2">
      <c r="A23" s="39" t="s">
        <v>61</v>
      </c>
      <c r="B23" s="34" t="s">
        <v>33</v>
      </c>
      <c r="C23" s="28" t="s">
        <v>62</v>
      </c>
      <c r="D23" s="35" t="s">
        <v>30</v>
      </c>
      <c r="E23" s="30" t="s">
        <v>23</v>
      </c>
      <c r="F23" s="31">
        <v>700</v>
      </c>
      <c r="G23" s="174"/>
      <c r="H23" s="32">
        <f>ROUND(G23*F23,2)</f>
        <v>0</v>
      </c>
    </row>
    <row r="24" spans="1:8" s="150" customFormat="1" ht="32.450000000000003" customHeight="1" x14ac:dyDescent="0.2">
      <c r="A24" s="39" t="s">
        <v>63</v>
      </c>
      <c r="B24" s="27" t="s">
        <v>64</v>
      </c>
      <c r="C24" s="28" t="s">
        <v>65</v>
      </c>
      <c r="D24" s="35" t="s">
        <v>58</v>
      </c>
      <c r="E24" s="30"/>
      <c r="F24" s="31"/>
      <c r="G24" s="173"/>
      <c r="H24" s="32"/>
    </row>
    <row r="25" spans="1:8" s="150" customFormat="1" ht="32.450000000000003" customHeight="1" x14ac:dyDescent="0.2">
      <c r="A25" s="39" t="s">
        <v>66</v>
      </c>
      <c r="B25" s="34" t="s">
        <v>28</v>
      </c>
      <c r="C25" s="28" t="s">
        <v>67</v>
      </c>
      <c r="D25" s="35" t="s">
        <v>30</v>
      </c>
      <c r="E25" s="30" t="s">
        <v>68</v>
      </c>
      <c r="F25" s="31">
        <v>125</v>
      </c>
      <c r="G25" s="174"/>
      <c r="H25" s="32">
        <f>ROUND(G25*F25,2)</f>
        <v>0</v>
      </c>
    </row>
    <row r="26" spans="1:8" s="150" customFormat="1" ht="32.450000000000003" customHeight="1" x14ac:dyDescent="0.2">
      <c r="A26" s="39" t="s">
        <v>69</v>
      </c>
      <c r="B26" s="27" t="s">
        <v>70</v>
      </c>
      <c r="C26" s="28" t="s">
        <v>71</v>
      </c>
      <c r="D26" s="35" t="s">
        <v>58</v>
      </c>
      <c r="E26" s="30"/>
      <c r="F26" s="31"/>
      <c r="G26" s="173"/>
      <c r="H26" s="32"/>
    </row>
    <row r="27" spans="1:8" s="150" customFormat="1" ht="32.450000000000003" customHeight="1" x14ac:dyDescent="0.2">
      <c r="A27" s="39" t="s">
        <v>72</v>
      </c>
      <c r="B27" s="34" t="s">
        <v>28</v>
      </c>
      <c r="C27" s="28" t="s">
        <v>73</v>
      </c>
      <c r="D27" s="35" t="s">
        <v>30</v>
      </c>
      <c r="E27" s="30" t="s">
        <v>68</v>
      </c>
      <c r="F27" s="31">
        <v>250</v>
      </c>
      <c r="G27" s="174"/>
      <c r="H27" s="32">
        <f>ROUND(G27*F27,2)</f>
        <v>0</v>
      </c>
    </row>
    <row r="28" spans="1:8" s="1" customFormat="1" ht="32.450000000000003" customHeight="1" x14ac:dyDescent="0.2">
      <c r="A28" s="39" t="s">
        <v>74</v>
      </c>
      <c r="B28" s="27" t="s">
        <v>75</v>
      </c>
      <c r="C28" s="28" t="s">
        <v>76</v>
      </c>
      <c r="D28" s="35" t="s">
        <v>77</v>
      </c>
      <c r="E28" s="30"/>
      <c r="F28" s="31"/>
      <c r="G28" s="173"/>
      <c r="H28" s="32"/>
    </row>
    <row r="29" spans="1:8" s="150" customFormat="1" ht="32.450000000000003" customHeight="1" x14ac:dyDescent="0.2">
      <c r="A29" s="39" t="s">
        <v>78</v>
      </c>
      <c r="B29" s="34" t="s">
        <v>79</v>
      </c>
      <c r="C29" s="28" t="s">
        <v>80</v>
      </c>
      <c r="D29" s="35" t="s">
        <v>81</v>
      </c>
      <c r="E29" s="30"/>
      <c r="F29" s="31"/>
      <c r="G29" s="173"/>
      <c r="H29" s="32"/>
    </row>
    <row r="30" spans="1:8" s="150" customFormat="1" ht="32.450000000000003" customHeight="1" x14ac:dyDescent="0.2">
      <c r="A30" s="39" t="s">
        <v>82</v>
      </c>
      <c r="B30" s="40" t="s">
        <v>83</v>
      </c>
      <c r="C30" s="28" t="s">
        <v>84</v>
      </c>
      <c r="D30" s="35"/>
      <c r="E30" s="30" t="s">
        <v>23</v>
      </c>
      <c r="F30" s="31">
        <v>50</v>
      </c>
      <c r="G30" s="174"/>
      <c r="H30" s="32">
        <f>ROUND(G30*F30,2)</f>
        <v>0</v>
      </c>
    </row>
    <row r="31" spans="1:8" s="150" customFormat="1" ht="32.450000000000003" customHeight="1" x14ac:dyDescent="0.2">
      <c r="A31" s="39" t="s">
        <v>85</v>
      </c>
      <c r="B31" s="40" t="s">
        <v>86</v>
      </c>
      <c r="C31" s="28" t="s">
        <v>87</v>
      </c>
      <c r="D31" s="35"/>
      <c r="E31" s="30" t="s">
        <v>23</v>
      </c>
      <c r="F31" s="31">
        <v>20</v>
      </c>
      <c r="G31" s="174"/>
      <c r="H31" s="32">
        <f>ROUND(G31*F31,2)</f>
        <v>0</v>
      </c>
    </row>
    <row r="32" spans="1:8" s="150" customFormat="1" ht="32.450000000000003" customHeight="1" x14ac:dyDescent="0.2">
      <c r="A32" s="39" t="s">
        <v>88</v>
      </c>
      <c r="B32" s="40" t="s">
        <v>89</v>
      </c>
      <c r="C32" s="28" t="s">
        <v>90</v>
      </c>
      <c r="D32" s="35" t="s">
        <v>30</v>
      </c>
      <c r="E32" s="30" t="s">
        <v>23</v>
      </c>
      <c r="F32" s="31">
        <v>60</v>
      </c>
      <c r="G32" s="174"/>
      <c r="H32" s="32">
        <f>ROUND(G32*F32,2)</f>
        <v>0</v>
      </c>
    </row>
    <row r="33" spans="1:8" s="150" customFormat="1" ht="32.450000000000003" customHeight="1" x14ac:dyDescent="0.2">
      <c r="A33" s="39" t="s">
        <v>91</v>
      </c>
      <c r="B33" s="27" t="s">
        <v>92</v>
      </c>
      <c r="C33" s="28" t="s">
        <v>93</v>
      </c>
      <c r="D33" s="35" t="s">
        <v>94</v>
      </c>
      <c r="E33" s="30"/>
      <c r="F33" s="31"/>
      <c r="G33" s="173"/>
      <c r="H33" s="32"/>
    </row>
    <row r="34" spans="1:8" s="150" customFormat="1" ht="32.450000000000003" customHeight="1" x14ac:dyDescent="0.2">
      <c r="A34" s="39" t="s">
        <v>95</v>
      </c>
      <c r="B34" s="34" t="s">
        <v>28</v>
      </c>
      <c r="C34" s="28" t="s">
        <v>96</v>
      </c>
      <c r="D34" s="35" t="s">
        <v>97</v>
      </c>
      <c r="E34" s="30"/>
      <c r="F34" s="31"/>
      <c r="G34" s="173"/>
      <c r="H34" s="32"/>
    </row>
    <row r="35" spans="1:8" s="150" customFormat="1" ht="32.450000000000003" customHeight="1" x14ac:dyDescent="0.2">
      <c r="A35" s="39" t="s">
        <v>98</v>
      </c>
      <c r="B35" s="40" t="s">
        <v>83</v>
      </c>
      <c r="C35" s="28" t="s">
        <v>99</v>
      </c>
      <c r="D35" s="35"/>
      <c r="E35" s="30" t="s">
        <v>100</v>
      </c>
      <c r="F35" s="31">
        <v>15</v>
      </c>
      <c r="G35" s="174"/>
      <c r="H35" s="32">
        <f>ROUND(G35*F35,2)</f>
        <v>0</v>
      </c>
    </row>
    <row r="36" spans="1:8" s="150" customFormat="1" ht="32.450000000000003" customHeight="1" x14ac:dyDescent="0.2">
      <c r="A36" s="39" t="s">
        <v>101</v>
      </c>
      <c r="B36" s="40" t="s">
        <v>86</v>
      </c>
      <c r="C36" s="28" t="s">
        <v>102</v>
      </c>
      <c r="D36" s="35"/>
      <c r="E36" s="30" t="s">
        <v>100</v>
      </c>
      <c r="F36" s="31">
        <v>60</v>
      </c>
      <c r="G36" s="174"/>
      <c r="H36" s="32">
        <f>ROUND(G36*F36,2)</f>
        <v>0</v>
      </c>
    </row>
    <row r="37" spans="1:8" s="150" customFormat="1" ht="32.450000000000003" customHeight="1" x14ac:dyDescent="0.2">
      <c r="A37" s="39" t="s">
        <v>103</v>
      </c>
      <c r="B37" s="34" t="s">
        <v>33</v>
      </c>
      <c r="C37" s="28" t="s">
        <v>104</v>
      </c>
      <c r="D37" s="35" t="s">
        <v>105</v>
      </c>
      <c r="E37" s="30" t="s">
        <v>100</v>
      </c>
      <c r="F37" s="31">
        <v>30</v>
      </c>
      <c r="G37" s="174"/>
      <c r="H37" s="32">
        <f>ROUND(G37*F37,2)</f>
        <v>0</v>
      </c>
    </row>
    <row r="38" spans="1:8" s="151" customFormat="1" ht="32.450000000000003" customHeight="1" x14ac:dyDescent="0.2">
      <c r="A38" s="39" t="s">
        <v>106</v>
      </c>
      <c r="B38" s="34" t="s">
        <v>107</v>
      </c>
      <c r="C38" s="28" t="s">
        <v>108</v>
      </c>
      <c r="D38" s="35" t="s">
        <v>109</v>
      </c>
      <c r="E38" s="30" t="s">
        <v>100</v>
      </c>
      <c r="F38" s="31">
        <v>80</v>
      </c>
      <c r="G38" s="174"/>
      <c r="H38" s="32">
        <f>ROUND(G38*F38,2)</f>
        <v>0</v>
      </c>
    </row>
    <row r="39" spans="1:8" s="1" customFormat="1" ht="32.450000000000003" customHeight="1" x14ac:dyDescent="0.2">
      <c r="A39" s="39" t="s">
        <v>110</v>
      </c>
      <c r="B39" s="27" t="s">
        <v>111</v>
      </c>
      <c r="C39" s="28" t="s">
        <v>112</v>
      </c>
      <c r="D39" s="35" t="s">
        <v>113</v>
      </c>
      <c r="E39" s="30"/>
      <c r="F39" s="31"/>
      <c r="G39" s="173"/>
      <c r="H39" s="32"/>
    </row>
    <row r="40" spans="1:8" s="150" customFormat="1" ht="32.450000000000003" customHeight="1" x14ac:dyDescent="0.2">
      <c r="A40" s="39" t="s">
        <v>114</v>
      </c>
      <c r="B40" s="34" t="s">
        <v>28</v>
      </c>
      <c r="C40" s="28" t="s">
        <v>115</v>
      </c>
      <c r="D40" s="35" t="s">
        <v>30</v>
      </c>
      <c r="E40" s="30" t="s">
        <v>23</v>
      </c>
      <c r="F40" s="31">
        <v>100</v>
      </c>
      <c r="G40" s="174"/>
      <c r="H40" s="32">
        <f>ROUND(G40*F40,2)</f>
        <v>0</v>
      </c>
    </row>
    <row r="41" spans="1:8" s="150" customFormat="1" ht="32.450000000000003" customHeight="1" thickBot="1" x14ac:dyDescent="0.25">
      <c r="A41" s="39" t="s">
        <v>116</v>
      </c>
      <c r="B41" s="41" t="s">
        <v>117</v>
      </c>
      <c r="C41" s="42" t="s">
        <v>118</v>
      </c>
      <c r="D41" s="43" t="s">
        <v>119</v>
      </c>
      <c r="E41" s="44" t="s">
        <v>68</v>
      </c>
      <c r="F41" s="45">
        <v>2</v>
      </c>
      <c r="G41" s="176"/>
      <c r="H41" s="46">
        <f>ROUND(G41*F41,2)</f>
        <v>0</v>
      </c>
    </row>
    <row r="42" spans="1:8" s="1" customFormat="1" ht="34.5" customHeight="1" thickTop="1" x14ac:dyDescent="0.25">
      <c r="A42" s="17"/>
      <c r="B42" s="18"/>
      <c r="C42" s="47" t="s">
        <v>120</v>
      </c>
      <c r="D42" s="48"/>
      <c r="E42" s="48"/>
      <c r="F42" s="48"/>
      <c r="G42" s="175"/>
      <c r="H42" s="25"/>
    </row>
    <row r="43" spans="1:8" s="1" customFormat="1" ht="32.450000000000003" customHeight="1" x14ac:dyDescent="0.2">
      <c r="A43" s="26" t="s">
        <v>121</v>
      </c>
      <c r="B43" s="27" t="s">
        <v>122</v>
      </c>
      <c r="C43" s="28" t="s">
        <v>123</v>
      </c>
      <c r="D43" s="35" t="s">
        <v>124</v>
      </c>
      <c r="E43" s="30"/>
      <c r="F43" s="49"/>
      <c r="G43" s="173"/>
      <c r="H43" s="50"/>
    </row>
    <row r="44" spans="1:8" s="1" customFormat="1" ht="50.25" customHeight="1" x14ac:dyDescent="0.2">
      <c r="A44" s="26" t="s">
        <v>125</v>
      </c>
      <c r="B44" s="34" t="s">
        <v>28</v>
      </c>
      <c r="C44" s="28" t="s">
        <v>126</v>
      </c>
      <c r="D44" s="35" t="s">
        <v>127</v>
      </c>
      <c r="E44" s="30" t="s">
        <v>100</v>
      </c>
      <c r="F44" s="49">
        <v>950</v>
      </c>
      <c r="G44" s="174"/>
      <c r="H44" s="32">
        <f>ROUND(G44*F44,2)</f>
        <v>0</v>
      </c>
    </row>
    <row r="45" spans="1:8" s="1" customFormat="1" ht="50.25" customHeight="1" x14ac:dyDescent="0.2">
      <c r="A45" s="26" t="s">
        <v>128</v>
      </c>
      <c r="B45" s="34" t="s">
        <v>33</v>
      </c>
      <c r="C45" s="28" t="s">
        <v>129</v>
      </c>
      <c r="D45" s="35" t="s">
        <v>130</v>
      </c>
      <c r="E45" s="30" t="s">
        <v>100</v>
      </c>
      <c r="F45" s="49">
        <v>120</v>
      </c>
      <c r="G45" s="174"/>
      <c r="H45" s="32">
        <f>ROUND(G45*F45,2)</f>
        <v>0</v>
      </c>
    </row>
    <row r="46" spans="1:8" s="1" customFormat="1" ht="51.75" customHeight="1" x14ac:dyDescent="0.2">
      <c r="A46" s="26" t="s">
        <v>131</v>
      </c>
      <c r="B46" s="34" t="s">
        <v>107</v>
      </c>
      <c r="C46" s="28" t="s">
        <v>132</v>
      </c>
      <c r="D46" s="35" t="s">
        <v>133</v>
      </c>
      <c r="E46" s="30" t="s">
        <v>100</v>
      </c>
      <c r="F46" s="49">
        <v>135</v>
      </c>
      <c r="G46" s="174"/>
      <c r="H46" s="32">
        <f>ROUND(G46*F46,2)</f>
        <v>0</v>
      </c>
    </row>
    <row r="47" spans="1:8" s="150" customFormat="1" ht="30" customHeight="1" x14ac:dyDescent="0.2">
      <c r="A47" s="26" t="s">
        <v>134</v>
      </c>
      <c r="B47" s="27" t="s">
        <v>135</v>
      </c>
      <c r="C47" s="28" t="s">
        <v>136</v>
      </c>
      <c r="D47" s="35" t="s">
        <v>137</v>
      </c>
      <c r="E47" s="51"/>
      <c r="F47" s="31"/>
      <c r="G47" s="173"/>
      <c r="H47" s="50"/>
    </row>
    <row r="48" spans="1:8" s="150" customFormat="1" ht="30" customHeight="1" x14ac:dyDescent="0.2">
      <c r="A48" s="26" t="s">
        <v>138</v>
      </c>
      <c r="B48" s="34" t="s">
        <v>28</v>
      </c>
      <c r="C48" s="28" t="s">
        <v>139</v>
      </c>
      <c r="D48" s="35"/>
      <c r="E48" s="30"/>
      <c r="F48" s="31"/>
      <c r="G48" s="173"/>
      <c r="H48" s="50"/>
    </row>
    <row r="49" spans="1:8" s="150" customFormat="1" ht="30" customHeight="1" x14ac:dyDescent="0.2">
      <c r="A49" s="26" t="s">
        <v>140</v>
      </c>
      <c r="B49" s="40" t="s">
        <v>83</v>
      </c>
      <c r="C49" s="28" t="s">
        <v>141</v>
      </c>
      <c r="D49" s="35"/>
      <c r="E49" s="30" t="s">
        <v>31</v>
      </c>
      <c r="F49" s="31">
        <v>1100</v>
      </c>
      <c r="G49" s="174"/>
      <c r="H49" s="32">
        <f>ROUND(G49*F49,2)</f>
        <v>0</v>
      </c>
    </row>
    <row r="50" spans="1:8" s="150" customFormat="1" ht="30" customHeight="1" x14ac:dyDescent="0.2">
      <c r="A50" s="26" t="s">
        <v>142</v>
      </c>
      <c r="B50" s="34" t="s">
        <v>33</v>
      </c>
      <c r="C50" s="28" t="s">
        <v>143</v>
      </c>
      <c r="D50" s="35"/>
      <c r="E50" s="30"/>
      <c r="F50" s="31"/>
      <c r="G50" s="173"/>
      <c r="H50" s="50"/>
    </row>
    <row r="51" spans="1:8" s="150" customFormat="1" ht="30" customHeight="1" thickBot="1" x14ac:dyDescent="0.25">
      <c r="A51" s="26" t="s">
        <v>144</v>
      </c>
      <c r="B51" s="40" t="s">
        <v>83</v>
      </c>
      <c r="C51" s="28" t="s">
        <v>141</v>
      </c>
      <c r="D51" s="35"/>
      <c r="E51" s="30" t="s">
        <v>31</v>
      </c>
      <c r="F51" s="31">
        <v>35</v>
      </c>
      <c r="G51" s="174"/>
      <c r="H51" s="32">
        <f>ROUND(G51*F51,2)</f>
        <v>0</v>
      </c>
    </row>
    <row r="52" spans="1:8" s="1" customFormat="1" ht="36" customHeight="1" thickTop="1" x14ac:dyDescent="0.25">
      <c r="A52" s="17"/>
      <c r="B52" s="52"/>
      <c r="C52" s="37" t="s">
        <v>145</v>
      </c>
      <c r="D52" s="38"/>
      <c r="E52" s="38"/>
      <c r="F52" s="38"/>
      <c r="G52" s="175"/>
      <c r="H52" s="19"/>
    </row>
    <row r="53" spans="1:8" s="1" customFormat="1" ht="30" customHeight="1" thickBot="1" x14ac:dyDescent="0.25">
      <c r="A53" s="26" t="s">
        <v>146</v>
      </c>
      <c r="B53" s="27" t="s">
        <v>147</v>
      </c>
      <c r="C53" s="28" t="s">
        <v>148</v>
      </c>
      <c r="D53" s="35" t="s">
        <v>149</v>
      </c>
      <c r="E53" s="30" t="s">
        <v>100</v>
      </c>
      <c r="F53" s="49">
        <v>500</v>
      </c>
      <c r="G53" s="174"/>
      <c r="H53" s="32">
        <f>ROUND(G53*F53,2)</f>
        <v>0</v>
      </c>
    </row>
    <row r="54" spans="1:8" s="1" customFormat="1" ht="56.25" customHeight="1" thickTop="1" x14ac:dyDescent="0.25">
      <c r="A54" s="17"/>
      <c r="B54" s="52"/>
      <c r="C54" s="37" t="s">
        <v>150</v>
      </c>
      <c r="D54" s="38"/>
      <c r="E54" s="38"/>
      <c r="F54" s="38"/>
      <c r="G54" s="175"/>
      <c r="H54" s="19"/>
    </row>
    <row r="55" spans="1:8" s="1" customFormat="1" ht="32.450000000000003" customHeight="1" x14ac:dyDescent="0.2">
      <c r="A55" s="26" t="s">
        <v>151</v>
      </c>
      <c r="B55" s="27" t="s">
        <v>152</v>
      </c>
      <c r="C55" s="28" t="s">
        <v>153</v>
      </c>
      <c r="D55" s="35" t="s">
        <v>154</v>
      </c>
      <c r="E55" s="30"/>
      <c r="F55" s="48"/>
      <c r="G55" s="173"/>
      <c r="H55" s="50"/>
    </row>
    <row r="56" spans="1:8" s="1" customFormat="1" ht="32.450000000000003" customHeight="1" x14ac:dyDescent="0.2">
      <c r="A56" s="26" t="s">
        <v>155</v>
      </c>
      <c r="B56" s="34" t="s">
        <v>28</v>
      </c>
      <c r="C56" s="28" t="s">
        <v>156</v>
      </c>
      <c r="D56" s="35"/>
      <c r="E56" s="30" t="s">
        <v>68</v>
      </c>
      <c r="F56" s="49">
        <v>9</v>
      </c>
      <c r="G56" s="174"/>
      <c r="H56" s="32">
        <f>ROUND(G56*F56,2)</f>
        <v>0</v>
      </c>
    </row>
    <row r="57" spans="1:8" s="150" customFormat="1" ht="32.450000000000003" customHeight="1" x14ac:dyDescent="0.2">
      <c r="A57" s="26" t="s">
        <v>157</v>
      </c>
      <c r="B57" s="27" t="s">
        <v>158</v>
      </c>
      <c r="C57" s="28" t="s">
        <v>159</v>
      </c>
      <c r="D57" s="35" t="s">
        <v>154</v>
      </c>
      <c r="E57" s="30"/>
      <c r="F57" s="49"/>
      <c r="G57" s="173"/>
      <c r="H57" s="50"/>
    </row>
    <row r="58" spans="1:8" s="152" customFormat="1" ht="35.1" customHeight="1" x14ac:dyDescent="0.2">
      <c r="A58" s="26" t="s">
        <v>160</v>
      </c>
      <c r="B58" s="34" t="s">
        <v>28</v>
      </c>
      <c r="C58" s="28" t="s">
        <v>161</v>
      </c>
      <c r="D58" s="35"/>
      <c r="E58" s="30" t="s">
        <v>68</v>
      </c>
      <c r="F58" s="49">
        <v>1</v>
      </c>
      <c r="G58" s="174"/>
      <c r="H58" s="32">
        <f>ROUND(G58*F58,2)</f>
        <v>0</v>
      </c>
    </row>
    <row r="59" spans="1:8" s="150" customFormat="1" ht="30" customHeight="1" x14ac:dyDescent="0.2">
      <c r="A59" s="26" t="s">
        <v>162</v>
      </c>
      <c r="B59" s="27" t="s">
        <v>163</v>
      </c>
      <c r="C59" s="28" t="s">
        <v>164</v>
      </c>
      <c r="D59" s="35" t="s">
        <v>154</v>
      </c>
      <c r="E59" s="30" t="s">
        <v>100</v>
      </c>
      <c r="F59" s="49">
        <v>40</v>
      </c>
      <c r="G59" s="174"/>
      <c r="H59" s="32">
        <f>ROUND(G59*F59,2)</f>
        <v>0</v>
      </c>
    </row>
    <row r="60" spans="1:8" s="150" customFormat="1" ht="30" customHeight="1" x14ac:dyDescent="0.2">
      <c r="A60" s="53" t="s">
        <v>165</v>
      </c>
      <c r="B60" s="54" t="s">
        <v>166</v>
      </c>
      <c r="C60" s="55" t="s">
        <v>167</v>
      </c>
      <c r="D60" s="56" t="s">
        <v>154</v>
      </c>
      <c r="E60" s="57"/>
      <c r="F60" s="49"/>
      <c r="G60" s="173"/>
      <c r="H60" s="50"/>
    </row>
    <row r="61" spans="1:8" s="150" customFormat="1" ht="30" customHeight="1" x14ac:dyDescent="0.2">
      <c r="A61" s="53" t="s">
        <v>168</v>
      </c>
      <c r="B61" s="58" t="s">
        <v>28</v>
      </c>
      <c r="C61" s="55" t="s">
        <v>169</v>
      </c>
      <c r="D61" s="56"/>
      <c r="E61" s="57"/>
      <c r="F61" s="49"/>
      <c r="G61" s="173"/>
      <c r="H61" s="50"/>
    </row>
    <row r="62" spans="1:8" s="150" customFormat="1" ht="30" customHeight="1" x14ac:dyDescent="0.2">
      <c r="A62" s="53" t="s">
        <v>170</v>
      </c>
      <c r="B62" s="59" t="s">
        <v>83</v>
      </c>
      <c r="C62" s="55" t="s">
        <v>171</v>
      </c>
      <c r="D62" s="56"/>
      <c r="E62" s="57" t="s">
        <v>68</v>
      </c>
      <c r="F62" s="49">
        <v>1</v>
      </c>
      <c r="G62" s="174"/>
      <c r="H62" s="32">
        <f>ROUND(G62*F62,2)</f>
        <v>0</v>
      </c>
    </row>
    <row r="63" spans="1:8" s="152" customFormat="1" ht="30" customHeight="1" x14ac:dyDescent="0.2">
      <c r="A63" s="53" t="s">
        <v>172</v>
      </c>
      <c r="B63" s="54" t="s">
        <v>173</v>
      </c>
      <c r="C63" s="55" t="s">
        <v>174</v>
      </c>
      <c r="D63" s="56" t="s">
        <v>154</v>
      </c>
      <c r="E63" s="57"/>
      <c r="F63" s="49"/>
      <c r="G63" s="173"/>
      <c r="H63" s="50"/>
    </row>
    <row r="64" spans="1:8" s="152" customFormat="1" ht="30" customHeight="1" x14ac:dyDescent="0.2">
      <c r="A64" s="53" t="s">
        <v>175</v>
      </c>
      <c r="B64" s="58" t="s">
        <v>28</v>
      </c>
      <c r="C64" s="55" t="s">
        <v>169</v>
      </c>
      <c r="D64" s="56"/>
      <c r="E64" s="57"/>
      <c r="F64" s="49"/>
      <c r="G64" s="173"/>
      <c r="H64" s="50"/>
    </row>
    <row r="65" spans="1:34" s="152" customFormat="1" ht="30" customHeight="1" x14ac:dyDescent="0.2">
      <c r="A65" s="53" t="s">
        <v>176</v>
      </c>
      <c r="B65" s="201" t="s">
        <v>83</v>
      </c>
      <c r="C65" s="196" t="s">
        <v>171</v>
      </c>
      <c r="D65" s="197"/>
      <c r="E65" s="198" t="s">
        <v>100</v>
      </c>
      <c r="F65" s="199">
        <v>9</v>
      </c>
      <c r="G65" s="174"/>
      <c r="H65" s="50">
        <f>ROUND(G65*F65,2)</f>
        <v>0</v>
      </c>
    </row>
    <row r="66" spans="1:34" s="152" customFormat="1" ht="30" customHeight="1" x14ac:dyDescent="0.2">
      <c r="A66" s="26" t="s">
        <v>177</v>
      </c>
      <c r="B66" s="27" t="s">
        <v>178</v>
      </c>
      <c r="C66" s="60" t="s">
        <v>179</v>
      </c>
      <c r="D66" s="35" t="s">
        <v>154</v>
      </c>
      <c r="E66" s="30"/>
      <c r="F66" s="49"/>
      <c r="G66" s="173"/>
      <c r="H66" s="50"/>
    </row>
    <row r="67" spans="1:34" s="166" customFormat="1" ht="30" customHeight="1" x14ac:dyDescent="0.2">
      <c r="A67" s="26" t="s">
        <v>180</v>
      </c>
      <c r="B67" s="34" t="s">
        <v>28</v>
      </c>
      <c r="C67" s="28" t="s">
        <v>181</v>
      </c>
      <c r="D67" s="35"/>
      <c r="E67" s="30" t="s">
        <v>68</v>
      </c>
      <c r="F67" s="49">
        <v>5</v>
      </c>
      <c r="G67" s="174"/>
      <c r="H67" s="32">
        <f t="shared" ref="H67:H72" si="1">ROUND(G67*F67,2)</f>
        <v>0</v>
      </c>
      <c r="I67" s="153"/>
      <c r="J67" s="154"/>
      <c r="K67" s="155"/>
      <c r="L67" s="155"/>
      <c r="M67" s="155"/>
      <c r="N67" s="156"/>
      <c r="O67" s="157"/>
      <c r="P67" s="157"/>
      <c r="Q67" s="157"/>
      <c r="R67" s="158"/>
      <c r="S67" s="159"/>
      <c r="T67" s="159"/>
      <c r="U67" s="160"/>
      <c r="V67" s="161"/>
      <c r="W67" s="161"/>
      <c r="X67" s="162"/>
      <c r="Y67" s="163"/>
      <c r="Z67" s="163"/>
      <c r="AA67" s="164"/>
      <c r="AB67" s="165"/>
      <c r="AC67" s="165"/>
      <c r="AD67" s="165"/>
      <c r="AE67" s="165"/>
      <c r="AF67" s="165"/>
      <c r="AG67" s="165"/>
      <c r="AH67" s="165"/>
    </row>
    <row r="68" spans="1:34" s="166" customFormat="1" ht="30" customHeight="1" x14ac:dyDescent="0.2">
      <c r="A68" s="26" t="s">
        <v>182</v>
      </c>
      <c r="B68" s="34" t="s">
        <v>33</v>
      </c>
      <c r="C68" s="28" t="s">
        <v>183</v>
      </c>
      <c r="D68" s="35"/>
      <c r="E68" s="30" t="s">
        <v>68</v>
      </c>
      <c r="F68" s="49">
        <v>5</v>
      </c>
      <c r="G68" s="174"/>
      <c r="H68" s="32">
        <f t="shared" si="1"/>
        <v>0</v>
      </c>
      <c r="I68" s="153"/>
      <c r="J68" s="154"/>
      <c r="K68" s="155"/>
      <c r="L68" s="155"/>
      <c r="M68" s="155"/>
      <c r="N68" s="156"/>
      <c r="O68" s="157"/>
      <c r="P68" s="157"/>
      <c r="Q68" s="157"/>
      <c r="R68" s="158"/>
      <c r="S68" s="159"/>
      <c r="T68" s="159"/>
      <c r="U68" s="160"/>
      <c r="V68" s="161"/>
      <c r="W68" s="161"/>
      <c r="X68" s="162"/>
      <c r="Y68" s="163"/>
      <c r="Z68" s="163"/>
      <c r="AA68" s="164"/>
      <c r="AB68" s="165"/>
      <c r="AC68" s="165"/>
      <c r="AD68" s="165"/>
      <c r="AE68" s="165"/>
      <c r="AF68" s="165"/>
      <c r="AG68" s="165"/>
      <c r="AH68" s="165"/>
    </row>
    <row r="69" spans="1:34" s="166" customFormat="1" ht="30" customHeight="1" x14ac:dyDescent="0.2">
      <c r="A69" s="26" t="s">
        <v>184</v>
      </c>
      <c r="B69" s="34" t="s">
        <v>107</v>
      </c>
      <c r="C69" s="28" t="s">
        <v>185</v>
      </c>
      <c r="D69" s="35"/>
      <c r="E69" s="30" t="s">
        <v>68</v>
      </c>
      <c r="F69" s="49">
        <v>10</v>
      </c>
      <c r="G69" s="174"/>
      <c r="H69" s="32">
        <f t="shared" si="1"/>
        <v>0</v>
      </c>
      <c r="I69" s="153"/>
      <c r="J69" s="154"/>
      <c r="K69" s="155"/>
      <c r="L69" s="155"/>
      <c r="M69" s="155"/>
      <c r="N69" s="156"/>
      <c r="O69" s="157"/>
      <c r="P69" s="157"/>
      <c r="Q69" s="157"/>
      <c r="R69" s="158"/>
      <c r="S69" s="159"/>
      <c r="T69" s="159"/>
      <c r="U69" s="160"/>
      <c r="V69" s="161"/>
      <c r="W69" s="161"/>
      <c r="X69" s="162"/>
      <c r="Y69" s="163"/>
      <c r="Z69" s="163"/>
      <c r="AA69" s="164"/>
      <c r="AB69" s="165"/>
      <c r="AC69" s="165"/>
      <c r="AD69" s="165"/>
      <c r="AE69" s="165"/>
      <c r="AF69" s="165"/>
      <c r="AG69" s="165"/>
      <c r="AH69" s="165"/>
    </row>
    <row r="70" spans="1:34" s="166" customFormat="1" ht="30" customHeight="1" x14ac:dyDescent="0.2">
      <c r="A70" s="26" t="s">
        <v>186</v>
      </c>
      <c r="B70" s="34" t="s">
        <v>187</v>
      </c>
      <c r="C70" s="28" t="s">
        <v>188</v>
      </c>
      <c r="D70" s="35"/>
      <c r="E70" s="30" t="s">
        <v>68</v>
      </c>
      <c r="F70" s="49">
        <v>10</v>
      </c>
      <c r="G70" s="174"/>
      <c r="H70" s="32">
        <f t="shared" si="1"/>
        <v>0</v>
      </c>
      <c r="I70" s="153"/>
      <c r="J70" s="154"/>
      <c r="K70" s="155"/>
      <c r="L70" s="155"/>
      <c r="M70" s="155"/>
      <c r="N70" s="156"/>
      <c r="O70" s="157"/>
      <c r="P70" s="157"/>
      <c r="Q70" s="157"/>
      <c r="R70" s="158"/>
      <c r="S70" s="159"/>
      <c r="T70" s="159"/>
      <c r="U70" s="160"/>
      <c r="V70" s="161"/>
      <c r="W70" s="161"/>
      <c r="X70" s="162"/>
      <c r="Y70" s="163"/>
      <c r="Z70" s="163"/>
      <c r="AA70" s="164"/>
      <c r="AB70" s="165"/>
      <c r="AC70" s="165"/>
      <c r="AD70" s="165"/>
      <c r="AE70" s="165"/>
      <c r="AF70" s="165"/>
      <c r="AG70" s="165"/>
      <c r="AH70" s="165"/>
    </row>
    <row r="71" spans="1:34" s="166" customFormat="1" ht="30" customHeight="1" x14ac:dyDescent="0.2">
      <c r="A71" s="61"/>
      <c r="B71" s="34" t="s">
        <v>189</v>
      </c>
      <c r="C71" s="28" t="s">
        <v>190</v>
      </c>
      <c r="D71" s="35" t="s">
        <v>191</v>
      </c>
      <c r="E71" s="30" t="s">
        <v>68</v>
      </c>
      <c r="F71" s="49">
        <v>1</v>
      </c>
      <c r="G71" s="174"/>
      <c r="H71" s="32">
        <f t="shared" si="1"/>
        <v>0</v>
      </c>
      <c r="I71" s="153"/>
      <c r="J71" s="154"/>
      <c r="K71" s="155"/>
      <c r="L71" s="155"/>
      <c r="M71" s="155"/>
      <c r="N71" s="156"/>
      <c r="O71" s="157"/>
      <c r="P71" s="157"/>
      <c r="Q71" s="157"/>
      <c r="R71" s="158"/>
      <c r="S71" s="159"/>
      <c r="T71" s="159"/>
      <c r="U71" s="160"/>
      <c r="V71" s="161"/>
      <c r="W71" s="161"/>
      <c r="X71" s="162"/>
      <c r="Y71" s="163"/>
      <c r="Z71" s="163"/>
      <c r="AA71" s="164"/>
      <c r="AB71" s="165"/>
      <c r="AC71" s="165"/>
      <c r="AD71" s="165"/>
      <c r="AE71" s="165"/>
      <c r="AF71" s="165"/>
      <c r="AG71" s="165"/>
      <c r="AH71" s="165"/>
    </row>
    <row r="72" spans="1:34" s="166" customFormat="1" ht="30" customHeight="1" x14ac:dyDescent="0.2">
      <c r="A72" s="62"/>
      <c r="B72" s="63" t="s">
        <v>192</v>
      </c>
      <c r="C72" s="28" t="s">
        <v>193</v>
      </c>
      <c r="D72" s="64" t="s">
        <v>191</v>
      </c>
      <c r="E72" s="65" t="s">
        <v>68</v>
      </c>
      <c r="F72" s="66">
        <v>1</v>
      </c>
      <c r="G72" s="177"/>
      <c r="H72" s="32">
        <f t="shared" si="1"/>
        <v>0</v>
      </c>
      <c r="I72" s="153"/>
      <c r="J72" s="154"/>
      <c r="K72" s="155"/>
      <c r="L72" s="155"/>
      <c r="M72" s="155"/>
      <c r="N72" s="156"/>
      <c r="O72" s="157"/>
      <c r="P72" s="157"/>
      <c r="Q72" s="157"/>
      <c r="R72" s="158"/>
      <c r="S72" s="159"/>
      <c r="T72" s="159"/>
      <c r="U72" s="160"/>
      <c r="V72" s="161"/>
      <c r="W72" s="161"/>
      <c r="X72" s="162"/>
      <c r="Y72" s="163"/>
      <c r="Z72" s="163"/>
      <c r="AA72" s="164"/>
      <c r="AB72" s="165"/>
      <c r="AC72" s="165"/>
      <c r="AD72" s="165"/>
      <c r="AE72" s="165"/>
      <c r="AF72" s="165"/>
      <c r="AG72" s="165"/>
      <c r="AH72" s="165"/>
    </row>
    <row r="73" spans="1:34" s="166" customFormat="1" ht="30" customHeight="1" x14ac:dyDescent="0.2">
      <c r="A73" s="26" t="s">
        <v>194</v>
      </c>
      <c r="B73" s="27" t="s">
        <v>195</v>
      </c>
      <c r="C73" s="60" t="s">
        <v>196</v>
      </c>
      <c r="D73" s="35" t="s">
        <v>154</v>
      </c>
      <c r="E73" s="30"/>
      <c r="F73" s="49"/>
      <c r="G73" s="173"/>
      <c r="H73" s="67"/>
      <c r="I73" s="153"/>
      <c r="J73" s="154"/>
      <c r="K73" s="155"/>
      <c r="L73" s="155"/>
      <c r="M73" s="155"/>
      <c r="N73" s="156"/>
      <c r="O73" s="157"/>
      <c r="P73" s="157"/>
      <c r="Q73" s="157"/>
      <c r="R73" s="158"/>
      <c r="S73" s="159"/>
      <c r="T73" s="159"/>
      <c r="U73" s="160"/>
      <c r="V73" s="161"/>
      <c r="W73" s="161"/>
      <c r="X73" s="162"/>
      <c r="Y73" s="163"/>
      <c r="Z73" s="163"/>
      <c r="AA73" s="164"/>
      <c r="AB73" s="165"/>
      <c r="AC73" s="165"/>
      <c r="AD73" s="165"/>
      <c r="AE73" s="165"/>
      <c r="AF73" s="165"/>
      <c r="AG73" s="165"/>
      <c r="AH73" s="165"/>
    </row>
    <row r="74" spans="1:34" s="166" customFormat="1" ht="30" customHeight="1" x14ac:dyDescent="0.2">
      <c r="A74" s="26"/>
      <c r="B74" s="34" t="s">
        <v>28</v>
      </c>
      <c r="C74" s="60" t="s">
        <v>198</v>
      </c>
      <c r="D74" s="35"/>
      <c r="E74" s="30"/>
      <c r="F74" s="49"/>
      <c r="G74" s="173"/>
      <c r="H74" s="32"/>
      <c r="I74" s="153"/>
      <c r="J74" s="154"/>
      <c r="K74" s="155"/>
      <c r="L74" s="155"/>
      <c r="M74" s="155"/>
      <c r="N74" s="156"/>
      <c r="O74" s="157"/>
      <c r="P74" s="157"/>
      <c r="Q74" s="157"/>
      <c r="R74" s="158"/>
      <c r="S74" s="159"/>
      <c r="T74" s="159"/>
      <c r="U74" s="160"/>
      <c r="V74" s="161"/>
      <c r="W74" s="161"/>
      <c r="X74" s="162"/>
      <c r="Y74" s="163"/>
      <c r="Z74" s="163"/>
      <c r="AA74" s="164"/>
      <c r="AB74" s="165"/>
      <c r="AC74" s="165"/>
      <c r="AD74" s="165"/>
      <c r="AE74" s="165"/>
      <c r="AF74" s="165"/>
      <c r="AG74" s="165"/>
      <c r="AH74" s="165"/>
    </row>
    <row r="75" spans="1:34" s="150" customFormat="1" ht="30" customHeight="1" x14ac:dyDescent="0.2">
      <c r="A75" s="26"/>
      <c r="B75" s="59" t="s">
        <v>83</v>
      </c>
      <c r="C75" s="60" t="s">
        <v>199</v>
      </c>
      <c r="D75" s="35"/>
      <c r="E75" s="30" t="s">
        <v>68</v>
      </c>
      <c r="F75" s="49">
        <v>2</v>
      </c>
      <c r="G75" s="174"/>
      <c r="H75" s="32">
        <f t="shared" ref="H75:H80" si="2">ROUND(G75*F75,2)</f>
        <v>0</v>
      </c>
      <c r="I75" s="20" t="str">
        <f ca="1">CELL("format",$H75)</f>
        <v>C2</v>
      </c>
    </row>
    <row r="76" spans="1:34" s="150" customFormat="1" ht="30" customHeight="1" x14ac:dyDescent="0.2">
      <c r="A76" s="26" t="s">
        <v>356</v>
      </c>
      <c r="B76" s="59" t="s">
        <v>86</v>
      </c>
      <c r="C76" s="60" t="s">
        <v>200</v>
      </c>
      <c r="D76" s="35"/>
      <c r="E76" s="30" t="s">
        <v>68</v>
      </c>
      <c r="F76" s="68">
        <v>6</v>
      </c>
      <c r="G76" s="174"/>
      <c r="H76" s="69">
        <f t="shared" si="2"/>
        <v>0</v>
      </c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</row>
    <row r="77" spans="1:34" s="1" customFormat="1" ht="30" customHeight="1" x14ac:dyDescent="0.2">
      <c r="A77" s="26" t="s">
        <v>356</v>
      </c>
      <c r="B77" s="59" t="s">
        <v>89</v>
      </c>
      <c r="C77" s="60" t="s">
        <v>201</v>
      </c>
      <c r="D77" s="35"/>
      <c r="E77" s="30" t="s">
        <v>68</v>
      </c>
      <c r="F77" s="49">
        <v>2</v>
      </c>
      <c r="G77" s="174"/>
      <c r="H77" s="32">
        <f t="shared" si="2"/>
        <v>0</v>
      </c>
      <c r="I77" s="20" t="str">
        <f ca="1">CELL("format",$H77)</f>
        <v>C2</v>
      </c>
    </row>
    <row r="78" spans="1:34" s="1" customFormat="1" ht="30" customHeight="1" x14ac:dyDescent="0.2">
      <c r="A78" s="26" t="s">
        <v>202</v>
      </c>
      <c r="B78" s="27" t="s">
        <v>203</v>
      </c>
      <c r="C78" s="28" t="s">
        <v>204</v>
      </c>
      <c r="D78" s="35" t="s">
        <v>154</v>
      </c>
      <c r="E78" s="30" t="s">
        <v>68</v>
      </c>
      <c r="F78" s="49">
        <v>7</v>
      </c>
      <c r="G78" s="174"/>
      <c r="H78" s="32">
        <f t="shared" si="2"/>
        <v>0</v>
      </c>
      <c r="I78" s="20"/>
    </row>
    <row r="79" spans="1:34" s="1" customFormat="1" ht="30" customHeight="1" x14ac:dyDescent="0.2">
      <c r="A79" s="26" t="s">
        <v>205</v>
      </c>
      <c r="B79" s="27" t="s">
        <v>206</v>
      </c>
      <c r="C79" s="28" t="s">
        <v>207</v>
      </c>
      <c r="D79" s="35" t="s">
        <v>154</v>
      </c>
      <c r="E79" s="30" t="s">
        <v>68</v>
      </c>
      <c r="F79" s="49">
        <v>6</v>
      </c>
      <c r="G79" s="174"/>
      <c r="H79" s="32">
        <f t="shared" si="2"/>
        <v>0</v>
      </c>
      <c r="I79" s="20"/>
    </row>
    <row r="80" spans="1:34" s="1" customFormat="1" ht="30" customHeight="1" thickBot="1" x14ac:dyDescent="0.25">
      <c r="A80" s="26" t="s">
        <v>208</v>
      </c>
      <c r="B80" s="41" t="s">
        <v>209</v>
      </c>
      <c r="C80" s="42" t="s">
        <v>210</v>
      </c>
      <c r="D80" s="43" t="s">
        <v>211</v>
      </c>
      <c r="E80" s="44" t="s">
        <v>100</v>
      </c>
      <c r="F80" s="45">
        <v>120</v>
      </c>
      <c r="G80" s="176"/>
      <c r="H80" s="46">
        <f t="shared" si="2"/>
        <v>0</v>
      </c>
      <c r="I80" s="20"/>
    </row>
    <row r="81" spans="1:9" ht="36" customHeight="1" thickTop="1" x14ac:dyDescent="0.25">
      <c r="A81" s="17"/>
      <c r="B81" s="18"/>
      <c r="C81" s="47" t="s">
        <v>212</v>
      </c>
      <c r="D81" s="48"/>
      <c r="E81" s="48"/>
      <c r="F81" s="48"/>
      <c r="G81" s="175"/>
      <c r="H81" s="25"/>
    </row>
    <row r="82" spans="1:9" s="1" customFormat="1" ht="30" customHeight="1" x14ac:dyDescent="0.2">
      <c r="A82" s="26" t="s">
        <v>213</v>
      </c>
      <c r="B82" s="27" t="s">
        <v>214</v>
      </c>
      <c r="C82" s="28" t="s">
        <v>215</v>
      </c>
      <c r="D82" s="35" t="s">
        <v>154</v>
      </c>
      <c r="E82" s="30"/>
      <c r="F82" s="49"/>
      <c r="G82" s="173"/>
      <c r="H82" s="50"/>
      <c r="I82" s="20"/>
    </row>
    <row r="83" spans="1:9" s="1" customFormat="1" ht="30" customHeight="1" x14ac:dyDescent="0.2">
      <c r="A83" s="26" t="s">
        <v>216</v>
      </c>
      <c r="B83" s="34" t="s">
        <v>28</v>
      </c>
      <c r="C83" s="28" t="s">
        <v>217</v>
      </c>
      <c r="D83" s="35"/>
      <c r="E83" s="30" t="s">
        <v>218</v>
      </c>
      <c r="F83" s="49">
        <v>2</v>
      </c>
      <c r="G83" s="174"/>
      <c r="H83" s="32">
        <f>ROUND(G83*F83,2)</f>
        <v>0</v>
      </c>
      <c r="I83" s="20"/>
    </row>
    <row r="84" spans="1:9" s="1" customFormat="1" ht="30" customHeight="1" x14ac:dyDescent="0.2">
      <c r="A84" s="26" t="s">
        <v>219</v>
      </c>
      <c r="B84" s="27" t="s">
        <v>220</v>
      </c>
      <c r="C84" s="28" t="s">
        <v>221</v>
      </c>
      <c r="D84" s="35" t="s">
        <v>222</v>
      </c>
      <c r="E84" s="30"/>
      <c r="F84" s="49"/>
      <c r="G84" s="173"/>
      <c r="H84" s="50"/>
      <c r="I84" s="20"/>
    </row>
    <row r="85" spans="1:9" s="150" customFormat="1" ht="30" customHeight="1" x14ac:dyDescent="0.2">
      <c r="A85" s="26" t="s">
        <v>223</v>
      </c>
      <c r="B85" s="34" t="s">
        <v>28</v>
      </c>
      <c r="C85" s="28" t="s">
        <v>224</v>
      </c>
      <c r="D85" s="35"/>
      <c r="E85" s="30" t="s">
        <v>68</v>
      </c>
      <c r="F85" s="49">
        <v>1</v>
      </c>
      <c r="G85" s="174"/>
      <c r="H85" s="32">
        <f>ROUND(G85*F85,2)</f>
        <v>0</v>
      </c>
    </row>
    <row r="86" spans="1:9" s="150" customFormat="1" ht="30" customHeight="1" x14ac:dyDescent="0.2">
      <c r="A86" s="26" t="s">
        <v>225</v>
      </c>
      <c r="B86" s="34" t="s">
        <v>33</v>
      </c>
      <c r="C86" s="28" t="s">
        <v>226</v>
      </c>
      <c r="D86" s="35"/>
      <c r="E86" s="30" t="s">
        <v>68</v>
      </c>
      <c r="F86" s="49">
        <v>1</v>
      </c>
      <c r="G86" s="174"/>
      <c r="H86" s="32">
        <f>ROUND(G86*F86,2)</f>
        <v>0</v>
      </c>
    </row>
    <row r="87" spans="1:9" s="150" customFormat="1" ht="30" customHeight="1" x14ac:dyDescent="0.2">
      <c r="A87" s="26" t="s">
        <v>227</v>
      </c>
      <c r="B87" s="27" t="s">
        <v>228</v>
      </c>
      <c r="C87" s="28" t="s">
        <v>229</v>
      </c>
      <c r="D87" s="35" t="s">
        <v>222</v>
      </c>
      <c r="E87" s="30" t="s">
        <v>68</v>
      </c>
      <c r="F87" s="49">
        <v>2</v>
      </c>
      <c r="G87" s="174"/>
      <c r="H87" s="32">
        <f>ROUND(G87*F87,2)</f>
        <v>0</v>
      </c>
    </row>
    <row r="88" spans="1:9" s="150" customFormat="1" ht="30" customHeight="1" thickBot="1" x14ac:dyDescent="0.25">
      <c r="A88" s="26" t="s">
        <v>230</v>
      </c>
      <c r="B88" s="27" t="s">
        <v>231</v>
      </c>
      <c r="C88" s="28" t="s">
        <v>232</v>
      </c>
      <c r="D88" s="35" t="s">
        <v>222</v>
      </c>
      <c r="E88" s="30" t="s">
        <v>68</v>
      </c>
      <c r="F88" s="49">
        <v>2</v>
      </c>
      <c r="G88" s="174"/>
      <c r="H88" s="32">
        <f>ROUND(G88*F88,2)</f>
        <v>0</v>
      </c>
    </row>
    <row r="89" spans="1:9" s="1" customFormat="1" ht="36" customHeight="1" thickTop="1" x14ac:dyDescent="0.25">
      <c r="A89" s="17"/>
      <c r="B89" s="52"/>
      <c r="C89" s="37" t="s">
        <v>233</v>
      </c>
      <c r="D89" s="38"/>
      <c r="E89" s="38"/>
      <c r="F89" s="38"/>
      <c r="G89" s="175"/>
      <c r="H89" s="19"/>
    </row>
    <row r="90" spans="1:9" s="1" customFormat="1" ht="30" customHeight="1" x14ac:dyDescent="0.2">
      <c r="A90" s="39" t="s">
        <v>234</v>
      </c>
      <c r="B90" s="27" t="s">
        <v>235</v>
      </c>
      <c r="C90" s="28" t="s">
        <v>236</v>
      </c>
      <c r="D90" s="35" t="s">
        <v>237</v>
      </c>
      <c r="E90" s="30"/>
      <c r="F90" s="31"/>
      <c r="G90" s="173"/>
      <c r="H90" s="32"/>
    </row>
    <row r="91" spans="1:9" s="150" customFormat="1" ht="30" customHeight="1" x14ac:dyDescent="0.2">
      <c r="A91" s="39" t="s">
        <v>238</v>
      </c>
      <c r="B91" s="34"/>
      <c r="C91" s="28" t="s">
        <v>239</v>
      </c>
      <c r="D91" s="35"/>
      <c r="E91" s="30" t="s">
        <v>23</v>
      </c>
      <c r="F91" s="31">
        <v>1500</v>
      </c>
      <c r="G91" s="174"/>
      <c r="H91" s="32">
        <f>ROUND(G91*F91,2)</f>
        <v>0</v>
      </c>
    </row>
    <row r="92" spans="1:9" s="168" customFormat="1" ht="36" customHeight="1" thickBot="1" x14ac:dyDescent="0.25">
      <c r="A92" s="70"/>
      <c r="B92" s="71" t="s">
        <v>12</v>
      </c>
      <c r="C92" s="216" t="s">
        <v>13</v>
      </c>
      <c r="D92" s="217"/>
      <c r="E92" s="217"/>
      <c r="F92" s="218"/>
      <c r="G92" s="178" t="s">
        <v>240</v>
      </c>
      <c r="H92" s="72">
        <f>SUM(H9:H91)</f>
        <v>0</v>
      </c>
    </row>
    <row r="93" spans="1:9" s="1" customFormat="1" ht="33" customHeight="1" thickTop="1" x14ac:dyDescent="0.25">
      <c r="A93" s="17"/>
      <c r="B93" s="52" t="s">
        <v>241</v>
      </c>
      <c r="C93" s="202" t="s">
        <v>242</v>
      </c>
      <c r="D93" s="203"/>
      <c r="E93" s="203"/>
      <c r="F93" s="203"/>
      <c r="G93" s="204"/>
      <c r="H93" s="19"/>
    </row>
    <row r="94" spans="1:9" ht="33" customHeight="1" x14ac:dyDescent="0.25">
      <c r="A94" s="21"/>
      <c r="B94" s="22"/>
      <c r="C94" s="23" t="s">
        <v>14</v>
      </c>
      <c r="D94" s="24"/>
      <c r="E94" s="24"/>
      <c r="F94" s="24"/>
      <c r="G94" s="173"/>
      <c r="H94" s="25"/>
    </row>
    <row r="95" spans="1:9" ht="30" customHeight="1" x14ac:dyDescent="0.2">
      <c r="A95" s="26" t="s">
        <v>15</v>
      </c>
      <c r="B95" s="27" t="s">
        <v>243</v>
      </c>
      <c r="C95" s="28" t="s">
        <v>17</v>
      </c>
      <c r="D95" s="29" t="s">
        <v>18</v>
      </c>
      <c r="E95" s="30" t="s">
        <v>19</v>
      </c>
      <c r="F95" s="31">
        <v>1700</v>
      </c>
      <c r="G95" s="174"/>
      <c r="H95" s="32">
        <f>ROUND(G95*F95,2)</f>
        <v>0</v>
      </c>
    </row>
    <row r="96" spans="1:9" ht="30" customHeight="1" x14ac:dyDescent="0.2">
      <c r="A96" s="33" t="s">
        <v>20</v>
      </c>
      <c r="B96" s="27" t="s">
        <v>244</v>
      </c>
      <c r="C96" s="28" t="s">
        <v>22</v>
      </c>
      <c r="D96" s="29" t="s">
        <v>18</v>
      </c>
      <c r="E96" s="30" t="s">
        <v>23</v>
      </c>
      <c r="F96" s="31">
        <v>5350</v>
      </c>
      <c r="G96" s="174"/>
      <c r="H96" s="32">
        <f>ROUND(G96*F96,2)</f>
        <v>0</v>
      </c>
    </row>
    <row r="97" spans="1:9" ht="30" customHeight="1" x14ac:dyDescent="0.2">
      <c r="A97" s="33" t="s">
        <v>24</v>
      </c>
      <c r="B97" s="27" t="s">
        <v>245</v>
      </c>
      <c r="C97" s="28" t="s">
        <v>26</v>
      </c>
      <c r="D97" s="29" t="s">
        <v>18</v>
      </c>
      <c r="E97" s="30"/>
      <c r="F97" s="31"/>
      <c r="G97" s="173"/>
      <c r="H97" s="32"/>
    </row>
    <row r="98" spans="1:9" ht="30" customHeight="1" x14ac:dyDescent="0.2">
      <c r="A98" s="33" t="s">
        <v>27</v>
      </c>
      <c r="B98" s="34" t="s">
        <v>28</v>
      </c>
      <c r="C98" s="28" t="s">
        <v>29</v>
      </c>
      <c r="D98" s="35" t="s">
        <v>30</v>
      </c>
      <c r="E98" s="30" t="s">
        <v>31</v>
      </c>
      <c r="F98" s="31">
        <v>4200</v>
      </c>
      <c r="G98" s="174"/>
      <c r="H98" s="32">
        <f t="shared" ref="H98:H103" si="3">ROUND(G98*F98,2)</f>
        <v>0</v>
      </c>
    </row>
    <row r="99" spans="1:9" ht="30" customHeight="1" x14ac:dyDescent="0.2">
      <c r="A99" s="26" t="s">
        <v>32</v>
      </c>
      <c r="B99" s="34" t="s">
        <v>33</v>
      </c>
      <c r="C99" s="28" t="s">
        <v>34</v>
      </c>
      <c r="D99" s="35" t="s">
        <v>30</v>
      </c>
      <c r="E99" s="30" t="s">
        <v>31</v>
      </c>
      <c r="F99" s="31">
        <v>500</v>
      </c>
      <c r="G99" s="174"/>
      <c r="H99" s="32">
        <f t="shared" si="3"/>
        <v>0</v>
      </c>
    </row>
    <row r="100" spans="1:9" ht="30" customHeight="1" x14ac:dyDescent="0.2">
      <c r="A100" s="33" t="s">
        <v>35</v>
      </c>
      <c r="B100" s="27" t="s">
        <v>246</v>
      </c>
      <c r="C100" s="28" t="s">
        <v>37</v>
      </c>
      <c r="D100" s="29" t="s">
        <v>18</v>
      </c>
      <c r="E100" s="30" t="s">
        <v>19</v>
      </c>
      <c r="F100" s="31">
        <v>475</v>
      </c>
      <c r="G100" s="174"/>
      <c r="H100" s="32">
        <f t="shared" si="3"/>
        <v>0</v>
      </c>
    </row>
    <row r="101" spans="1:9" ht="30" customHeight="1" x14ac:dyDescent="0.2">
      <c r="A101" s="26" t="s">
        <v>38</v>
      </c>
      <c r="B101" s="27" t="s">
        <v>247</v>
      </c>
      <c r="C101" s="28" t="s">
        <v>40</v>
      </c>
      <c r="D101" s="29" t="s">
        <v>18</v>
      </c>
      <c r="E101" s="30" t="s">
        <v>23</v>
      </c>
      <c r="F101" s="31">
        <v>700</v>
      </c>
      <c r="G101" s="174"/>
      <c r="H101" s="32">
        <f t="shared" si="3"/>
        <v>0</v>
      </c>
    </row>
    <row r="102" spans="1:9" ht="30" customHeight="1" x14ac:dyDescent="0.2">
      <c r="A102" s="33" t="s">
        <v>41</v>
      </c>
      <c r="B102" s="27" t="s">
        <v>248</v>
      </c>
      <c r="C102" s="28" t="s">
        <v>43</v>
      </c>
      <c r="D102" s="35" t="s">
        <v>44</v>
      </c>
      <c r="E102" s="30" t="s">
        <v>23</v>
      </c>
      <c r="F102" s="31">
        <v>5350</v>
      </c>
      <c r="G102" s="174"/>
      <c r="H102" s="32">
        <f t="shared" si="3"/>
        <v>0</v>
      </c>
    </row>
    <row r="103" spans="1:9" ht="30" customHeight="1" thickBot="1" x14ac:dyDescent="0.25">
      <c r="A103" s="33" t="s">
        <v>45</v>
      </c>
      <c r="B103" s="27" t="s">
        <v>249</v>
      </c>
      <c r="C103" s="28" t="s">
        <v>47</v>
      </c>
      <c r="D103" s="35" t="s">
        <v>48</v>
      </c>
      <c r="E103" s="30" t="s">
        <v>23</v>
      </c>
      <c r="F103" s="31">
        <v>800</v>
      </c>
      <c r="G103" s="174"/>
      <c r="H103" s="32">
        <f t="shared" si="3"/>
        <v>0</v>
      </c>
    </row>
    <row r="104" spans="1:9" s="1" customFormat="1" ht="43.9" customHeight="1" thickTop="1" x14ac:dyDescent="0.25">
      <c r="A104" s="17"/>
      <c r="B104" s="36"/>
      <c r="C104" s="37" t="s">
        <v>49</v>
      </c>
      <c r="D104" s="38"/>
      <c r="E104" s="38"/>
      <c r="F104" s="38"/>
      <c r="G104" s="175"/>
      <c r="H104" s="19"/>
    </row>
    <row r="105" spans="1:9" ht="30" customHeight="1" x14ac:dyDescent="0.2">
      <c r="A105" s="39" t="s">
        <v>50</v>
      </c>
      <c r="B105" s="27" t="s">
        <v>250</v>
      </c>
      <c r="C105" s="28" t="s">
        <v>52</v>
      </c>
      <c r="D105" s="29" t="s">
        <v>18</v>
      </c>
      <c r="E105" s="30"/>
      <c r="F105" s="31"/>
      <c r="G105" s="173"/>
      <c r="H105" s="32"/>
      <c r="I105" s="149" t="s">
        <v>251</v>
      </c>
    </row>
    <row r="106" spans="1:9" ht="30" customHeight="1" x14ac:dyDescent="0.2">
      <c r="A106" s="39" t="s">
        <v>53</v>
      </c>
      <c r="B106" s="34" t="s">
        <v>28</v>
      </c>
      <c r="C106" s="28" t="s">
        <v>54</v>
      </c>
      <c r="D106" s="35" t="s">
        <v>30</v>
      </c>
      <c r="E106" s="30" t="s">
        <v>23</v>
      </c>
      <c r="F106" s="31">
        <v>4200</v>
      </c>
      <c r="G106" s="174"/>
      <c r="H106" s="32">
        <f>ROUND(G106*F106,2)</f>
        <v>0</v>
      </c>
    </row>
    <row r="107" spans="1:9" ht="30" customHeight="1" x14ac:dyDescent="0.2">
      <c r="A107" s="39" t="s">
        <v>55</v>
      </c>
      <c r="B107" s="27" t="s">
        <v>252</v>
      </c>
      <c r="C107" s="28" t="s">
        <v>57</v>
      </c>
      <c r="D107" s="35" t="s">
        <v>58</v>
      </c>
      <c r="E107" s="30"/>
      <c r="F107" s="31"/>
      <c r="G107" s="173"/>
      <c r="H107" s="32"/>
    </row>
    <row r="108" spans="1:9" ht="30" customHeight="1" x14ac:dyDescent="0.2">
      <c r="A108" s="39" t="s">
        <v>59</v>
      </c>
      <c r="B108" s="34" t="s">
        <v>28</v>
      </c>
      <c r="C108" s="28" t="s">
        <v>60</v>
      </c>
      <c r="D108" s="35" t="s">
        <v>30</v>
      </c>
      <c r="E108" s="30" t="s">
        <v>23</v>
      </c>
      <c r="F108" s="31">
        <v>25</v>
      </c>
      <c r="G108" s="174"/>
      <c r="H108" s="32">
        <f>ROUND(G108*F108,2)</f>
        <v>0</v>
      </c>
    </row>
    <row r="109" spans="1:9" ht="30" customHeight="1" x14ac:dyDescent="0.2">
      <c r="A109" s="39" t="s">
        <v>61</v>
      </c>
      <c r="B109" s="34" t="s">
        <v>33</v>
      </c>
      <c r="C109" s="28" t="s">
        <v>62</v>
      </c>
      <c r="D109" s="35" t="s">
        <v>30</v>
      </c>
      <c r="E109" s="30" t="s">
        <v>23</v>
      </c>
      <c r="F109" s="31">
        <v>575</v>
      </c>
      <c r="G109" s="174"/>
      <c r="H109" s="32">
        <f>ROUND(G109*F109,2)</f>
        <v>0</v>
      </c>
    </row>
    <row r="110" spans="1:9" ht="30" customHeight="1" x14ac:dyDescent="0.2">
      <c r="A110" s="39" t="s">
        <v>63</v>
      </c>
      <c r="B110" s="27" t="s">
        <v>253</v>
      </c>
      <c r="C110" s="28" t="s">
        <v>65</v>
      </c>
      <c r="D110" s="35" t="s">
        <v>58</v>
      </c>
      <c r="E110" s="30"/>
      <c r="F110" s="31"/>
      <c r="G110" s="173"/>
      <c r="H110" s="32"/>
    </row>
    <row r="111" spans="1:9" ht="30" customHeight="1" x14ac:dyDescent="0.2">
      <c r="A111" s="39" t="s">
        <v>66</v>
      </c>
      <c r="B111" s="34" t="s">
        <v>28</v>
      </c>
      <c r="C111" s="28" t="s">
        <v>67</v>
      </c>
      <c r="D111" s="35" t="s">
        <v>30</v>
      </c>
      <c r="E111" s="30" t="s">
        <v>68</v>
      </c>
      <c r="F111" s="31">
        <v>150</v>
      </c>
      <c r="G111" s="174"/>
      <c r="H111" s="32">
        <f>ROUND(G111*F111,2)</f>
        <v>0</v>
      </c>
    </row>
    <row r="112" spans="1:9" ht="30" customHeight="1" x14ac:dyDescent="0.2">
      <c r="A112" s="39" t="s">
        <v>69</v>
      </c>
      <c r="B112" s="27" t="s">
        <v>254</v>
      </c>
      <c r="C112" s="28" t="s">
        <v>71</v>
      </c>
      <c r="D112" s="35" t="s">
        <v>58</v>
      </c>
      <c r="E112" s="30"/>
      <c r="F112" s="31"/>
      <c r="G112" s="173"/>
      <c r="H112" s="32"/>
    </row>
    <row r="113" spans="1:8" ht="30" customHeight="1" x14ac:dyDescent="0.2">
      <c r="A113" s="39" t="s">
        <v>72</v>
      </c>
      <c r="B113" s="34" t="s">
        <v>28</v>
      </c>
      <c r="C113" s="28" t="s">
        <v>73</v>
      </c>
      <c r="D113" s="35" t="s">
        <v>30</v>
      </c>
      <c r="E113" s="30" t="s">
        <v>68</v>
      </c>
      <c r="F113" s="31">
        <v>275</v>
      </c>
      <c r="G113" s="174"/>
      <c r="H113" s="32">
        <f>ROUND(G113*F113,2)</f>
        <v>0</v>
      </c>
    </row>
    <row r="114" spans="1:8" ht="30" customHeight="1" x14ac:dyDescent="0.2">
      <c r="A114" s="39" t="s">
        <v>74</v>
      </c>
      <c r="B114" s="27" t="s">
        <v>255</v>
      </c>
      <c r="C114" s="28" t="s">
        <v>76</v>
      </c>
      <c r="D114" s="35" t="s">
        <v>77</v>
      </c>
      <c r="E114" s="30"/>
      <c r="F114" s="31"/>
      <c r="G114" s="173"/>
      <c r="H114" s="32"/>
    </row>
    <row r="115" spans="1:8" ht="30" customHeight="1" x14ac:dyDescent="0.2">
      <c r="A115" s="39" t="s">
        <v>78</v>
      </c>
      <c r="B115" s="34" t="s">
        <v>79</v>
      </c>
      <c r="C115" s="28" t="s">
        <v>80</v>
      </c>
      <c r="D115" s="35" t="s">
        <v>81</v>
      </c>
      <c r="E115" s="30"/>
      <c r="F115" s="31"/>
      <c r="G115" s="173"/>
      <c r="H115" s="32"/>
    </row>
    <row r="116" spans="1:8" ht="30" customHeight="1" x14ac:dyDescent="0.2">
      <c r="A116" s="39" t="s">
        <v>82</v>
      </c>
      <c r="B116" s="40" t="s">
        <v>83</v>
      </c>
      <c r="C116" s="28" t="s">
        <v>84</v>
      </c>
      <c r="D116" s="35"/>
      <c r="E116" s="30" t="s">
        <v>23</v>
      </c>
      <c r="F116" s="31">
        <v>10</v>
      </c>
      <c r="G116" s="174"/>
      <c r="H116" s="32">
        <f>ROUND(G116*F116,2)</f>
        <v>0</v>
      </c>
    </row>
    <row r="117" spans="1:8" ht="30" customHeight="1" x14ac:dyDescent="0.2">
      <c r="A117" s="39" t="s">
        <v>85</v>
      </c>
      <c r="B117" s="40" t="s">
        <v>86</v>
      </c>
      <c r="C117" s="28" t="s">
        <v>87</v>
      </c>
      <c r="D117" s="35"/>
      <c r="E117" s="30" t="s">
        <v>23</v>
      </c>
      <c r="F117" s="31">
        <v>20</v>
      </c>
      <c r="G117" s="174"/>
      <c r="H117" s="32">
        <f>ROUND(G117*F117,2)</f>
        <v>0</v>
      </c>
    </row>
    <row r="118" spans="1:8" ht="30" customHeight="1" x14ac:dyDescent="0.2">
      <c r="A118" s="39" t="s">
        <v>88</v>
      </c>
      <c r="B118" s="40" t="s">
        <v>89</v>
      </c>
      <c r="C118" s="28" t="s">
        <v>90</v>
      </c>
      <c r="D118" s="35" t="s">
        <v>30</v>
      </c>
      <c r="E118" s="30" t="s">
        <v>23</v>
      </c>
      <c r="F118" s="31">
        <v>150</v>
      </c>
      <c r="G118" s="174"/>
      <c r="H118" s="32">
        <f>ROUND(G118*F118,2)</f>
        <v>0</v>
      </c>
    </row>
    <row r="119" spans="1:8" ht="30" customHeight="1" x14ac:dyDescent="0.2">
      <c r="A119" s="39" t="s">
        <v>256</v>
      </c>
      <c r="B119" s="27" t="s">
        <v>257</v>
      </c>
      <c r="C119" s="28" t="s">
        <v>258</v>
      </c>
      <c r="D119" s="35" t="s">
        <v>77</v>
      </c>
      <c r="E119" s="30" t="s">
        <v>23</v>
      </c>
      <c r="F119" s="49">
        <v>5</v>
      </c>
      <c r="G119" s="174"/>
      <c r="H119" s="32">
        <f>ROUND(G119*F119,2)</f>
        <v>0</v>
      </c>
    </row>
    <row r="120" spans="1:8" ht="30" customHeight="1" x14ac:dyDescent="0.2">
      <c r="A120" s="39" t="s">
        <v>259</v>
      </c>
      <c r="B120" s="27" t="s">
        <v>260</v>
      </c>
      <c r="C120" s="28" t="s">
        <v>261</v>
      </c>
      <c r="D120" s="35" t="s">
        <v>77</v>
      </c>
      <c r="E120" s="30" t="s">
        <v>23</v>
      </c>
      <c r="F120" s="31">
        <v>5</v>
      </c>
      <c r="G120" s="174"/>
      <c r="H120" s="32">
        <f>ROUND(G120*F120,2)</f>
        <v>0</v>
      </c>
    </row>
    <row r="121" spans="1:8" ht="30" customHeight="1" x14ac:dyDescent="0.2">
      <c r="A121" s="39" t="s">
        <v>91</v>
      </c>
      <c r="B121" s="27" t="s">
        <v>262</v>
      </c>
      <c r="C121" s="28" t="s">
        <v>93</v>
      </c>
      <c r="D121" s="35" t="s">
        <v>94</v>
      </c>
      <c r="E121" s="30"/>
      <c r="F121" s="31"/>
      <c r="G121" s="173"/>
      <c r="H121" s="32"/>
    </row>
    <row r="122" spans="1:8" ht="30" customHeight="1" x14ac:dyDescent="0.2">
      <c r="A122" s="39" t="s">
        <v>95</v>
      </c>
      <c r="B122" s="34" t="s">
        <v>28</v>
      </c>
      <c r="C122" s="28" t="s">
        <v>96</v>
      </c>
      <c r="D122" s="35" t="s">
        <v>97</v>
      </c>
      <c r="E122" s="30"/>
      <c r="F122" s="31"/>
      <c r="G122" s="173"/>
      <c r="H122" s="32"/>
    </row>
    <row r="123" spans="1:8" ht="30" customHeight="1" x14ac:dyDescent="0.2">
      <c r="A123" s="39" t="s">
        <v>98</v>
      </c>
      <c r="B123" s="40" t="s">
        <v>83</v>
      </c>
      <c r="C123" s="28" t="s">
        <v>99</v>
      </c>
      <c r="D123" s="35"/>
      <c r="E123" s="30" t="s">
        <v>100</v>
      </c>
      <c r="F123" s="31">
        <v>15</v>
      </c>
      <c r="G123" s="174"/>
      <c r="H123" s="32">
        <f>ROUND(G123*F123,2)</f>
        <v>0</v>
      </c>
    </row>
    <row r="124" spans="1:8" ht="30" customHeight="1" x14ac:dyDescent="0.2">
      <c r="A124" s="39" t="s">
        <v>101</v>
      </c>
      <c r="B124" s="40" t="s">
        <v>86</v>
      </c>
      <c r="C124" s="28" t="s">
        <v>102</v>
      </c>
      <c r="D124" s="35"/>
      <c r="E124" s="30" t="s">
        <v>100</v>
      </c>
      <c r="F124" s="31">
        <v>175</v>
      </c>
      <c r="G124" s="174"/>
      <c r="H124" s="32">
        <f>ROUND(G124*F124,2)</f>
        <v>0</v>
      </c>
    </row>
    <row r="125" spans="1:8" ht="30" customHeight="1" x14ac:dyDescent="0.2">
      <c r="A125" s="39" t="s">
        <v>103</v>
      </c>
      <c r="B125" s="34" t="s">
        <v>33</v>
      </c>
      <c r="C125" s="28" t="s">
        <v>104</v>
      </c>
      <c r="D125" s="35" t="s">
        <v>105</v>
      </c>
      <c r="E125" s="30" t="s">
        <v>100</v>
      </c>
      <c r="F125" s="31">
        <v>30</v>
      </c>
      <c r="G125" s="174"/>
      <c r="H125" s="32">
        <f>ROUND(G125*F125,2)</f>
        <v>0</v>
      </c>
    </row>
    <row r="126" spans="1:8" ht="30" customHeight="1" x14ac:dyDescent="0.2">
      <c r="A126" s="39" t="s">
        <v>106</v>
      </c>
      <c r="B126" s="34" t="s">
        <v>107</v>
      </c>
      <c r="C126" s="28" t="s">
        <v>108</v>
      </c>
      <c r="D126" s="35" t="s">
        <v>109</v>
      </c>
      <c r="E126" s="30" t="s">
        <v>100</v>
      </c>
      <c r="F126" s="31">
        <v>40</v>
      </c>
      <c r="G126" s="174"/>
      <c r="H126" s="32">
        <f>ROUND(G126*F126,2)</f>
        <v>0</v>
      </c>
    </row>
    <row r="127" spans="1:8" ht="30" customHeight="1" x14ac:dyDescent="0.2">
      <c r="A127" s="39" t="s">
        <v>110</v>
      </c>
      <c r="B127" s="27" t="s">
        <v>263</v>
      </c>
      <c r="C127" s="28" t="s">
        <v>112</v>
      </c>
      <c r="D127" s="35" t="s">
        <v>113</v>
      </c>
      <c r="E127" s="30"/>
      <c r="F127" s="31"/>
      <c r="G127" s="173"/>
      <c r="H127" s="32"/>
    </row>
    <row r="128" spans="1:8" ht="30" customHeight="1" x14ac:dyDescent="0.2">
      <c r="A128" s="39" t="s">
        <v>114</v>
      </c>
      <c r="B128" s="34" t="s">
        <v>28</v>
      </c>
      <c r="C128" s="28" t="s">
        <v>115</v>
      </c>
      <c r="D128" s="35" t="s">
        <v>30</v>
      </c>
      <c r="E128" s="30" t="s">
        <v>23</v>
      </c>
      <c r="F128" s="31">
        <v>100</v>
      </c>
      <c r="G128" s="174"/>
      <c r="H128" s="32">
        <f>ROUND(G128*F128,2)</f>
        <v>0</v>
      </c>
    </row>
    <row r="129" spans="1:8" ht="30" customHeight="1" thickBot="1" x14ac:dyDescent="0.25">
      <c r="A129" s="39" t="s">
        <v>116</v>
      </c>
      <c r="B129" s="41" t="s">
        <v>264</v>
      </c>
      <c r="C129" s="42" t="s">
        <v>118</v>
      </c>
      <c r="D129" s="43" t="s">
        <v>119</v>
      </c>
      <c r="E129" s="44" t="s">
        <v>68</v>
      </c>
      <c r="F129" s="45">
        <v>2</v>
      </c>
      <c r="G129" s="176"/>
      <c r="H129" s="46">
        <f>ROUND(G129*F129,2)</f>
        <v>0</v>
      </c>
    </row>
    <row r="130" spans="1:8" ht="31.5" customHeight="1" thickTop="1" x14ac:dyDescent="0.25">
      <c r="A130" s="17"/>
      <c r="B130" s="18"/>
      <c r="C130" s="47" t="s">
        <v>120</v>
      </c>
      <c r="D130" s="48"/>
      <c r="E130" s="48"/>
      <c r="F130" s="48"/>
      <c r="G130" s="175"/>
      <c r="H130" s="25"/>
    </row>
    <row r="131" spans="1:8" ht="25.5" customHeight="1" x14ac:dyDescent="0.2">
      <c r="A131" s="26" t="s">
        <v>121</v>
      </c>
      <c r="B131" s="27" t="s">
        <v>265</v>
      </c>
      <c r="C131" s="28" t="s">
        <v>123</v>
      </c>
      <c r="D131" s="35" t="s">
        <v>124</v>
      </c>
      <c r="E131" s="30"/>
      <c r="F131" s="49"/>
      <c r="G131" s="173"/>
      <c r="H131" s="50"/>
    </row>
    <row r="132" spans="1:8" ht="45" x14ac:dyDescent="0.2">
      <c r="A132" s="26" t="s">
        <v>125</v>
      </c>
      <c r="B132" s="34" t="s">
        <v>28</v>
      </c>
      <c r="C132" s="28" t="s">
        <v>126</v>
      </c>
      <c r="D132" s="35" t="s">
        <v>127</v>
      </c>
      <c r="E132" s="30" t="s">
        <v>100</v>
      </c>
      <c r="F132" s="49">
        <v>850</v>
      </c>
      <c r="G132" s="174"/>
      <c r="H132" s="32">
        <f>ROUND(G132*F132,2)</f>
        <v>0</v>
      </c>
    </row>
    <row r="133" spans="1:8" ht="45.75" customHeight="1" x14ac:dyDescent="0.2">
      <c r="A133" s="26" t="s">
        <v>128</v>
      </c>
      <c r="B133" s="34" t="s">
        <v>33</v>
      </c>
      <c r="C133" s="28" t="s">
        <v>129</v>
      </c>
      <c r="D133" s="35" t="s">
        <v>130</v>
      </c>
      <c r="E133" s="30" t="s">
        <v>100</v>
      </c>
      <c r="F133" s="49">
        <v>25</v>
      </c>
      <c r="G133" s="174"/>
      <c r="H133" s="32">
        <f>ROUND(G133*F133,2)</f>
        <v>0</v>
      </c>
    </row>
    <row r="134" spans="1:8" ht="45" x14ac:dyDescent="0.2">
      <c r="A134" s="26" t="s">
        <v>131</v>
      </c>
      <c r="B134" s="34" t="s">
        <v>107</v>
      </c>
      <c r="C134" s="28" t="s">
        <v>132</v>
      </c>
      <c r="D134" s="35" t="s">
        <v>133</v>
      </c>
      <c r="E134" s="30" t="s">
        <v>100</v>
      </c>
      <c r="F134" s="49">
        <v>350</v>
      </c>
      <c r="G134" s="174"/>
      <c r="H134" s="32">
        <f>ROUND(G134*F134,2)</f>
        <v>0</v>
      </c>
    </row>
    <row r="135" spans="1:8" ht="28.5" customHeight="1" x14ac:dyDescent="0.2">
      <c r="A135" s="26" t="s">
        <v>134</v>
      </c>
      <c r="B135" s="27" t="s">
        <v>266</v>
      </c>
      <c r="C135" s="28" t="s">
        <v>136</v>
      </c>
      <c r="D135" s="35" t="s">
        <v>137</v>
      </c>
      <c r="E135" s="51"/>
      <c r="F135" s="31"/>
      <c r="G135" s="173"/>
      <c r="H135" s="50"/>
    </row>
    <row r="136" spans="1:8" ht="30" customHeight="1" x14ac:dyDescent="0.2">
      <c r="A136" s="26" t="s">
        <v>138</v>
      </c>
      <c r="B136" s="34" t="s">
        <v>28</v>
      </c>
      <c r="C136" s="28" t="s">
        <v>139</v>
      </c>
      <c r="D136" s="35"/>
      <c r="E136" s="30"/>
      <c r="F136" s="31"/>
      <c r="G136" s="173"/>
      <c r="H136" s="50"/>
    </row>
    <row r="137" spans="1:8" ht="30" customHeight="1" x14ac:dyDescent="0.2">
      <c r="A137" s="26" t="s">
        <v>140</v>
      </c>
      <c r="B137" s="40" t="s">
        <v>83</v>
      </c>
      <c r="C137" s="28" t="s">
        <v>141</v>
      </c>
      <c r="D137" s="35"/>
      <c r="E137" s="30" t="s">
        <v>31</v>
      </c>
      <c r="F137" s="31">
        <v>1000</v>
      </c>
      <c r="G137" s="174"/>
      <c r="H137" s="32">
        <f>ROUND(G137*F137,2)</f>
        <v>0</v>
      </c>
    </row>
    <row r="138" spans="1:8" ht="30" customHeight="1" x14ac:dyDescent="0.2">
      <c r="A138" s="26" t="s">
        <v>142</v>
      </c>
      <c r="B138" s="34" t="s">
        <v>33</v>
      </c>
      <c r="C138" s="28" t="s">
        <v>143</v>
      </c>
      <c r="D138" s="35"/>
      <c r="E138" s="30"/>
      <c r="F138" s="31"/>
      <c r="G138" s="173"/>
      <c r="H138" s="50"/>
    </row>
    <row r="139" spans="1:8" ht="30" customHeight="1" thickBot="1" x14ac:dyDescent="0.25">
      <c r="A139" s="26" t="s">
        <v>144</v>
      </c>
      <c r="B139" s="40" t="s">
        <v>83</v>
      </c>
      <c r="C139" s="28" t="s">
        <v>141</v>
      </c>
      <c r="D139" s="35"/>
      <c r="E139" s="30" t="s">
        <v>31</v>
      </c>
      <c r="F139" s="31">
        <v>15</v>
      </c>
      <c r="G139" s="174"/>
      <c r="H139" s="32">
        <f>ROUND(G139*F139,2)</f>
        <v>0</v>
      </c>
    </row>
    <row r="140" spans="1:8" ht="36" customHeight="1" thickTop="1" x14ac:dyDescent="0.25">
      <c r="A140" s="17"/>
      <c r="B140" s="52"/>
      <c r="C140" s="37" t="s">
        <v>145</v>
      </c>
      <c r="D140" s="38"/>
      <c r="E140" s="38"/>
      <c r="F140" s="38"/>
      <c r="G140" s="175"/>
      <c r="H140" s="19"/>
    </row>
    <row r="141" spans="1:8" ht="30" customHeight="1" thickBot="1" x14ac:dyDescent="0.25">
      <c r="A141" s="26" t="s">
        <v>146</v>
      </c>
      <c r="B141" s="27" t="s">
        <v>267</v>
      </c>
      <c r="C141" s="28" t="s">
        <v>148</v>
      </c>
      <c r="D141" s="35" t="s">
        <v>149</v>
      </c>
      <c r="E141" s="30" t="s">
        <v>100</v>
      </c>
      <c r="F141" s="49">
        <v>500</v>
      </c>
      <c r="G141" s="174"/>
      <c r="H141" s="32">
        <f>ROUND(G141*F141,2)</f>
        <v>0</v>
      </c>
    </row>
    <row r="142" spans="1:8" ht="36" customHeight="1" thickTop="1" x14ac:dyDescent="0.25">
      <c r="A142" s="17"/>
      <c r="B142" s="52"/>
      <c r="C142" s="37" t="s">
        <v>150</v>
      </c>
      <c r="D142" s="38"/>
      <c r="E142" s="38"/>
      <c r="F142" s="38"/>
      <c r="G142" s="175"/>
      <c r="H142" s="19"/>
    </row>
    <row r="143" spans="1:8" ht="30" customHeight="1" x14ac:dyDescent="0.2">
      <c r="A143" s="26" t="s">
        <v>157</v>
      </c>
      <c r="B143" s="27" t="s">
        <v>268</v>
      </c>
      <c r="C143" s="28" t="s">
        <v>159</v>
      </c>
      <c r="D143" s="35" t="s">
        <v>154</v>
      </c>
      <c r="E143" s="30"/>
      <c r="F143" s="49"/>
      <c r="G143" s="173"/>
      <c r="H143" s="50"/>
    </row>
    <row r="144" spans="1:8" ht="30" customHeight="1" x14ac:dyDescent="0.2">
      <c r="A144" s="26" t="s">
        <v>160</v>
      </c>
      <c r="B144" s="34" t="s">
        <v>28</v>
      </c>
      <c r="C144" s="28" t="s">
        <v>161</v>
      </c>
      <c r="D144" s="35"/>
      <c r="E144" s="30" t="s">
        <v>68</v>
      </c>
      <c r="F144" s="49">
        <v>8</v>
      </c>
      <c r="G144" s="174"/>
      <c r="H144" s="32">
        <f>ROUND(G144*F144,2)</f>
        <v>0</v>
      </c>
    </row>
    <row r="145" spans="1:8" ht="30" customHeight="1" x14ac:dyDescent="0.2">
      <c r="A145" s="26" t="s">
        <v>162</v>
      </c>
      <c r="B145" s="27" t="s">
        <v>269</v>
      </c>
      <c r="C145" s="28" t="s">
        <v>164</v>
      </c>
      <c r="D145" s="35" t="s">
        <v>154</v>
      </c>
      <c r="E145" s="30" t="s">
        <v>100</v>
      </c>
      <c r="F145" s="49">
        <v>4</v>
      </c>
      <c r="G145" s="174"/>
      <c r="H145" s="32">
        <f>ROUND(G145*F145,2)</f>
        <v>0</v>
      </c>
    </row>
    <row r="146" spans="1:8" ht="30" customHeight="1" x14ac:dyDescent="0.2">
      <c r="A146" s="26" t="s">
        <v>177</v>
      </c>
      <c r="B146" s="27" t="s">
        <v>270</v>
      </c>
      <c r="C146" s="60" t="s">
        <v>179</v>
      </c>
      <c r="D146" s="35" t="s">
        <v>154</v>
      </c>
      <c r="E146" s="30"/>
      <c r="F146" s="49"/>
      <c r="G146" s="173"/>
      <c r="H146" s="50"/>
    </row>
    <row r="147" spans="1:8" ht="30" customHeight="1" x14ac:dyDescent="0.2">
      <c r="A147" s="26" t="s">
        <v>180</v>
      </c>
      <c r="B147" s="34" t="s">
        <v>28</v>
      </c>
      <c r="C147" s="28" t="s">
        <v>181</v>
      </c>
      <c r="D147" s="35"/>
      <c r="E147" s="30" t="s">
        <v>68</v>
      </c>
      <c r="F147" s="49">
        <v>5</v>
      </c>
      <c r="G147" s="174"/>
      <c r="H147" s="32">
        <f>ROUND(G147*F147,2)</f>
        <v>0</v>
      </c>
    </row>
    <row r="148" spans="1:8" ht="30" customHeight="1" x14ac:dyDescent="0.2">
      <c r="A148" s="26" t="s">
        <v>182</v>
      </c>
      <c r="B148" s="34" t="s">
        <v>33</v>
      </c>
      <c r="C148" s="28" t="s">
        <v>183</v>
      </c>
      <c r="D148" s="35"/>
      <c r="E148" s="30" t="s">
        <v>68</v>
      </c>
      <c r="F148" s="49">
        <v>5</v>
      </c>
      <c r="G148" s="174"/>
      <c r="H148" s="32">
        <f>ROUND(G148*F148,2)</f>
        <v>0</v>
      </c>
    </row>
    <row r="149" spans="1:8" ht="30" customHeight="1" x14ac:dyDescent="0.2">
      <c r="A149" s="26" t="s">
        <v>184</v>
      </c>
      <c r="B149" s="34" t="s">
        <v>107</v>
      </c>
      <c r="C149" s="28" t="s">
        <v>185</v>
      </c>
      <c r="D149" s="35"/>
      <c r="E149" s="30" t="s">
        <v>68</v>
      </c>
      <c r="F149" s="49">
        <v>10</v>
      </c>
      <c r="G149" s="174"/>
      <c r="H149" s="32">
        <f>ROUND(G149*F149,2)</f>
        <v>0</v>
      </c>
    </row>
    <row r="150" spans="1:8" ht="30" customHeight="1" x14ac:dyDescent="0.2">
      <c r="A150" s="26" t="s">
        <v>186</v>
      </c>
      <c r="B150" s="34" t="s">
        <v>187</v>
      </c>
      <c r="C150" s="28" t="s">
        <v>188</v>
      </c>
      <c r="D150" s="35"/>
      <c r="E150" s="30" t="s">
        <v>68</v>
      </c>
      <c r="F150" s="49">
        <v>10</v>
      </c>
      <c r="G150" s="174"/>
      <c r="H150" s="32">
        <f>ROUND(G150*F150,2)</f>
        <v>0</v>
      </c>
    </row>
    <row r="151" spans="1:8" ht="30" customHeight="1" x14ac:dyDescent="0.2">
      <c r="A151" s="26" t="s">
        <v>194</v>
      </c>
      <c r="B151" s="27" t="s">
        <v>271</v>
      </c>
      <c r="C151" s="60" t="s">
        <v>196</v>
      </c>
      <c r="D151" s="35" t="s">
        <v>154</v>
      </c>
      <c r="E151" s="30"/>
      <c r="F151" s="49"/>
      <c r="G151" s="173"/>
      <c r="H151" s="32"/>
    </row>
    <row r="152" spans="1:8" ht="30" customHeight="1" x14ac:dyDescent="0.2">
      <c r="A152" s="26" t="s">
        <v>197</v>
      </c>
      <c r="B152" s="34" t="s">
        <v>28</v>
      </c>
      <c r="C152" s="60" t="s">
        <v>198</v>
      </c>
      <c r="D152" s="35"/>
      <c r="E152" s="30"/>
      <c r="F152" s="49"/>
      <c r="G152" s="173"/>
      <c r="H152" s="32"/>
    </row>
    <row r="153" spans="1:8" ht="30" customHeight="1" x14ac:dyDescent="0.2">
      <c r="A153" s="26" t="s">
        <v>354</v>
      </c>
      <c r="B153" s="59" t="s">
        <v>83</v>
      </c>
      <c r="C153" s="60" t="s">
        <v>272</v>
      </c>
      <c r="D153" s="35"/>
      <c r="E153" s="30" t="s">
        <v>68</v>
      </c>
      <c r="F153" s="49">
        <v>2</v>
      </c>
      <c r="G153" s="174"/>
      <c r="H153" s="50">
        <f>ROUND(G153*F153,2)</f>
        <v>0</v>
      </c>
    </row>
    <row r="154" spans="1:8" ht="30" customHeight="1" x14ac:dyDescent="0.2">
      <c r="A154" s="26" t="s">
        <v>273</v>
      </c>
      <c r="B154" s="27" t="s">
        <v>274</v>
      </c>
      <c r="C154" s="28" t="s">
        <v>275</v>
      </c>
      <c r="D154" s="35" t="s">
        <v>154</v>
      </c>
      <c r="E154" s="30" t="s">
        <v>68</v>
      </c>
      <c r="F154" s="49">
        <v>1</v>
      </c>
      <c r="G154" s="174"/>
      <c r="H154" s="50">
        <f>ROUND(G154*F154,2)</f>
        <v>0</v>
      </c>
    </row>
    <row r="155" spans="1:8" ht="30" customHeight="1" thickBot="1" x14ac:dyDescent="0.25">
      <c r="A155" s="26" t="s">
        <v>208</v>
      </c>
      <c r="B155" s="41" t="s">
        <v>276</v>
      </c>
      <c r="C155" s="42" t="s">
        <v>210</v>
      </c>
      <c r="D155" s="43" t="s">
        <v>211</v>
      </c>
      <c r="E155" s="44" t="s">
        <v>100</v>
      </c>
      <c r="F155" s="45">
        <v>96</v>
      </c>
      <c r="G155" s="176"/>
      <c r="H155" s="46">
        <f>ROUND(G155*F155,2)</f>
        <v>0</v>
      </c>
    </row>
    <row r="156" spans="1:8" ht="36" customHeight="1" thickTop="1" x14ac:dyDescent="0.25">
      <c r="A156" s="17"/>
      <c r="B156" s="18"/>
      <c r="C156" s="47" t="s">
        <v>212</v>
      </c>
      <c r="D156" s="48"/>
      <c r="E156" s="48"/>
      <c r="F156" s="48"/>
      <c r="G156" s="173"/>
      <c r="H156" s="25"/>
    </row>
    <row r="157" spans="1:8" ht="30" customHeight="1" x14ac:dyDescent="0.2">
      <c r="A157" s="26" t="s">
        <v>277</v>
      </c>
      <c r="B157" s="27" t="s">
        <v>278</v>
      </c>
      <c r="C157" s="28" t="s">
        <v>279</v>
      </c>
      <c r="D157" s="35" t="s">
        <v>222</v>
      </c>
      <c r="E157" s="30" t="s">
        <v>68</v>
      </c>
      <c r="F157" s="49">
        <v>2</v>
      </c>
      <c r="G157" s="174"/>
      <c r="H157" s="32">
        <f>ROUND(G157*F157,2)</f>
        <v>0</v>
      </c>
    </row>
    <row r="158" spans="1:8" ht="30" customHeight="1" x14ac:dyDescent="0.2">
      <c r="A158" s="26" t="s">
        <v>213</v>
      </c>
      <c r="B158" s="27" t="s">
        <v>280</v>
      </c>
      <c r="C158" s="28" t="s">
        <v>215</v>
      </c>
      <c r="D158" s="35" t="s">
        <v>154</v>
      </c>
      <c r="E158" s="30"/>
      <c r="F158" s="49"/>
      <c r="G158" s="173"/>
      <c r="H158" s="50"/>
    </row>
    <row r="159" spans="1:8" ht="30" customHeight="1" x14ac:dyDescent="0.2">
      <c r="A159" s="26" t="s">
        <v>216</v>
      </c>
      <c r="B159" s="34" t="s">
        <v>28</v>
      </c>
      <c r="C159" s="28" t="s">
        <v>217</v>
      </c>
      <c r="D159" s="35"/>
      <c r="E159" s="30" t="s">
        <v>218</v>
      </c>
      <c r="F159" s="49">
        <v>2</v>
      </c>
      <c r="G159" s="174"/>
      <c r="H159" s="32">
        <f>ROUND(G159*F159,2)</f>
        <v>0</v>
      </c>
    </row>
    <row r="160" spans="1:8" ht="30" customHeight="1" x14ac:dyDescent="0.2">
      <c r="A160" s="26" t="s">
        <v>219</v>
      </c>
      <c r="B160" s="27" t="s">
        <v>281</v>
      </c>
      <c r="C160" s="28" t="s">
        <v>221</v>
      </c>
      <c r="D160" s="35" t="s">
        <v>222</v>
      </c>
      <c r="E160" s="30"/>
      <c r="F160" s="49"/>
      <c r="G160" s="173"/>
      <c r="H160" s="50"/>
    </row>
    <row r="161" spans="1:8" ht="30" customHeight="1" x14ac:dyDescent="0.2">
      <c r="A161" s="26" t="s">
        <v>223</v>
      </c>
      <c r="B161" s="34" t="s">
        <v>28</v>
      </c>
      <c r="C161" s="28" t="s">
        <v>224</v>
      </c>
      <c r="D161" s="35"/>
      <c r="E161" s="30" t="s">
        <v>68</v>
      </c>
      <c r="F161" s="49">
        <v>1</v>
      </c>
      <c r="G161" s="174"/>
      <c r="H161" s="32">
        <f>ROUND(G161*F161,2)</f>
        <v>0</v>
      </c>
    </row>
    <row r="162" spans="1:8" ht="30" customHeight="1" x14ac:dyDescent="0.2">
      <c r="A162" s="26" t="s">
        <v>225</v>
      </c>
      <c r="B162" s="34" t="s">
        <v>33</v>
      </c>
      <c r="C162" s="28" t="s">
        <v>226</v>
      </c>
      <c r="D162" s="35"/>
      <c r="E162" s="30" t="s">
        <v>68</v>
      </c>
      <c r="F162" s="49">
        <v>1</v>
      </c>
      <c r="G162" s="174"/>
      <c r="H162" s="32">
        <f>ROUND(G162*F162,2)</f>
        <v>0</v>
      </c>
    </row>
    <row r="163" spans="1:8" ht="30" customHeight="1" x14ac:dyDescent="0.2">
      <c r="A163" s="26" t="s">
        <v>227</v>
      </c>
      <c r="B163" s="27" t="s">
        <v>282</v>
      </c>
      <c r="C163" s="28" t="s">
        <v>229</v>
      </c>
      <c r="D163" s="35" t="s">
        <v>222</v>
      </c>
      <c r="E163" s="30" t="s">
        <v>68</v>
      </c>
      <c r="F163" s="49">
        <v>2</v>
      </c>
      <c r="G163" s="174"/>
      <c r="H163" s="32">
        <f>ROUND(G163*F163,2)</f>
        <v>0</v>
      </c>
    </row>
    <row r="164" spans="1:8" ht="30" customHeight="1" thickBot="1" x14ac:dyDescent="0.25">
      <c r="A164" s="26" t="s">
        <v>230</v>
      </c>
      <c r="B164" s="27" t="s">
        <v>283</v>
      </c>
      <c r="C164" s="28" t="s">
        <v>232</v>
      </c>
      <c r="D164" s="35" t="s">
        <v>222</v>
      </c>
      <c r="E164" s="30" t="s">
        <v>68</v>
      </c>
      <c r="F164" s="49">
        <v>2</v>
      </c>
      <c r="G164" s="174"/>
      <c r="H164" s="32">
        <f>ROUND(G164*F164,2)</f>
        <v>0</v>
      </c>
    </row>
    <row r="165" spans="1:8" ht="30" customHeight="1" thickTop="1" x14ac:dyDescent="0.25">
      <c r="A165" s="17"/>
      <c r="B165" s="52"/>
      <c r="C165" s="37" t="s">
        <v>233</v>
      </c>
      <c r="D165" s="73"/>
      <c r="E165" s="73"/>
      <c r="F165" s="73"/>
      <c r="G165" s="175"/>
      <c r="H165" s="19"/>
    </row>
    <row r="166" spans="1:8" ht="30" customHeight="1" x14ac:dyDescent="0.2">
      <c r="A166" s="39" t="s">
        <v>234</v>
      </c>
      <c r="B166" s="27" t="s">
        <v>358</v>
      </c>
      <c r="C166" s="28" t="s">
        <v>236</v>
      </c>
      <c r="D166" s="35" t="s">
        <v>237</v>
      </c>
      <c r="E166" s="30"/>
      <c r="F166" s="31"/>
      <c r="G166" s="173"/>
      <c r="H166" s="32"/>
    </row>
    <row r="167" spans="1:8" ht="30" customHeight="1" thickBot="1" x14ac:dyDescent="0.25">
      <c r="A167" s="39" t="s">
        <v>238</v>
      </c>
      <c r="B167" s="34"/>
      <c r="C167" s="28" t="s">
        <v>239</v>
      </c>
      <c r="D167" s="35"/>
      <c r="E167" s="30" t="s">
        <v>23</v>
      </c>
      <c r="F167" s="31">
        <v>700</v>
      </c>
      <c r="G167" s="174"/>
      <c r="H167" s="32">
        <f>ROUND(G167*F167,2)</f>
        <v>0</v>
      </c>
    </row>
    <row r="168" spans="1:8" ht="30" customHeight="1" thickTop="1" x14ac:dyDescent="0.25">
      <c r="A168" s="17"/>
      <c r="B168" s="52"/>
      <c r="C168" s="37" t="s">
        <v>362</v>
      </c>
      <c r="D168" s="73"/>
      <c r="E168" s="73"/>
      <c r="F168" s="73"/>
      <c r="G168" s="175"/>
      <c r="H168" s="19"/>
    </row>
    <row r="169" spans="1:8" s="150" customFormat="1" ht="30" customHeight="1" x14ac:dyDescent="0.2">
      <c r="A169" s="53" t="s">
        <v>165</v>
      </c>
      <c r="B169" s="195" t="s">
        <v>359</v>
      </c>
      <c r="C169" s="196" t="s">
        <v>167</v>
      </c>
      <c r="D169" s="197" t="s">
        <v>154</v>
      </c>
      <c r="E169" s="198"/>
      <c r="F169" s="199"/>
      <c r="G169" s="173"/>
      <c r="H169" s="50"/>
    </row>
    <row r="170" spans="1:8" s="150" customFormat="1" ht="30" customHeight="1" x14ac:dyDescent="0.2">
      <c r="A170" s="53" t="s">
        <v>168</v>
      </c>
      <c r="B170" s="200" t="s">
        <v>28</v>
      </c>
      <c r="C170" s="196" t="s">
        <v>363</v>
      </c>
      <c r="D170" s="197"/>
      <c r="E170" s="198"/>
      <c r="F170" s="199"/>
      <c r="G170" s="173"/>
      <c r="H170" s="50"/>
    </row>
    <row r="171" spans="1:8" s="150" customFormat="1" ht="30" customHeight="1" x14ac:dyDescent="0.2">
      <c r="A171" s="53" t="s">
        <v>170</v>
      </c>
      <c r="B171" s="201" t="s">
        <v>83</v>
      </c>
      <c r="C171" s="196" t="s">
        <v>171</v>
      </c>
      <c r="D171" s="197"/>
      <c r="E171" s="198" t="s">
        <v>68</v>
      </c>
      <c r="F171" s="199">
        <v>2</v>
      </c>
      <c r="G171" s="174"/>
      <c r="H171" s="32">
        <f>ROUND(G171*F171,2)</f>
        <v>0</v>
      </c>
    </row>
    <row r="172" spans="1:8" s="152" customFormat="1" ht="30" customHeight="1" x14ac:dyDescent="0.2">
      <c r="A172" s="53" t="s">
        <v>172</v>
      </c>
      <c r="B172" s="195" t="s">
        <v>360</v>
      </c>
      <c r="C172" s="196" t="s">
        <v>174</v>
      </c>
      <c r="D172" s="197" t="s">
        <v>154</v>
      </c>
      <c r="E172" s="198"/>
      <c r="F172" s="199"/>
      <c r="G172" s="173"/>
      <c r="H172" s="50"/>
    </row>
    <row r="173" spans="1:8" s="152" customFormat="1" ht="30" customHeight="1" x14ac:dyDescent="0.2">
      <c r="A173" s="53" t="s">
        <v>175</v>
      </c>
      <c r="B173" s="200" t="s">
        <v>28</v>
      </c>
      <c r="C173" s="196" t="s">
        <v>363</v>
      </c>
      <c r="D173" s="197"/>
      <c r="E173" s="198"/>
      <c r="F173" s="199"/>
      <c r="G173" s="173"/>
      <c r="H173" s="50"/>
    </row>
    <row r="174" spans="1:8" s="152" customFormat="1" ht="30" customHeight="1" x14ac:dyDescent="0.2">
      <c r="A174" s="53" t="s">
        <v>176</v>
      </c>
      <c r="B174" s="201" t="s">
        <v>83</v>
      </c>
      <c r="C174" s="196" t="s">
        <v>171</v>
      </c>
      <c r="D174" s="197"/>
      <c r="E174" s="198" t="s">
        <v>100</v>
      </c>
      <c r="F174" s="199">
        <v>5</v>
      </c>
      <c r="G174" s="174"/>
      <c r="H174" s="50">
        <f>ROUND(G174*F174,2)</f>
        <v>0</v>
      </c>
    </row>
    <row r="175" spans="1:8" ht="36" customHeight="1" thickBot="1" x14ac:dyDescent="0.25">
      <c r="A175" s="74"/>
      <c r="B175" s="75" t="s">
        <v>241</v>
      </c>
      <c r="C175" s="222" t="s">
        <v>242</v>
      </c>
      <c r="D175" s="223"/>
      <c r="E175" s="223"/>
      <c r="F175" s="224"/>
      <c r="G175" s="179" t="s">
        <v>240</v>
      </c>
      <c r="H175" s="76">
        <f>SUM(H95:H174)</f>
        <v>0</v>
      </c>
    </row>
    <row r="176" spans="1:8" ht="36" customHeight="1" thickTop="1" x14ac:dyDescent="0.25">
      <c r="A176" s="17"/>
      <c r="B176" s="52" t="s">
        <v>284</v>
      </c>
      <c r="C176" s="225" t="s">
        <v>285</v>
      </c>
      <c r="D176" s="226"/>
      <c r="E176" s="226"/>
      <c r="F176" s="226"/>
      <c r="G176" s="180"/>
      <c r="H176" s="77"/>
    </row>
    <row r="177" spans="1:9" ht="30" customHeight="1" x14ac:dyDescent="0.25">
      <c r="A177" s="21"/>
      <c r="B177" s="22"/>
      <c r="C177" s="23" t="s">
        <v>14</v>
      </c>
      <c r="D177" s="24"/>
      <c r="E177" s="24"/>
      <c r="F177" s="24"/>
      <c r="G177" s="173"/>
      <c r="H177" s="25"/>
    </row>
    <row r="178" spans="1:9" ht="30" customHeight="1" x14ac:dyDescent="0.2">
      <c r="A178" s="26" t="s">
        <v>15</v>
      </c>
      <c r="B178" s="27" t="s">
        <v>286</v>
      </c>
      <c r="C178" s="28" t="s">
        <v>17</v>
      </c>
      <c r="D178" s="29" t="s">
        <v>18</v>
      </c>
      <c r="E178" s="30" t="s">
        <v>19</v>
      </c>
      <c r="F178" s="31">
        <v>700</v>
      </c>
      <c r="G178" s="174"/>
      <c r="H178" s="32">
        <f>ROUND(G178*F178,2)</f>
        <v>0</v>
      </c>
    </row>
    <row r="179" spans="1:9" ht="30" customHeight="1" x14ac:dyDescent="0.2">
      <c r="A179" s="33" t="s">
        <v>20</v>
      </c>
      <c r="B179" s="27" t="s">
        <v>287</v>
      </c>
      <c r="C179" s="28" t="s">
        <v>22</v>
      </c>
      <c r="D179" s="29" t="s">
        <v>18</v>
      </c>
      <c r="E179" s="30" t="s">
        <v>23</v>
      </c>
      <c r="F179" s="31">
        <v>1950</v>
      </c>
      <c r="G179" s="174"/>
      <c r="H179" s="32">
        <f>ROUND(G179*F179,2)</f>
        <v>0</v>
      </c>
    </row>
    <row r="180" spans="1:9" ht="30" customHeight="1" x14ac:dyDescent="0.2">
      <c r="A180" s="33" t="s">
        <v>24</v>
      </c>
      <c r="B180" s="27" t="s">
        <v>288</v>
      </c>
      <c r="C180" s="28" t="s">
        <v>26</v>
      </c>
      <c r="D180" s="29" t="s">
        <v>18</v>
      </c>
      <c r="E180" s="30"/>
      <c r="F180" s="31"/>
      <c r="G180" s="173"/>
      <c r="H180" s="32"/>
    </row>
    <row r="181" spans="1:9" ht="30" customHeight="1" x14ac:dyDescent="0.2">
      <c r="A181" s="33" t="s">
        <v>27</v>
      </c>
      <c r="B181" s="34" t="s">
        <v>28</v>
      </c>
      <c r="C181" s="28" t="s">
        <v>29</v>
      </c>
      <c r="D181" s="35" t="s">
        <v>30</v>
      </c>
      <c r="E181" s="30" t="s">
        <v>31</v>
      </c>
      <c r="F181" s="31">
        <v>1450</v>
      </c>
      <c r="G181" s="174"/>
      <c r="H181" s="32">
        <f t="shared" ref="H181:H186" si="4">ROUND(G181*F181,2)</f>
        <v>0</v>
      </c>
    </row>
    <row r="182" spans="1:9" ht="30" customHeight="1" x14ac:dyDescent="0.2">
      <c r="A182" s="26" t="s">
        <v>32</v>
      </c>
      <c r="B182" s="34" t="s">
        <v>33</v>
      </c>
      <c r="C182" s="28" t="s">
        <v>34</v>
      </c>
      <c r="D182" s="35" t="s">
        <v>30</v>
      </c>
      <c r="E182" s="30" t="s">
        <v>31</v>
      </c>
      <c r="F182" s="31">
        <v>300</v>
      </c>
      <c r="G182" s="174"/>
      <c r="H182" s="32">
        <f t="shared" si="4"/>
        <v>0</v>
      </c>
    </row>
    <row r="183" spans="1:9" ht="30" customHeight="1" x14ac:dyDescent="0.2">
      <c r="A183" s="33" t="s">
        <v>35</v>
      </c>
      <c r="B183" s="27" t="s">
        <v>289</v>
      </c>
      <c r="C183" s="28" t="s">
        <v>37</v>
      </c>
      <c r="D183" s="29" t="s">
        <v>18</v>
      </c>
      <c r="E183" s="30" t="s">
        <v>19</v>
      </c>
      <c r="F183" s="31">
        <v>200</v>
      </c>
      <c r="G183" s="174"/>
      <c r="H183" s="32">
        <f t="shared" si="4"/>
        <v>0</v>
      </c>
    </row>
    <row r="184" spans="1:9" ht="30" customHeight="1" x14ac:dyDescent="0.2">
      <c r="A184" s="26" t="s">
        <v>38</v>
      </c>
      <c r="B184" s="27" t="s">
        <v>290</v>
      </c>
      <c r="C184" s="28" t="s">
        <v>40</v>
      </c>
      <c r="D184" s="29" t="s">
        <v>18</v>
      </c>
      <c r="E184" s="30" t="s">
        <v>23</v>
      </c>
      <c r="F184" s="31">
        <v>600</v>
      </c>
      <c r="G184" s="174"/>
      <c r="H184" s="32">
        <f t="shared" si="4"/>
        <v>0</v>
      </c>
    </row>
    <row r="185" spans="1:9" ht="30" customHeight="1" x14ac:dyDescent="0.2">
      <c r="A185" s="26" t="s">
        <v>41</v>
      </c>
      <c r="B185" s="27" t="s">
        <v>291</v>
      </c>
      <c r="C185" s="28" t="s">
        <v>43</v>
      </c>
      <c r="D185" s="29" t="s">
        <v>44</v>
      </c>
      <c r="E185" s="30" t="s">
        <v>23</v>
      </c>
      <c r="F185" s="31">
        <v>1950</v>
      </c>
      <c r="G185" s="174"/>
      <c r="H185" s="32">
        <f t="shared" si="4"/>
        <v>0</v>
      </c>
    </row>
    <row r="186" spans="1:9" ht="30" customHeight="1" thickBot="1" x14ac:dyDescent="0.25">
      <c r="A186" s="33" t="s">
        <v>45</v>
      </c>
      <c r="B186" s="27" t="s">
        <v>292</v>
      </c>
      <c r="C186" s="28" t="s">
        <v>47</v>
      </c>
      <c r="D186" s="35" t="s">
        <v>48</v>
      </c>
      <c r="E186" s="30" t="s">
        <v>23</v>
      </c>
      <c r="F186" s="31">
        <v>500</v>
      </c>
      <c r="G186" s="174"/>
      <c r="H186" s="32">
        <f t="shared" si="4"/>
        <v>0</v>
      </c>
      <c r="I186" s="149" t="s">
        <v>251</v>
      </c>
    </row>
    <row r="187" spans="1:9" ht="36" customHeight="1" thickTop="1" x14ac:dyDescent="0.25">
      <c r="A187" s="17"/>
      <c r="B187" s="36"/>
      <c r="C187" s="37" t="s">
        <v>49</v>
      </c>
      <c r="D187" s="73"/>
      <c r="E187" s="73"/>
      <c r="F187" s="73"/>
      <c r="G187" s="175"/>
      <c r="H187" s="19"/>
    </row>
    <row r="188" spans="1:9" ht="30" customHeight="1" x14ac:dyDescent="0.2">
      <c r="A188" s="39" t="s">
        <v>50</v>
      </c>
      <c r="B188" s="27" t="s">
        <v>293</v>
      </c>
      <c r="C188" s="28" t="s">
        <v>52</v>
      </c>
      <c r="D188" s="29" t="s">
        <v>18</v>
      </c>
      <c r="E188" s="30"/>
      <c r="F188" s="31"/>
      <c r="G188" s="173"/>
      <c r="H188" s="32"/>
    </row>
    <row r="189" spans="1:9" ht="30" customHeight="1" x14ac:dyDescent="0.2">
      <c r="A189" s="39" t="s">
        <v>53</v>
      </c>
      <c r="B189" s="34" t="s">
        <v>28</v>
      </c>
      <c r="C189" s="28" t="s">
        <v>54</v>
      </c>
      <c r="D189" s="35" t="s">
        <v>30</v>
      </c>
      <c r="E189" s="30" t="s">
        <v>23</v>
      </c>
      <c r="F189" s="31">
        <v>1725</v>
      </c>
      <c r="G189" s="174"/>
      <c r="H189" s="32">
        <f>ROUND(G189*F189,2)</f>
        <v>0</v>
      </c>
    </row>
    <row r="190" spans="1:9" ht="30" customHeight="1" x14ac:dyDescent="0.2">
      <c r="A190" s="39" t="s">
        <v>55</v>
      </c>
      <c r="B190" s="27" t="s">
        <v>294</v>
      </c>
      <c r="C190" s="28" t="s">
        <v>57</v>
      </c>
      <c r="D190" s="35" t="s">
        <v>58</v>
      </c>
      <c r="E190" s="30"/>
      <c r="F190" s="31"/>
      <c r="G190" s="173"/>
      <c r="H190" s="32"/>
    </row>
    <row r="191" spans="1:9" ht="30" customHeight="1" x14ac:dyDescent="0.2">
      <c r="A191" s="39" t="s">
        <v>61</v>
      </c>
      <c r="B191" s="34" t="s">
        <v>28</v>
      </c>
      <c r="C191" s="28" t="s">
        <v>62</v>
      </c>
      <c r="D191" s="35" t="s">
        <v>30</v>
      </c>
      <c r="E191" s="30" t="s">
        <v>23</v>
      </c>
      <c r="F191" s="31">
        <v>80</v>
      </c>
      <c r="G191" s="174"/>
      <c r="H191" s="32">
        <f>ROUND(G191*F191,2)</f>
        <v>0</v>
      </c>
    </row>
    <row r="192" spans="1:9" ht="30" customHeight="1" x14ac:dyDescent="0.2">
      <c r="A192" s="39" t="s">
        <v>63</v>
      </c>
      <c r="B192" s="27" t="s">
        <v>295</v>
      </c>
      <c r="C192" s="28" t="s">
        <v>65</v>
      </c>
      <c r="D192" s="35" t="s">
        <v>58</v>
      </c>
      <c r="E192" s="30"/>
      <c r="F192" s="31"/>
      <c r="G192" s="173"/>
      <c r="H192" s="32"/>
    </row>
    <row r="193" spans="1:8" ht="30" customHeight="1" x14ac:dyDescent="0.2">
      <c r="A193" s="39" t="s">
        <v>66</v>
      </c>
      <c r="B193" s="34" t="s">
        <v>28</v>
      </c>
      <c r="C193" s="28" t="s">
        <v>67</v>
      </c>
      <c r="D193" s="35" t="s">
        <v>30</v>
      </c>
      <c r="E193" s="30" t="s">
        <v>68</v>
      </c>
      <c r="F193" s="31">
        <v>70</v>
      </c>
      <c r="G193" s="174"/>
      <c r="H193" s="32">
        <f>ROUND(G193*F193,2)</f>
        <v>0</v>
      </c>
    </row>
    <row r="194" spans="1:8" ht="30" customHeight="1" x14ac:dyDescent="0.2">
      <c r="A194" s="39" t="s">
        <v>69</v>
      </c>
      <c r="B194" s="27" t="s">
        <v>296</v>
      </c>
      <c r="C194" s="28" t="s">
        <v>71</v>
      </c>
      <c r="D194" s="35" t="s">
        <v>58</v>
      </c>
      <c r="E194" s="30"/>
      <c r="F194" s="31"/>
      <c r="G194" s="173"/>
      <c r="H194" s="32"/>
    </row>
    <row r="195" spans="1:8" ht="30" customHeight="1" x14ac:dyDescent="0.2">
      <c r="A195" s="39" t="s">
        <v>72</v>
      </c>
      <c r="B195" s="34" t="s">
        <v>28</v>
      </c>
      <c r="C195" s="28" t="s">
        <v>73</v>
      </c>
      <c r="D195" s="35" t="s">
        <v>30</v>
      </c>
      <c r="E195" s="30" t="s">
        <v>68</v>
      </c>
      <c r="F195" s="31">
        <v>10</v>
      </c>
      <c r="G195" s="174"/>
      <c r="H195" s="32">
        <f>ROUND(G195*F195,2)</f>
        <v>0</v>
      </c>
    </row>
    <row r="196" spans="1:8" ht="30" customHeight="1" x14ac:dyDescent="0.2">
      <c r="A196" s="39" t="s">
        <v>74</v>
      </c>
      <c r="B196" s="27" t="s">
        <v>297</v>
      </c>
      <c r="C196" s="28" t="s">
        <v>76</v>
      </c>
      <c r="D196" s="35" t="s">
        <v>77</v>
      </c>
      <c r="E196" s="30"/>
      <c r="F196" s="31"/>
      <c r="G196" s="173"/>
      <c r="H196" s="32"/>
    </row>
    <row r="197" spans="1:8" ht="30" customHeight="1" x14ac:dyDescent="0.2">
      <c r="A197" s="39" t="s">
        <v>78</v>
      </c>
      <c r="B197" s="34" t="s">
        <v>28</v>
      </c>
      <c r="C197" s="28" t="s">
        <v>80</v>
      </c>
      <c r="D197" s="35" t="s">
        <v>81</v>
      </c>
      <c r="E197" s="30"/>
      <c r="F197" s="31"/>
      <c r="G197" s="173"/>
      <c r="H197" s="32"/>
    </row>
    <row r="198" spans="1:8" ht="30" customHeight="1" x14ac:dyDescent="0.2">
      <c r="A198" s="39" t="s">
        <v>82</v>
      </c>
      <c r="B198" s="40" t="s">
        <v>83</v>
      </c>
      <c r="C198" s="28" t="s">
        <v>84</v>
      </c>
      <c r="D198" s="35"/>
      <c r="E198" s="30" t="s">
        <v>23</v>
      </c>
      <c r="F198" s="31">
        <v>100</v>
      </c>
      <c r="G198" s="174"/>
      <c r="H198" s="32">
        <f>ROUND(G198*F198,2)</f>
        <v>0</v>
      </c>
    </row>
    <row r="199" spans="1:8" ht="30" customHeight="1" x14ac:dyDescent="0.2">
      <c r="A199" s="39" t="s">
        <v>85</v>
      </c>
      <c r="B199" s="40" t="s">
        <v>86</v>
      </c>
      <c r="C199" s="28" t="s">
        <v>87</v>
      </c>
      <c r="D199" s="35"/>
      <c r="E199" s="30" t="s">
        <v>23</v>
      </c>
      <c r="F199" s="31">
        <v>95</v>
      </c>
      <c r="G199" s="174"/>
      <c r="H199" s="32">
        <f>ROUND(G199*F199,2)</f>
        <v>0</v>
      </c>
    </row>
    <row r="200" spans="1:8" ht="30" customHeight="1" x14ac:dyDescent="0.2">
      <c r="A200" s="39" t="s">
        <v>91</v>
      </c>
      <c r="B200" s="27" t="s">
        <v>298</v>
      </c>
      <c r="C200" s="28" t="s">
        <v>93</v>
      </c>
      <c r="D200" s="35" t="s">
        <v>94</v>
      </c>
      <c r="E200" s="30"/>
      <c r="F200" s="31"/>
      <c r="G200" s="173"/>
      <c r="H200" s="32"/>
    </row>
    <row r="201" spans="1:8" ht="30" customHeight="1" x14ac:dyDescent="0.2">
      <c r="A201" s="39" t="s">
        <v>95</v>
      </c>
      <c r="B201" s="34" t="s">
        <v>28</v>
      </c>
      <c r="C201" s="28" t="s">
        <v>96</v>
      </c>
      <c r="D201" s="35" t="s">
        <v>97</v>
      </c>
      <c r="E201" s="30"/>
      <c r="F201" s="31"/>
      <c r="G201" s="173"/>
      <c r="H201" s="32"/>
    </row>
    <row r="202" spans="1:8" ht="30" customHeight="1" x14ac:dyDescent="0.2">
      <c r="A202" s="39" t="s">
        <v>98</v>
      </c>
      <c r="B202" s="40" t="s">
        <v>83</v>
      </c>
      <c r="C202" s="28" t="s">
        <v>99</v>
      </c>
      <c r="D202" s="35"/>
      <c r="E202" s="30" t="s">
        <v>100</v>
      </c>
      <c r="F202" s="31">
        <v>6</v>
      </c>
      <c r="G202" s="174"/>
      <c r="H202" s="32">
        <f>ROUND(G202*F202,2)</f>
        <v>0</v>
      </c>
    </row>
    <row r="203" spans="1:8" ht="30" customHeight="1" x14ac:dyDescent="0.2">
      <c r="A203" s="39" t="s">
        <v>101</v>
      </c>
      <c r="B203" s="40" t="s">
        <v>86</v>
      </c>
      <c r="C203" s="28" t="s">
        <v>102</v>
      </c>
      <c r="D203" s="35"/>
      <c r="E203" s="30" t="s">
        <v>100</v>
      </c>
      <c r="F203" s="31">
        <v>15</v>
      </c>
      <c r="G203" s="174"/>
      <c r="H203" s="32">
        <f>ROUND(G203*F203,2)</f>
        <v>0</v>
      </c>
    </row>
    <row r="204" spans="1:8" ht="30" customHeight="1" x14ac:dyDescent="0.2">
      <c r="A204" s="39" t="s">
        <v>103</v>
      </c>
      <c r="B204" s="34" t="s">
        <v>33</v>
      </c>
      <c r="C204" s="28" t="s">
        <v>104</v>
      </c>
      <c r="D204" s="35" t="s">
        <v>105</v>
      </c>
      <c r="E204" s="30" t="s">
        <v>100</v>
      </c>
      <c r="F204" s="31">
        <v>15</v>
      </c>
      <c r="G204" s="174"/>
      <c r="H204" s="32">
        <f>ROUND(G204*F204,2)</f>
        <v>0</v>
      </c>
    </row>
    <row r="205" spans="1:8" ht="30" customHeight="1" x14ac:dyDescent="0.2">
      <c r="A205" s="39" t="s">
        <v>106</v>
      </c>
      <c r="B205" s="34" t="s">
        <v>107</v>
      </c>
      <c r="C205" s="28" t="s">
        <v>108</v>
      </c>
      <c r="D205" s="35" t="s">
        <v>109</v>
      </c>
      <c r="E205" s="30" t="s">
        <v>100</v>
      </c>
      <c r="F205" s="31">
        <v>18</v>
      </c>
      <c r="G205" s="174"/>
      <c r="H205" s="32">
        <f>ROUND(G205*F205,2)</f>
        <v>0</v>
      </c>
    </row>
    <row r="206" spans="1:8" ht="30" customHeight="1" x14ac:dyDescent="0.2">
      <c r="A206" s="39" t="s">
        <v>110</v>
      </c>
      <c r="B206" s="27" t="s">
        <v>299</v>
      </c>
      <c r="C206" s="28" t="s">
        <v>112</v>
      </c>
      <c r="D206" s="35" t="s">
        <v>113</v>
      </c>
      <c r="E206" s="30"/>
      <c r="F206" s="31"/>
      <c r="G206" s="173"/>
      <c r="H206" s="32"/>
    </row>
    <row r="207" spans="1:8" ht="30" customHeight="1" thickBot="1" x14ac:dyDescent="0.25">
      <c r="A207" s="39" t="s">
        <v>114</v>
      </c>
      <c r="B207" s="34" t="s">
        <v>28</v>
      </c>
      <c r="C207" s="28" t="s">
        <v>115</v>
      </c>
      <c r="D207" s="35" t="s">
        <v>30</v>
      </c>
      <c r="E207" s="30" t="s">
        <v>23</v>
      </c>
      <c r="F207" s="31">
        <v>55</v>
      </c>
      <c r="G207" s="174"/>
      <c r="H207" s="32">
        <f>ROUND(G207*F207,2)</f>
        <v>0</v>
      </c>
    </row>
    <row r="208" spans="1:8" ht="36" customHeight="1" thickTop="1" x14ac:dyDescent="0.25">
      <c r="A208" s="17"/>
      <c r="B208" s="52"/>
      <c r="C208" s="37" t="s">
        <v>120</v>
      </c>
      <c r="D208" s="73"/>
      <c r="E208" s="73"/>
      <c r="F208" s="73"/>
      <c r="G208" s="175"/>
      <c r="H208" s="19"/>
    </row>
    <row r="209" spans="1:8" ht="30" customHeight="1" x14ac:dyDescent="0.2">
      <c r="A209" s="26" t="s">
        <v>121</v>
      </c>
      <c r="B209" s="27" t="s">
        <v>300</v>
      </c>
      <c r="C209" s="28" t="s">
        <v>123</v>
      </c>
      <c r="D209" s="35" t="s">
        <v>124</v>
      </c>
      <c r="E209" s="30"/>
      <c r="F209" s="49"/>
      <c r="G209" s="173"/>
      <c r="H209" s="50"/>
    </row>
    <row r="210" spans="1:8" ht="35.25" customHeight="1" x14ac:dyDescent="0.2">
      <c r="A210" s="26" t="s">
        <v>125</v>
      </c>
      <c r="B210" s="34" t="s">
        <v>28</v>
      </c>
      <c r="C210" s="28" t="s">
        <v>126</v>
      </c>
      <c r="D210" s="35" t="s">
        <v>127</v>
      </c>
      <c r="E210" s="30" t="s">
        <v>100</v>
      </c>
      <c r="F210" s="49">
        <v>400</v>
      </c>
      <c r="G210" s="174"/>
      <c r="H210" s="32">
        <f>ROUND(G210*F210,2)</f>
        <v>0</v>
      </c>
    </row>
    <row r="211" spans="1:8" ht="48" customHeight="1" x14ac:dyDescent="0.2">
      <c r="A211" s="26" t="s">
        <v>128</v>
      </c>
      <c r="B211" s="34" t="s">
        <v>33</v>
      </c>
      <c r="C211" s="28" t="s">
        <v>129</v>
      </c>
      <c r="D211" s="35" t="s">
        <v>130</v>
      </c>
      <c r="E211" s="30" t="s">
        <v>100</v>
      </c>
      <c r="F211" s="49">
        <v>55</v>
      </c>
      <c r="G211" s="174"/>
      <c r="H211" s="32">
        <f>ROUND(G211*F211,2)</f>
        <v>0</v>
      </c>
    </row>
    <row r="212" spans="1:8" ht="39.75" customHeight="1" x14ac:dyDescent="0.2">
      <c r="A212" s="26" t="s">
        <v>131</v>
      </c>
      <c r="B212" s="34" t="s">
        <v>107</v>
      </c>
      <c r="C212" s="28" t="s">
        <v>132</v>
      </c>
      <c r="D212" s="35" t="s">
        <v>133</v>
      </c>
      <c r="E212" s="30" t="s">
        <v>100</v>
      </c>
      <c r="F212" s="49">
        <v>35</v>
      </c>
      <c r="G212" s="174"/>
      <c r="H212" s="32">
        <f>ROUND(G212*F212,2)</f>
        <v>0</v>
      </c>
    </row>
    <row r="213" spans="1:8" ht="30" customHeight="1" x14ac:dyDescent="0.2">
      <c r="A213" s="26" t="s">
        <v>134</v>
      </c>
      <c r="B213" s="27" t="s">
        <v>301</v>
      </c>
      <c r="C213" s="28" t="s">
        <v>136</v>
      </c>
      <c r="D213" s="35" t="s">
        <v>137</v>
      </c>
      <c r="E213" s="51"/>
      <c r="F213" s="31"/>
      <c r="G213" s="173"/>
      <c r="H213" s="50"/>
    </row>
    <row r="214" spans="1:8" ht="30" customHeight="1" x14ac:dyDescent="0.2">
      <c r="A214" s="26" t="s">
        <v>138</v>
      </c>
      <c r="B214" s="34" t="s">
        <v>28</v>
      </c>
      <c r="C214" s="28" t="s">
        <v>139</v>
      </c>
      <c r="D214" s="35"/>
      <c r="E214" s="30"/>
      <c r="F214" s="31"/>
      <c r="G214" s="173"/>
      <c r="H214" s="50"/>
    </row>
    <row r="215" spans="1:8" ht="30" customHeight="1" x14ac:dyDescent="0.2">
      <c r="A215" s="26" t="s">
        <v>140</v>
      </c>
      <c r="B215" s="40" t="s">
        <v>83</v>
      </c>
      <c r="C215" s="28" t="s">
        <v>141</v>
      </c>
      <c r="D215" s="35"/>
      <c r="E215" s="30" t="s">
        <v>31</v>
      </c>
      <c r="F215" s="31">
        <v>400</v>
      </c>
      <c r="G215" s="174"/>
      <c r="H215" s="32">
        <f>ROUND(G215*F215,2)</f>
        <v>0</v>
      </c>
    </row>
    <row r="216" spans="1:8" ht="30" customHeight="1" x14ac:dyDescent="0.2">
      <c r="A216" s="26" t="s">
        <v>142</v>
      </c>
      <c r="B216" s="34" t="s">
        <v>33</v>
      </c>
      <c r="C216" s="28" t="s">
        <v>143</v>
      </c>
      <c r="D216" s="35"/>
      <c r="E216" s="30"/>
      <c r="F216" s="31"/>
      <c r="G216" s="173"/>
      <c r="H216" s="50"/>
    </row>
    <row r="217" spans="1:8" ht="30" customHeight="1" thickBot="1" x14ac:dyDescent="0.25">
      <c r="A217" s="26" t="s">
        <v>144</v>
      </c>
      <c r="B217" s="78" t="s">
        <v>83</v>
      </c>
      <c r="C217" s="42" t="s">
        <v>141</v>
      </c>
      <c r="D217" s="43"/>
      <c r="E217" s="44" t="s">
        <v>31</v>
      </c>
      <c r="F217" s="79">
        <v>30</v>
      </c>
      <c r="G217" s="176"/>
      <c r="H217" s="46">
        <f>ROUND(G217*F217,2)</f>
        <v>0</v>
      </c>
    </row>
    <row r="218" spans="1:8" ht="36" customHeight="1" thickTop="1" x14ac:dyDescent="0.25">
      <c r="A218" s="17"/>
      <c r="B218" s="18"/>
      <c r="C218" s="47" t="s">
        <v>145</v>
      </c>
      <c r="D218" s="80"/>
      <c r="E218" s="80"/>
      <c r="F218" s="80"/>
      <c r="G218" s="175"/>
      <c r="H218" s="25"/>
    </row>
    <row r="219" spans="1:8" ht="30" customHeight="1" thickBot="1" x14ac:dyDescent="0.25">
      <c r="A219" s="26" t="s">
        <v>146</v>
      </c>
      <c r="B219" s="27" t="s">
        <v>355</v>
      </c>
      <c r="C219" s="28" t="s">
        <v>148</v>
      </c>
      <c r="D219" s="35" t="s">
        <v>149</v>
      </c>
      <c r="E219" s="30" t="s">
        <v>100</v>
      </c>
      <c r="F219" s="49">
        <v>200</v>
      </c>
      <c r="G219" s="174"/>
      <c r="H219" s="32">
        <f>ROUND(G219*F219,2)</f>
        <v>0</v>
      </c>
    </row>
    <row r="220" spans="1:8" ht="36" customHeight="1" thickTop="1" x14ac:dyDescent="0.25">
      <c r="A220" s="17"/>
      <c r="B220" s="52"/>
      <c r="C220" s="37" t="s">
        <v>150</v>
      </c>
      <c r="D220" s="73"/>
      <c r="E220" s="73"/>
      <c r="F220" s="73"/>
      <c r="G220" s="175"/>
      <c r="H220" s="19"/>
    </row>
    <row r="221" spans="1:8" ht="30" customHeight="1" x14ac:dyDescent="0.2">
      <c r="A221" s="26" t="s">
        <v>157</v>
      </c>
      <c r="B221" s="27" t="s">
        <v>302</v>
      </c>
      <c r="C221" s="28" t="s">
        <v>159</v>
      </c>
      <c r="D221" s="35" t="s">
        <v>154</v>
      </c>
      <c r="E221" s="30"/>
      <c r="F221" s="49"/>
      <c r="G221" s="173"/>
      <c r="H221" s="50"/>
    </row>
    <row r="222" spans="1:8" ht="30" customHeight="1" x14ac:dyDescent="0.2">
      <c r="A222" s="26" t="s">
        <v>160</v>
      </c>
      <c r="B222" s="34" t="s">
        <v>28</v>
      </c>
      <c r="C222" s="28" t="s">
        <v>161</v>
      </c>
      <c r="D222" s="35"/>
      <c r="E222" s="30" t="s">
        <v>68</v>
      </c>
      <c r="F222" s="49">
        <v>4</v>
      </c>
      <c r="G222" s="174"/>
      <c r="H222" s="32">
        <f>ROUND(G222*F222,2)</f>
        <v>0</v>
      </c>
    </row>
    <row r="223" spans="1:8" ht="30" customHeight="1" x14ac:dyDescent="0.2">
      <c r="A223" s="26" t="s">
        <v>162</v>
      </c>
      <c r="B223" s="27" t="s">
        <v>303</v>
      </c>
      <c r="C223" s="28" t="s">
        <v>164</v>
      </c>
      <c r="D223" s="35" t="s">
        <v>154</v>
      </c>
      <c r="E223" s="30" t="s">
        <v>100</v>
      </c>
      <c r="F223" s="49">
        <v>15</v>
      </c>
      <c r="G223" s="174"/>
      <c r="H223" s="32">
        <f>ROUND(G223*F223,2)</f>
        <v>0</v>
      </c>
    </row>
    <row r="224" spans="1:8" ht="30" customHeight="1" x14ac:dyDescent="0.2">
      <c r="A224" s="26" t="s">
        <v>177</v>
      </c>
      <c r="B224" s="27" t="s">
        <v>304</v>
      </c>
      <c r="C224" s="60" t="s">
        <v>179</v>
      </c>
      <c r="D224" s="35" t="s">
        <v>154</v>
      </c>
      <c r="E224" s="30"/>
      <c r="F224" s="49"/>
      <c r="G224" s="173"/>
      <c r="H224" s="50"/>
    </row>
    <row r="225" spans="1:8" ht="30" customHeight="1" x14ac:dyDescent="0.2">
      <c r="A225" s="26" t="s">
        <v>180</v>
      </c>
      <c r="B225" s="34" t="s">
        <v>28</v>
      </c>
      <c r="C225" s="28" t="s">
        <v>181</v>
      </c>
      <c r="D225" s="35"/>
      <c r="E225" s="30" t="s">
        <v>68</v>
      </c>
      <c r="F225" s="49">
        <v>5</v>
      </c>
      <c r="G225" s="174"/>
      <c r="H225" s="32">
        <f>ROUND(G225*F225,2)</f>
        <v>0</v>
      </c>
    </row>
    <row r="226" spans="1:8" ht="30" customHeight="1" x14ac:dyDescent="0.2">
      <c r="A226" s="26" t="s">
        <v>182</v>
      </c>
      <c r="B226" s="34" t="s">
        <v>33</v>
      </c>
      <c r="C226" s="28" t="s">
        <v>183</v>
      </c>
      <c r="D226" s="35"/>
      <c r="E226" s="30" t="s">
        <v>68</v>
      </c>
      <c r="F226" s="49">
        <v>1</v>
      </c>
      <c r="G226" s="174"/>
      <c r="H226" s="32">
        <f>ROUND(G226*F226,2)</f>
        <v>0</v>
      </c>
    </row>
    <row r="227" spans="1:8" ht="30" customHeight="1" x14ac:dyDescent="0.2">
      <c r="A227" s="26" t="s">
        <v>184</v>
      </c>
      <c r="B227" s="34" t="s">
        <v>107</v>
      </c>
      <c r="C227" s="28" t="s">
        <v>185</v>
      </c>
      <c r="D227" s="35"/>
      <c r="E227" s="30" t="s">
        <v>68</v>
      </c>
      <c r="F227" s="49">
        <v>4</v>
      </c>
      <c r="G227" s="174"/>
      <c r="H227" s="32">
        <f>ROUND(G227*F227,2)</f>
        <v>0</v>
      </c>
    </row>
    <row r="228" spans="1:8" ht="30" customHeight="1" x14ac:dyDescent="0.2">
      <c r="A228" s="26" t="s">
        <v>186</v>
      </c>
      <c r="B228" s="34" t="s">
        <v>187</v>
      </c>
      <c r="C228" s="28" t="s">
        <v>188</v>
      </c>
      <c r="D228" s="35"/>
      <c r="E228" s="30" t="s">
        <v>68</v>
      </c>
      <c r="F228" s="49">
        <v>4</v>
      </c>
      <c r="G228" s="174"/>
      <c r="H228" s="32">
        <f>ROUND(G228*F228,2)</f>
        <v>0</v>
      </c>
    </row>
    <row r="229" spans="1:8" ht="30" customHeight="1" x14ac:dyDescent="0.2">
      <c r="A229" s="81" t="s">
        <v>305</v>
      </c>
      <c r="B229" s="82" t="s">
        <v>306</v>
      </c>
      <c r="C229" s="83" t="s">
        <v>307</v>
      </c>
      <c r="D229" s="64" t="s">
        <v>154</v>
      </c>
      <c r="E229" s="65"/>
      <c r="F229" s="49"/>
      <c r="G229" s="173"/>
      <c r="H229" s="50"/>
    </row>
    <row r="230" spans="1:8" ht="30" customHeight="1" x14ac:dyDescent="0.2">
      <c r="A230" s="81" t="s">
        <v>308</v>
      </c>
      <c r="B230" s="63" t="s">
        <v>28</v>
      </c>
      <c r="C230" s="83" t="s">
        <v>309</v>
      </c>
      <c r="D230" s="64"/>
      <c r="E230" s="65" t="s">
        <v>68</v>
      </c>
      <c r="F230" s="49">
        <v>4</v>
      </c>
      <c r="G230" s="174"/>
      <c r="H230" s="32">
        <f>ROUND(G230*F230,2)</f>
        <v>0</v>
      </c>
    </row>
    <row r="231" spans="1:8" ht="30" customHeight="1" x14ac:dyDescent="0.2">
      <c r="A231" s="81" t="s">
        <v>202</v>
      </c>
      <c r="B231" s="82" t="s">
        <v>310</v>
      </c>
      <c r="C231" s="84" t="s">
        <v>204</v>
      </c>
      <c r="D231" s="64" t="s">
        <v>154</v>
      </c>
      <c r="E231" s="65" t="s">
        <v>68</v>
      </c>
      <c r="F231" s="49">
        <v>1</v>
      </c>
      <c r="G231" s="174"/>
      <c r="H231" s="32">
        <f>ROUND(G231*F231,2)</f>
        <v>0</v>
      </c>
    </row>
    <row r="232" spans="1:8" ht="30" customHeight="1" thickBot="1" x14ac:dyDescent="0.25">
      <c r="A232" s="26" t="s">
        <v>208</v>
      </c>
      <c r="B232" s="27" t="s">
        <v>311</v>
      </c>
      <c r="C232" s="28" t="s">
        <v>210</v>
      </c>
      <c r="D232" s="35" t="s">
        <v>211</v>
      </c>
      <c r="E232" s="30" t="s">
        <v>100</v>
      </c>
      <c r="F232" s="49">
        <v>48</v>
      </c>
      <c r="G232" s="174"/>
      <c r="H232" s="32">
        <f>ROUND(G232*F232,2)</f>
        <v>0</v>
      </c>
    </row>
    <row r="233" spans="1:8" ht="36" customHeight="1" thickTop="1" x14ac:dyDescent="0.25">
      <c r="A233" s="17"/>
      <c r="B233" s="52"/>
      <c r="C233" s="37" t="s">
        <v>212</v>
      </c>
      <c r="D233" s="73"/>
      <c r="E233" s="73"/>
      <c r="F233" s="73"/>
      <c r="G233" s="175"/>
      <c r="H233" s="19"/>
    </row>
    <row r="234" spans="1:8" ht="30" customHeight="1" x14ac:dyDescent="0.2">
      <c r="A234" s="26" t="s">
        <v>277</v>
      </c>
      <c r="B234" s="27" t="s">
        <v>312</v>
      </c>
      <c r="C234" s="28" t="s">
        <v>279</v>
      </c>
      <c r="D234" s="35" t="s">
        <v>222</v>
      </c>
      <c r="E234" s="30" t="s">
        <v>68</v>
      </c>
      <c r="F234" s="49">
        <v>2</v>
      </c>
      <c r="G234" s="174"/>
      <c r="H234" s="32">
        <f>ROUND(G234*F234,2)</f>
        <v>0</v>
      </c>
    </row>
    <row r="235" spans="1:8" ht="30" customHeight="1" x14ac:dyDescent="0.2">
      <c r="A235" s="26" t="s">
        <v>213</v>
      </c>
      <c r="B235" s="27" t="s">
        <v>313</v>
      </c>
      <c r="C235" s="28" t="s">
        <v>215</v>
      </c>
      <c r="D235" s="35" t="s">
        <v>154</v>
      </c>
      <c r="E235" s="30"/>
      <c r="F235" s="49"/>
      <c r="G235" s="173"/>
      <c r="H235" s="50"/>
    </row>
    <row r="236" spans="1:8" ht="30" customHeight="1" x14ac:dyDescent="0.2">
      <c r="A236" s="26" t="s">
        <v>216</v>
      </c>
      <c r="B236" s="34" t="s">
        <v>28</v>
      </c>
      <c r="C236" s="28" t="s">
        <v>217</v>
      </c>
      <c r="D236" s="35"/>
      <c r="E236" s="30" t="s">
        <v>218</v>
      </c>
      <c r="F236" s="49">
        <v>1</v>
      </c>
      <c r="G236" s="174"/>
      <c r="H236" s="32">
        <f>ROUND(G236*F236,2)</f>
        <v>0</v>
      </c>
    </row>
    <row r="237" spans="1:8" ht="30" customHeight="1" x14ac:dyDescent="0.2">
      <c r="A237" s="26" t="s">
        <v>219</v>
      </c>
      <c r="B237" s="27" t="s">
        <v>314</v>
      </c>
      <c r="C237" s="28" t="s">
        <v>221</v>
      </c>
      <c r="D237" s="35" t="s">
        <v>222</v>
      </c>
      <c r="E237" s="30"/>
      <c r="F237" s="49"/>
      <c r="G237" s="173"/>
      <c r="H237" s="50"/>
    </row>
    <row r="238" spans="1:8" ht="30" customHeight="1" x14ac:dyDescent="0.2">
      <c r="A238" s="26" t="s">
        <v>223</v>
      </c>
      <c r="B238" s="34" t="s">
        <v>28</v>
      </c>
      <c r="C238" s="28" t="s">
        <v>224</v>
      </c>
      <c r="D238" s="35"/>
      <c r="E238" s="30" t="s">
        <v>68</v>
      </c>
      <c r="F238" s="49">
        <v>1</v>
      </c>
      <c r="G238" s="174"/>
      <c r="H238" s="32">
        <f>ROUND(G238*F238,2)</f>
        <v>0</v>
      </c>
    </row>
    <row r="239" spans="1:8" ht="30" customHeight="1" x14ac:dyDescent="0.2">
      <c r="A239" s="26" t="s">
        <v>225</v>
      </c>
      <c r="B239" s="34" t="s">
        <v>33</v>
      </c>
      <c r="C239" s="28" t="s">
        <v>226</v>
      </c>
      <c r="D239" s="35"/>
      <c r="E239" s="30" t="s">
        <v>68</v>
      </c>
      <c r="F239" s="49">
        <v>1</v>
      </c>
      <c r="G239" s="174"/>
      <c r="H239" s="32">
        <f>ROUND(G239*F239,2)</f>
        <v>0</v>
      </c>
    </row>
    <row r="240" spans="1:8" ht="30" customHeight="1" x14ac:dyDescent="0.2">
      <c r="A240" s="26" t="s">
        <v>227</v>
      </c>
      <c r="B240" s="27" t="s">
        <v>315</v>
      </c>
      <c r="C240" s="28" t="s">
        <v>229</v>
      </c>
      <c r="D240" s="35" t="s">
        <v>222</v>
      </c>
      <c r="E240" s="30" t="s">
        <v>68</v>
      </c>
      <c r="F240" s="49">
        <v>1</v>
      </c>
      <c r="G240" s="174"/>
      <c r="H240" s="32">
        <f>ROUND(G240*F240,2)</f>
        <v>0</v>
      </c>
    </row>
    <row r="241" spans="1:8" ht="30" customHeight="1" thickBot="1" x14ac:dyDescent="0.25">
      <c r="A241" s="26" t="s">
        <v>230</v>
      </c>
      <c r="B241" s="27" t="s">
        <v>316</v>
      </c>
      <c r="C241" s="28" t="s">
        <v>232</v>
      </c>
      <c r="D241" s="35" t="s">
        <v>222</v>
      </c>
      <c r="E241" s="30" t="s">
        <v>68</v>
      </c>
      <c r="F241" s="49">
        <v>1</v>
      </c>
      <c r="G241" s="174"/>
      <c r="H241" s="32">
        <f>ROUND(G241*F241,2)</f>
        <v>0</v>
      </c>
    </row>
    <row r="242" spans="1:8" ht="36" customHeight="1" thickTop="1" x14ac:dyDescent="0.25">
      <c r="A242" s="17"/>
      <c r="B242" s="52"/>
      <c r="C242" s="37" t="s">
        <v>233</v>
      </c>
      <c r="D242" s="73"/>
      <c r="E242" s="73"/>
      <c r="F242" s="73"/>
      <c r="G242" s="175"/>
      <c r="H242" s="19"/>
    </row>
    <row r="243" spans="1:8" ht="30" customHeight="1" x14ac:dyDescent="0.2">
      <c r="A243" s="39" t="s">
        <v>234</v>
      </c>
      <c r="B243" s="27" t="s">
        <v>317</v>
      </c>
      <c r="C243" s="28" t="s">
        <v>236</v>
      </c>
      <c r="D243" s="35" t="s">
        <v>237</v>
      </c>
      <c r="E243" s="30"/>
      <c r="F243" s="31"/>
      <c r="G243" s="173"/>
      <c r="H243" s="32"/>
    </row>
    <row r="244" spans="1:8" ht="30" customHeight="1" x14ac:dyDescent="0.2">
      <c r="A244" s="39" t="s">
        <v>238</v>
      </c>
      <c r="B244" s="34"/>
      <c r="C244" s="28" t="s">
        <v>239</v>
      </c>
      <c r="D244" s="35"/>
      <c r="E244" s="30" t="s">
        <v>23</v>
      </c>
      <c r="F244" s="31">
        <v>600</v>
      </c>
      <c r="G244" s="174"/>
      <c r="H244" s="32">
        <f>ROUND(G244*F244,2)</f>
        <v>0</v>
      </c>
    </row>
    <row r="245" spans="1:8" ht="36" customHeight="1" thickBot="1" x14ac:dyDescent="0.25">
      <c r="A245" s="70"/>
      <c r="B245" s="85" t="s">
        <v>284</v>
      </c>
      <c r="C245" s="222" t="s">
        <v>318</v>
      </c>
      <c r="D245" s="223"/>
      <c r="E245" s="223"/>
      <c r="F245" s="224"/>
      <c r="G245" s="178" t="s">
        <v>240</v>
      </c>
      <c r="H245" s="86">
        <f>SUM(H178:H244)</f>
        <v>0</v>
      </c>
    </row>
    <row r="246" spans="1:8" ht="36" customHeight="1" thickTop="1" thickBot="1" x14ac:dyDescent="0.25">
      <c r="A246" s="87"/>
      <c r="B246" s="88"/>
      <c r="C246" s="227" t="s">
        <v>319</v>
      </c>
      <c r="D246" s="212"/>
      <c r="E246" s="89"/>
      <c r="F246" s="90"/>
      <c r="G246" s="181"/>
      <c r="H246" s="91"/>
    </row>
    <row r="247" spans="1:8" ht="43.5" customHeight="1" thickTop="1" x14ac:dyDescent="0.2">
      <c r="A247" s="1"/>
      <c r="B247" s="92" t="s">
        <v>320</v>
      </c>
      <c r="C247" s="228" t="s">
        <v>321</v>
      </c>
      <c r="D247" s="229"/>
      <c r="E247" s="229"/>
      <c r="F247" s="229"/>
      <c r="G247" s="182"/>
      <c r="H247" s="93"/>
    </row>
    <row r="248" spans="1:8" ht="43.5" customHeight="1" x14ac:dyDescent="0.2">
      <c r="A248" s="1"/>
      <c r="B248" s="94"/>
      <c r="C248" s="95" t="s">
        <v>322</v>
      </c>
      <c r="D248" s="96"/>
      <c r="E248" s="96"/>
      <c r="F248" s="96"/>
      <c r="G248" s="183"/>
      <c r="H248" s="97"/>
    </row>
    <row r="249" spans="1:8" ht="42" customHeight="1" x14ac:dyDescent="0.2">
      <c r="A249" s="1"/>
      <c r="B249" s="98"/>
      <c r="C249" s="99" t="s">
        <v>323</v>
      </c>
      <c r="D249" s="100"/>
      <c r="E249" s="101"/>
      <c r="F249" s="101"/>
      <c r="G249" s="173"/>
      <c r="H249" s="102"/>
    </row>
    <row r="250" spans="1:8" ht="61.5" customHeight="1" x14ac:dyDescent="0.2">
      <c r="A250" s="1"/>
      <c r="B250" s="103" t="s">
        <v>324</v>
      </c>
      <c r="C250" s="104" t="s">
        <v>325</v>
      </c>
      <c r="D250" s="105" t="s">
        <v>326</v>
      </c>
      <c r="E250" s="106" t="s">
        <v>68</v>
      </c>
      <c r="F250" s="107">
        <v>16</v>
      </c>
      <c r="G250" s="174"/>
      <c r="H250" s="108">
        <f t="shared" ref="H250:H259" si="5">ROUND(G250*F250,2)</f>
        <v>0</v>
      </c>
    </row>
    <row r="251" spans="1:8" ht="37.5" customHeight="1" x14ac:dyDescent="0.2">
      <c r="A251" s="1"/>
      <c r="B251" s="103" t="s">
        <v>327</v>
      </c>
      <c r="C251" s="104" t="s">
        <v>328</v>
      </c>
      <c r="D251" s="105" t="s">
        <v>326</v>
      </c>
      <c r="E251" s="106" t="s">
        <v>329</v>
      </c>
      <c r="F251" s="107">
        <v>625</v>
      </c>
      <c r="G251" s="174"/>
      <c r="H251" s="108">
        <f t="shared" si="5"/>
        <v>0</v>
      </c>
    </row>
    <row r="252" spans="1:8" ht="37.5" customHeight="1" x14ac:dyDescent="0.2">
      <c r="A252" s="1"/>
      <c r="B252" s="103" t="s">
        <v>330</v>
      </c>
      <c r="C252" s="104" t="s">
        <v>331</v>
      </c>
      <c r="D252" s="105" t="s">
        <v>326</v>
      </c>
      <c r="E252" s="106" t="s">
        <v>329</v>
      </c>
      <c r="F252" s="107">
        <v>625</v>
      </c>
      <c r="G252" s="174"/>
      <c r="H252" s="108">
        <f t="shared" si="5"/>
        <v>0</v>
      </c>
    </row>
    <row r="253" spans="1:8" ht="37.5" customHeight="1" x14ac:dyDescent="0.2">
      <c r="A253" s="1"/>
      <c r="B253" s="103" t="s">
        <v>332</v>
      </c>
      <c r="C253" s="104" t="s">
        <v>333</v>
      </c>
      <c r="D253" s="105" t="s">
        <v>326</v>
      </c>
      <c r="E253" s="106" t="s">
        <v>329</v>
      </c>
      <c r="F253" s="107">
        <v>20</v>
      </c>
      <c r="G253" s="174"/>
      <c r="H253" s="108">
        <f t="shared" si="5"/>
        <v>0</v>
      </c>
    </row>
    <row r="254" spans="1:8" ht="49.5" customHeight="1" x14ac:dyDescent="0.2">
      <c r="A254" s="1"/>
      <c r="B254" s="103" t="s">
        <v>334</v>
      </c>
      <c r="C254" s="109" t="s">
        <v>335</v>
      </c>
      <c r="D254" s="105" t="s">
        <v>326</v>
      </c>
      <c r="E254" s="106" t="s">
        <v>68</v>
      </c>
      <c r="F254" s="107">
        <v>16</v>
      </c>
      <c r="G254" s="174"/>
      <c r="H254" s="108">
        <f t="shared" si="5"/>
        <v>0</v>
      </c>
    </row>
    <row r="255" spans="1:8" ht="63.75" customHeight="1" x14ac:dyDescent="0.2">
      <c r="A255" s="1"/>
      <c r="B255" s="103" t="s">
        <v>336</v>
      </c>
      <c r="C255" s="110" t="s">
        <v>337</v>
      </c>
      <c r="D255" s="105" t="s">
        <v>326</v>
      </c>
      <c r="E255" s="106" t="s">
        <v>68</v>
      </c>
      <c r="F255" s="107">
        <v>1</v>
      </c>
      <c r="G255" s="174"/>
      <c r="H255" s="108">
        <f t="shared" si="5"/>
        <v>0</v>
      </c>
    </row>
    <row r="256" spans="1:8" ht="49.5" customHeight="1" x14ac:dyDescent="0.2">
      <c r="A256" s="1"/>
      <c r="B256" s="103" t="s">
        <v>338</v>
      </c>
      <c r="C256" s="110" t="s">
        <v>339</v>
      </c>
      <c r="D256" s="105" t="s">
        <v>326</v>
      </c>
      <c r="E256" s="106" t="s">
        <v>68</v>
      </c>
      <c r="F256" s="107">
        <v>3</v>
      </c>
      <c r="G256" s="174"/>
      <c r="H256" s="108">
        <f t="shared" si="5"/>
        <v>0</v>
      </c>
    </row>
    <row r="257" spans="1:8" ht="49.5" customHeight="1" x14ac:dyDescent="0.2">
      <c r="A257" s="1"/>
      <c r="B257" s="103" t="s">
        <v>340</v>
      </c>
      <c r="C257" s="110" t="s">
        <v>341</v>
      </c>
      <c r="D257" s="105" t="s">
        <v>326</v>
      </c>
      <c r="E257" s="106" t="s">
        <v>68</v>
      </c>
      <c r="F257" s="107">
        <v>16</v>
      </c>
      <c r="G257" s="174"/>
      <c r="H257" s="108">
        <f t="shared" si="5"/>
        <v>0</v>
      </c>
    </row>
    <row r="258" spans="1:8" ht="62.25" customHeight="1" x14ac:dyDescent="0.2">
      <c r="A258" s="1"/>
      <c r="B258" s="103" t="s">
        <v>342</v>
      </c>
      <c r="C258" s="110" t="s">
        <v>343</v>
      </c>
      <c r="D258" s="105" t="s">
        <v>326</v>
      </c>
      <c r="E258" s="106" t="s">
        <v>344</v>
      </c>
      <c r="F258" s="107">
        <v>15</v>
      </c>
      <c r="G258" s="174"/>
      <c r="H258" s="108">
        <f t="shared" si="5"/>
        <v>0</v>
      </c>
    </row>
    <row r="259" spans="1:8" ht="49.5" customHeight="1" x14ac:dyDescent="0.2">
      <c r="A259" s="1"/>
      <c r="B259" s="103" t="s">
        <v>345</v>
      </c>
      <c r="C259" s="110" t="s">
        <v>346</v>
      </c>
      <c r="D259" s="105" t="s">
        <v>326</v>
      </c>
      <c r="E259" s="106" t="s">
        <v>344</v>
      </c>
      <c r="F259" s="107">
        <v>15</v>
      </c>
      <c r="G259" s="174"/>
      <c r="H259" s="111">
        <f t="shared" si="5"/>
        <v>0</v>
      </c>
    </row>
    <row r="260" spans="1:8" ht="30" customHeight="1" thickBot="1" x14ac:dyDescent="0.25">
      <c r="A260" s="1"/>
      <c r="B260" s="112" t="s">
        <v>320</v>
      </c>
      <c r="C260" s="230" t="s">
        <v>322</v>
      </c>
      <c r="D260" s="231"/>
      <c r="E260" s="231"/>
      <c r="F260" s="232"/>
      <c r="G260" s="184" t="s">
        <v>240</v>
      </c>
      <c r="H260" s="113">
        <f>SUM(H250:H259)</f>
        <v>0</v>
      </c>
    </row>
    <row r="261" spans="1:8" ht="30" customHeight="1" x14ac:dyDescent="0.2">
      <c r="A261" s="1"/>
      <c r="B261" s="114"/>
      <c r="C261" s="115"/>
      <c r="D261" s="116"/>
      <c r="E261" s="116"/>
      <c r="F261" s="116"/>
      <c r="G261" s="170"/>
      <c r="H261" s="117"/>
    </row>
    <row r="262" spans="1:8" ht="30" customHeight="1" x14ac:dyDescent="0.25">
      <c r="A262" s="1"/>
      <c r="B262" s="118"/>
      <c r="C262" s="119" t="s">
        <v>347</v>
      </c>
      <c r="D262" s="120"/>
      <c r="E262" s="121"/>
      <c r="F262" s="122"/>
      <c r="G262" s="185"/>
      <c r="H262" s="123"/>
    </row>
    <row r="263" spans="1:8" ht="30" customHeight="1" x14ac:dyDescent="0.2">
      <c r="A263" s="1"/>
      <c r="B263" s="233" t="s">
        <v>11</v>
      </c>
      <c r="C263" s="234"/>
      <c r="D263" s="124"/>
      <c r="E263" s="124"/>
      <c r="F263" s="125"/>
      <c r="G263" s="186"/>
      <c r="H263" s="126"/>
    </row>
    <row r="264" spans="1:8" ht="30" customHeight="1" x14ac:dyDescent="0.2">
      <c r="A264" s="1"/>
      <c r="B264" s="127" t="str">
        <f>B7</f>
        <v>A</v>
      </c>
      <c r="C264" s="235" t="str">
        <f>C7</f>
        <v>RECONSTRUCTION: HULL AVENUE - ST. ANNES ROAD TO ST. DAVID ROAD</v>
      </c>
      <c r="D264" s="236"/>
      <c r="E264" s="236"/>
      <c r="F264" s="237"/>
      <c r="G264" s="187" t="s">
        <v>240</v>
      </c>
      <c r="H264" s="126">
        <f>H92</f>
        <v>0</v>
      </c>
    </row>
    <row r="265" spans="1:8" ht="30" customHeight="1" x14ac:dyDescent="0.2">
      <c r="A265" s="1"/>
      <c r="B265" s="127" t="s">
        <v>241</v>
      </c>
      <c r="C265" s="235" t="s">
        <v>242</v>
      </c>
      <c r="D265" s="236"/>
      <c r="E265" s="236"/>
      <c r="F265" s="237"/>
      <c r="G265" s="187" t="s">
        <v>240</v>
      </c>
      <c r="H265" s="126">
        <f>H175</f>
        <v>0</v>
      </c>
    </row>
    <row r="266" spans="1:8" ht="30" customHeight="1" x14ac:dyDescent="0.2">
      <c r="A266" s="1"/>
      <c r="B266" s="127" t="s">
        <v>284</v>
      </c>
      <c r="C266" s="235" t="s">
        <v>285</v>
      </c>
      <c r="D266" s="236"/>
      <c r="E266" s="236"/>
      <c r="F266" s="237"/>
      <c r="G266" s="187" t="s">
        <v>240</v>
      </c>
      <c r="H266" s="126">
        <f>H245</f>
        <v>0</v>
      </c>
    </row>
    <row r="267" spans="1:8" ht="30" customHeight="1" x14ac:dyDescent="0.2">
      <c r="A267" s="1"/>
      <c r="B267" s="127"/>
      <c r="C267" s="128"/>
      <c r="D267" s="129"/>
      <c r="E267" s="129"/>
      <c r="F267" s="130"/>
      <c r="G267" s="188" t="s">
        <v>348</v>
      </c>
      <c r="H267" s="126">
        <f>SUM(H264:H266)</f>
        <v>0</v>
      </c>
    </row>
    <row r="268" spans="1:8" ht="30" customHeight="1" x14ac:dyDescent="0.2">
      <c r="A268" s="1"/>
      <c r="B268" s="118"/>
      <c r="C268" s="121"/>
      <c r="D268" s="120"/>
      <c r="E268" s="121"/>
      <c r="F268" s="122"/>
      <c r="G268" s="185"/>
      <c r="H268" s="131"/>
    </row>
    <row r="269" spans="1:8" ht="30" customHeight="1" x14ac:dyDescent="0.2">
      <c r="A269" s="1"/>
      <c r="B269" s="238" t="s">
        <v>349</v>
      </c>
      <c r="C269" s="239"/>
      <c r="D269" s="124"/>
      <c r="E269" s="124"/>
      <c r="F269" s="125"/>
      <c r="G269" s="189"/>
      <c r="H269" s="132"/>
    </row>
    <row r="270" spans="1:8" ht="30" customHeight="1" x14ac:dyDescent="0.2">
      <c r="A270" s="1"/>
      <c r="B270" s="133" t="s">
        <v>320</v>
      </c>
      <c r="C270" s="219" t="s">
        <v>350</v>
      </c>
      <c r="D270" s="220"/>
      <c r="E270" s="220"/>
      <c r="F270" s="221"/>
      <c r="G270" s="190" t="s">
        <v>240</v>
      </c>
      <c r="H270" s="134">
        <f>H260</f>
        <v>0</v>
      </c>
    </row>
    <row r="271" spans="1:8" ht="30" customHeight="1" x14ac:dyDescent="0.2">
      <c r="A271" s="1"/>
      <c r="B271" s="133"/>
      <c r="C271" s="135"/>
      <c r="D271" s="136"/>
      <c r="E271" s="136"/>
      <c r="F271" s="137"/>
      <c r="G271" s="191" t="s">
        <v>351</v>
      </c>
      <c r="H271" s="134">
        <f>H270</f>
        <v>0</v>
      </c>
    </row>
    <row r="272" spans="1:8" ht="45.75" customHeight="1" x14ac:dyDescent="0.25">
      <c r="A272" s="1"/>
      <c r="B272" s="138" t="s">
        <v>352</v>
      </c>
      <c r="C272" s="139"/>
      <c r="D272" s="120" t="s">
        <v>353</v>
      </c>
      <c r="E272" s="140"/>
      <c r="F272" s="141"/>
      <c r="G272" s="192"/>
      <c r="H272" s="142">
        <f>H271+H267</f>
        <v>0</v>
      </c>
    </row>
    <row r="273" spans="1:8" ht="30" customHeight="1" x14ac:dyDescent="0.2">
      <c r="A273" s="1"/>
      <c r="B273" s="143"/>
      <c r="C273" s="144"/>
      <c r="D273" s="145"/>
      <c r="E273" s="145"/>
      <c r="F273" s="145"/>
      <c r="G273" s="193"/>
      <c r="H273" s="146"/>
    </row>
    <row r="274" spans="1:8" ht="30" customHeight="1" x14ac:dyDescent="0.2">
      <c r="A274" s="14"/>
      <c r="B274" s="116"/>
      <c r="C274" s="115"/>
      <c r="D274" s="116"/>
      <c r="E274" s="116"/>
      <c r="F274" s="116"/>
      <c r="G274" s="170"/>
      <c r="H274" s="116"/>
    </row>
    <row r="275" spans="1:8" ht="30" customHeight="1" x14ac:dyDescent="0.2">
      <c r="A275" s="1"/>
      <c r="B275"/>
      <c r="C275"/>
      <c r="D275"/>
      <c r="E275"/>
      <c r="F275"/>
      <c r="H275"/>
    </row>
    <row r="276" spans="1:8" ht="30" customHeight="1" x14ac:dyDescent="0.2"/>
    <row r="277" spans="1:8" ht="30" customHeight="1" x14ac:dyDescent="0.2"/>
    <row r="278" spans="1:8" ht="30" customHeight="1" x14ac:dyDescent="0.2"/>
    <row r="279" spans="1:8" ht="30" customHeight="1" x14ac:dyDescent="0.2"/>
    <row r="280" spans="1:8" ht="30" customHeight="1" x14ac:dyDescent="0.2"/>
    <row r="281" spans="1:8" ht="30" customHeight="1" x14ac:dyDescent="0.2"/>
    <row r="282" spans="1:8" ht="30" customHeight="1" x14ac:dyDescent="0.2"/>
    <row r="283" spans="1:8" ht="30" customHeight="1" x14ac:dyDescent="0.2"/>
    <row r="284" spans="1:8" ht="30" customHeight="1" x14ac:dyDescent="0.2"/>
    <row r="285" spans="1:8" ht="30" customHeight="1" x14ac:dyDescent="0.2"/>
    <row r="286" spans="1:8" ht="30" customHeight="1" x14ac:dyDescent="0.2"/>
    <row r="287" spans="1:8" ht="30" customHeight="1" x14ac:dyDescent="0.2"/>
    <row r="288" spans="1:8" ht="30" customHeight="1" x14ac:dyDescent="0.2"/>
    <row r="289" ht="30" customHeight="1" x14ac:dyDescent="0.2"/>
    <row r="290" ht="30" customHeight="1" x14ac:dyDescent="0.2"/>
    <row r="291" ht="30" customHeight="1" x14ac:dyDescent="0.2"/>
    <row r="292" ht="30" customHeight="1" x14ac:dyDescent="0.2"/>
    <row r="293" ht="30" customHeight="1" x14ac:dyDescent="0.2"/>
    <row r="294" ht="30" customHeight="1" x14ac:dyDescent="0.2"/>
    <row r="295" ht="30" customHeight="1" x14ac:dyDescent="0.2"/>
    <row r="296" ht="30" customHeight="1" x14ac:dyDescent="0.2"/>
    <row r="297" ht="30" customHeight="1" x14ac:dyDescent="0.2"/>
    <row r="298" ht="30" customHeight="1" x14ac:dyDescent="0.2"/>
    <row r="299" ht="30" customHeight="1" x14ac:dyDescent="0.2"/>
    <row r="300" ht="30" customHeight="1" x14ac:dyDescent="0.2"/>
    <row r="301" ht="30" customHeight="1" x14ac:dyDescent="0.2"/>
    <row r="302" ht="30" customHeight="1" x14ac:dyDescent="0.2"/>
    <row r="303" ht="30" customHeight="1" x14ac:dyDescent="0.2"/>
    <row r="304" ht="30" customHeight="1" x14ac:dyDescent="0.2"/>
    <row r="305" ht="30" customHeight="1" x14ac:dyDescent="0.2"/>
    <row r="306" ht="30" customHeight="1" x14ac:dyDescent="0.2"/>
  </sheetData>
  <sheetProtection password="CC3D" sheet="1" objects="1" scenarios="1" selectLockedCells="1"/>
  <mergeCells count="18">
    <mergeCell ref="C270:F270"/>
    <mergeCell ref="C175:F175"/>
    <mergeCell ref="C176:F176"/>
    <mergeCell ref="C245:F245"/>
    <mergeCell ref="C246:D246"/>
    <mergeCell ref="C247:F247"/>
    <mergeCell ref="C260:F260"/>
    <mergeCell ref="B263:C263"/>
    <mergeCell ref="C264:F264"/>
    <mergeCell ref="C265:F265"/>
    <mergeCell ref="C266:F266"/>
    <mergeCell ref="B269:C269"/>
    <mergeCell ref="C93:G93"/>
    <mergeCell ref="B1:H1"/>
    <mergeCell ref="B2:H2"/>
    <mergeCell ref="B6:C6"/>
    <mergeCell ref="C7:G7"/>
    <mergeCell ref="C92:F92"/>
  </mergeCells>
  <conditionalFormatting sqref="D59:D62 D91 D85:D89 D261 D4 D51:D54 D8:D15 D47 D24:D45 D94:D103 D273:D274 D17:D21 D192:D211 D105:D107 D276:D65543">
    <cfRule type="cellIs" dxfId="128" priority="125" stopIfTrue="1" operator="equal">
      <formula>"CW 2130-R11"</formula>
    </cfRule>
    <cfRule type="cellIs" dxfId="127" priority="126" stopIfTrue="1" operator="equal">
      <formula>"CW 3120-R2"</formula>
    </cfRule>
    <cfRule type="cellIs" dxfId="126" priority="127" stopIfTrue="1" operator="equal">
      <formula>"CW 3240-R7"</formula>
    </cfRule>
  </conditionalFormatting>
  <conditionalFormatting sqref="D55:D58">
    <cfRule type="cellIs" dxfId="125" priority="128" stopIfTrue="1" operator="equal">
      <formula>"CW 3120-R2"</formula>
    </cfRule>
    <cfRule type="cellIs" dxfId="124" priority="129" stopIfTrue="1" operator="equal">
      <formula>"CW 3240-R7"</formula>
    </cfRule>
  </conditionalFormatting>
  <conditionalFormatting sqref="D90">
    <cfRule type="cellIs" dxfId="123" priority="122" stopIfTrue="1" operator="equal">
      <formula>"CW 2130-R11"</formula>
    </cfRule>
    <cfRule type="cellIs" dxfId="122" priority="123" stopIfTrue="1" operator="equal">
      <formula>"CW 3120-R2"</formula>
    </cfRule>
    <cfRule type="cellIs" dxfId="121" priority="124" stopIfTrue="1" operator="equal">
      <formula>"CW 3240-R7"</formula>
    </cfRule>
  </conditionalFormatting>
  <conditionalFormatting sqref="D22">
    <cfRule type="cellIs" dxfId="120" priority="119" stopIfTrue="1" operator="equal">
      <formula>"CW 2130-R11"</formula>
    </cfRule>
    <cfRule type="cellIs" dxfId="119" priority="120" stopIfTrue="1" operator="equal">
      <formula>"CW 3120-R2"</formula>
    </cfRule>
    <cfRule type="cellIs" dxfId="118" priority="121" stopIfTrue="1" operator="equal">
      <formula>"CW 3240-R7"</formula>
    </cfRule>
  </conditionalFormatting>
  <conditionalFormatting sqref="D23">
    <cfRule type="cellIs" dxfId="117" priority="116" stopIfTrue="1" operator="equal">
      <formula>"CW 2130-R11"</formula>
    </cfRule>
    <cfRule type="cellIs" dxfId="116" priority="117" stopIfTrue="1" operator="equal">
      <formula>"CW 3120-R2"</formula>
    </cfRule>
    <cfRule type="cellIs" dxfId="115" priority="118" stopIfTrue="1" operator="equal">
      <formula>"CW 3240-R7"</formula>
    </cfRule>
  </conditionalFormatting>
  <conditionalFormatting sqref="D63">
    <cfRule type="cellIs" dxfId="114" priority="114" stopIfTrue="1" operator="equal">
      <formula>"CW 3120-R2"</formula>
    </cfRule>
    <cfRule type="cellIs" dxfId="113" priority="115" stopIfTrue="1" operator="equal">
      <formula>"CW 3240-R7"</formula>
    </cfRule>
  </conditionalFormatting>
  <conditionalFormatting sqref="D64">
    <cfRule type="cellIs" dxfId="112" priority="111" stopIfTrue="1" operator="equal">
      <formula>"CW 2130-R11"</formula>
    </cfRule>
    <cfRule type="cellIs" dxfId="111" priority="112" stopIfTrue="1" operator="equal">
      <formula>"CW 3120-R2"</formula>
    </cfRule>
    <cfRule type="cellIs" dxfId="110" priority="113" stopIfTrue="1" operator="equal">
      <formula>"CW 3240-R7"</formula>
    </cfRule>
  </conditionalFormatting>
  <conditionalFormatting sqref="D48:D49">
    <cfRule type="cellIs" dxfId="109" priority="108" stopIfTrue="1" operator="equal">
      <formula>"CW 2130-R11"</formula>
    </cfRule>
    <cfRule type="cellIs" dxfId="108" priority="109" stopIfTrue="1" operator="equal">
      <formula>"CW 3120-R2"</formula>
    </cfRule>
    <cfRule type="cellIs" dxfId="107" priority="110" stopIfTrue="1" operator="equal">
      <formula>"CW 3240-R7"</formula>
    </cfRule>
  </conditionalFormatting>
  <conditionalFormatting sqref="D50">
    <cfRule type="cellIs" dxfId="106" priority="105" stopIfTrue="1" operator="equal">
      <formula>"CW 2130-R11"</formula>
    </cfRule>
    <cfRule type="cellIs" dxfId="105" priority="106" stopIfTrue="1" operator="equal">
      <formula>"CW 3120-R2"</formula>
    </cfRule>
    <cfRule type="cellIs" dxfId="104" priority="107" stopIfTrue="1" operator="equal">
      <formula>"CW 3240-R7"</formula>
    </cfRule>
  </conditionalFormatting>
  <conditionalFormatting sqref="D65">
    <cfRule type="cellIs" dxfId="103" priority="102" stopIfTrue="1" operator="equal">
      <formula>"CW 2130-R11"</formula>
    </cfRule>
    <cfRule type="cellIs" dxfId="102" priority="103" stopIfTrue="1" operator="equal">
      <formula>"CW 3120-R2"</formula>
    </cfRule>
    <cfRule type="cellIs" dxfId="101" priority="104" stopIfTrue="1" operator="equal">
      <formula>"CW 3240-R7"</formula>
    </cfRule>
  </conditionalFormatting>
  <conditionalFormatting sqref="D66">
    <cfRule type="cellIs" dxfId="100" priority="99" stopIfTrue="1" operator="equal">
      <formula>"CW 2130-R11"</formula>
    </cfRule>
    <cfRule type="cellIs" dxfId="99" priority="100" stopIfTrue="1" operator="equal">
      <formula>"CW 3120-R2"</formula>
    </cfRule>
    <cfRule type="cellIs" dxfId="98" priority="101" stopIfTrue="1" operator="equal">
      <formula>"CW 3240-R7"</formula>
    </cfRule>
  </conditionalFormatting>
  <conditionalFormatting sqref="D212">
    <cfRule type="cellIs" dxfId="97" priority="47" stopIfTrue="1" operator="equal">
      <formula>"CW 2130-R11"</formula>
    </cfRule>
    <cfRule type="cellIs" dxfId="96" priority="48" stopIfTrue="1" operator="equal">
      <formula>"CW 3120-R2"</formula>
    </cfRule>
    <cfRule type="cellIs" dxfId="95" priority="49" stopIfTrue="1" operator="equal">
      <formula>"CW 3240-R7"</formula>
    </cfRule>
  </conditionalFormatting>
  <conditionalFormatting sqref="D46">
    <cfRule type="cellIs" dxfId="94" priority="96" stopIfTrue="1" operator="equal">
      <formula>"CW 2130-R11"</formula>
    </cfRule>
    <cfRule type="cellIs" dxfId="93" priority="97" stopIfTrue="1" operator="equal">
      <formula>"CW 3120-R2"</formula>
    </cfRule>
    <cfRule type="cellIs" dxfId="92" priority="98" stopIfTrue="1" operator="equal">
      <formula>"CW 3240-R7"</formula>
    </cfRule>
  </conditionalFormatting>
  <conditionalFormatting sqref="D250:D257">
    <cfRule type="cellIs" dxfId="91" priority="44" stopIfTrue="1" operator="equal">
      <formula>"CW 2130-R11"</formula>
    </cfRule>
    <cfRule type="cellIs" dxfId="90" priority="45" stopIfTrue="1" operator="equal">
      <formula>"CW 3120-R2"</formula>
    </cfRule>
    <cfRule type="cellIs" dxfId="89" priority="46" stopIfTrue="1" operator="equal">
      <formula>"CW 3240-R7"</formula>
    </cfRule>
  </conditionalFormatting>
  <conditionalFormatting sqref="D147:D152 D156:D157 D167 D159:D165 D110:D118 D154 D121:D133 D135:D142">
    <cfRule type="cellIs" dxfId="88" priority="89" stopIfTrue="1" operator="equal">
      <formula>"CW 2130-R11"</formula>
    </cfRule>
    <cfRule type="cellIs" dxfId="87" priority="90" stopIfTrue="1" operator="equal">
      <formula>"CW 3120-R2"</formula>
    </cfRule>
    <cfRule type="cellIs" dxfId="86" priority="91" stopIfTrue="1" operator="equal">
      <formula>"CW 3240-R7"</formula>
    </cfRule>
  </conditionalFormatting>
  <conditionalFormatting sqref="D158 D143:D146">
    <cfRule type="cellIs" dxfId="85" priority="92" stopIfTrue="1" operator="equal">
      <formula>"CW 3120-R2"</formula>
    </cfRule>
    <cfRule type="cellIs" dxfId="84" priority="93" stopIfTrue="1" operator="equal">
      <formula>"CW 3240-R7"</formula>
    </cfRule>
  </conditionalFormatting>
  <conditionalFormatting sqref="D155">
    <cfRule type="cellIs" dxfId="83" priority="94" stopIfTrue="1" operator="equal">
      <formula>"CW 2130-R11"</formula>
    </cfRule>
    <cfRule type="cellIs" dxfId="82" priority="95" stopIfTrue="1" operator="equal">
      <formula>"CW 3240-R7"</formula>
    </cfRule>
  </conditionalFormatting>
  <conditionalFormatting sqref="D166">
    <cfRule type="cellIs" dxfId="81" priority="86" stopIfTrue="1" operator="equal">
      <formula>"CW 2130-R11"</formula>
    </cfRule>
    <cfRule type="cellIs" dxfId="80" priority="87" stopIfTrue="1" operator="equal">
      <formula>"CW 3120-R2"</formula>
    </cfRule>
    <cfRule type="cellIs" dxfId="79" priority="88" stopIfTrue="1" operator="equal">
      <formula>"CW 3240-R7"</formula>
    </cfRule>
  </conditionalFormatting>
  <conditionalFormatting sqref="D119">
    <cfRule type="cellIs" dxfId="78" priority="83" stopIfTrue="1" operator="equal">
      <formula>"CW 2130-R11"</formula>
    </cfRule>
    <cfRule type="cellIs" dxfId="77" priority="84" stopIfTrue="1" operator="equal">
      <formula>"CW 3120-R2"</formula>
    </cfRule>
    <cfRule type="cellIs" dxfId="76" priority="85" stopIfTrue="1" operator="equal">
      <formula>"CW 3240-R7"</formula>
    </cfRule>
  </conditionalFormatting>
  <conditionalFormatting sqref="D120">
    <cfRule type="cellIs" dxfId="75" priority="80" stopIfTrue="1" operator="equal">
      <formula>"CW 2130-R11"</formula>
    </cfRule>
    <cfRule type="cellIs" dxfId="74" priority="81" stopIfTrue="1" operator="equal">
      <formula>"CW 3120-R2"</formula>
    </cfRule>
    <cfRule type="cellIs" dxfId="73" priority="82" stopIfTrue="1" operator="equal">
      <formula>"CW 3240-R7"</formula>
    </cfRule>
  </conditionalFormatting>
  <conditionalFormatting sqref="D108">
    <cfRule type="cellIs" dxfId="72" priority="77" stopIfTrue="1" operator="equal">
      <formula>"CW 2130-R11"</formula>
    </cfRule>
    <cfRule type="cellIs" dxfId="71" priority="78" stopIfTrue="1" operator="equal">
      <formula>"CW 3120-R2"</formula>
    </cfRule>
    <cfRule type="cellIs" dxfId="70" priority="79" stopIfTrue="1" operator="equal">
      <formula>"CW 3240-R7"</formula>
    </cfRule>
  </conditionalFormatting>
  <conditionalFormatting sqref="D109">
    <cfRule type="cellIs" dxfId="69" priority="74" stopIfTrue="1" operator="equal">
      <formula>"CW 2130-R11"</formula>
    </cfRule>
    <cfRule type="cellIs" dxfId="68" priority="75" stopIfTrue="1" operator="equal">
      <formula>"CW 3120-R2"</formula>
    </cfRule>
    <cfRule type="cellIs" dxfId="67" priority="76" stopIfTrue="1" operator="equal">
      <formula>"CW 3240-R7"</formula>
    </cfRule>
  </conditionalFormatting>
  <conditionalFormatting sqref="D153">
    <cfRule type="cellIs" dxfId="66" priority="72" stopIfTrue="1" operator="equal">
      <formula>"CW 3120-R2"</formula>
    </cfRule>
    <cfRule type="cellIs" dxfId="65" priority="73" stopIfTrue="1" operator="equal">
      <formula>"CW 3240-R7"</formula>
    </cfRule>
  </conditionalFormatting>
  <conditionalFormatting sqref="D134">
    <cfRule type="cellIs" dxfId="64" priority="69" stopIfTrue="1" operator="equal">
      <formula>"CW 2130-R11"</formula>
    </cfRule>
    <cfRule type="cellIs" dxfId="63" priority="70" stopIfTrue="1" operator="equal">
      <formula>"CW 3120-R2"</formula>
    </cfRule>
    <cfRule type="cellIs" dxfId="62" priority="71" stopIfTrue="1" operator="equal">
      <formula>"CW 3240-R7"</formula>
    </cfRule>
  </conditionalFormatting>
  <conditionalFormatting sqref="D225:D228 D233:D234 D244 D236:D242 D177:D185 D213:D220 D187:D190">
    <cfRule type="cellIs" dxfId="61" priority="62" stopIfTrue="1" operator="equal">
      <formula>"CW 2130-R11"</formula>
    </cfRule>
    <cfRule type="cellIs" dxfId="60" priority="63" stopIfTrue="1" operator="equal">
      <formula>"CW 3120-R2"</formula>
    </cfRule>
    <cfRule type="cellIs" dxfId="59" priority="64" stopIfTrue="1" operator="equal">
      <formula>"CW 3240-R7"</formula>
    </cfRule>
  </conditionalFormatting>
  <conditionalFormatting sqref="D235 D221:D224">
    <cfRule type="cellIs" dxfId="58" priority="65" stopIfTrue="1" operator="equal">
      <formula>"CW 3120-R2"</formula>
    </cfRule>
    <cfRule type="cellIs" dxfId="57" priority="66" stopIfTrue="1" operator="equal">
      <formula>"CW 3240-R7"</formula>
    </cfRule>
  </conditionalFormatting>
  <conditionalFormatting sqref="D232">
    <cfRule type="cellIs" dxfId="56" priority="67" stopIfTrue="1" operator="equal">
      <formula>"CW 2130-R11"</formula>
    </cfRule>
    <cfRule type="cellIs" dxfId="55" priority="68" stopIfTrue="1" operator="equal">
      <formula>"CW 3240-R7"</formula>
    </cfRule>
  </conditionalFormatting>
  <conditionalFormatting sqref="D229">
    <cfRule type="cellIs" dxfId="54" priority="60" stopIfTrue="1" operator="equal">
      <formula>"CW 3120-R2"</formula>
    </cfRule>
    <cfRule type="cellIs" dxfId="53" priority="61" stopIfTrue="1" operator="equal">
      <formula>"CW 3240-R7"</formula>
    </cfRule>
  </conditionalFormatting>
  <conditionalFormatting sqref="D231">
    <cfRule type="cellIs" dxfId="52" priority="58" stopIfTrue="1" operator="equal">
      <formula>"CW 3120-R2"</formula>
    </cfRule>
    <cfRule type="cellIs" dxfId="51" priority="59" stopIfTrue="1" operator="equal">
      <formula>"CW 3240-R7"</formula>
    </cfRule>
  </conditionalFormatting>
  <conditionalFormatting sqref="D230">
    <cfRule type="cellIs" dxfId="50" priority="56" stopIfTrue="1" operator="equal">
      <formula>"CW 3120-R2"</formula>
    </cfRule>
    <cfRule type="cellIs" dxfId="49" priority="57" stopIfTrue="1" operator="equal">
      <formula>"CW 3240-R7"</formula>
    </cfRule>
  </conditionalFormatting>
  <conditionalFormatting sqref="D243">
    <cfRule type="cellIs" dxfId="48" priority="53" stopIfTrue="1" operator="equal">
      <formula>"CW 2130-R11"</formula>
    </cfRule>
    <cfRule type="cellIs" dxfId="47" priority="54" stopIfTrue="1" operator="equal">
      <formula>"CW 3120-R2"</formula>
    </cfRule>
    <cfRule type="cellIs" dxfId="46" priority="55" stopIfTrue="1" operator="equal">
      <formula>"CW 3240-R7"</formula>
    </cfRule>
  </conditionalFormatting>
  <conditionalFormatting sqref="D191">
    <cfRule type="cellIs" dxfId="45" priority="50" stopIfTrue="1" operator="equal">
      <formula>"CW 2130-R11"</formula>
    </cfRule>
    <cfRule type="cellIs" dxfId="44" priority="51" stopIfTrue="1" operator="equal">
      <formula>"CW 3120-R2"</formula>
    </cfRule>
    <cfRule type="cellIs" dxfId="43" priority="52" stopIfTrue="1" operator="equal">
      <formula>"CW 3240-R7"</formula>
    </cfRule>
  </conditionalFormatting>
  <conditionalFormatting sqref="D186">
    <cfRule type="cellIs" dxfId="42" priority="41" stopIfTrue="1" operator="equal">
      <formula>"CW 2130-R11"</formula>
    </cfRule>
    <cfRule type="cellIs" dxfId="41" priority="42" stopIfTrue="1" operator="equal">
      <formula>"CW 3120-R2"</formula>
    </cfRule>
    <cfRule type="cellIs" dxfId="40" priority="43" stopIfTrue="1" operator="equal">
      <formula>"CW 3240-R7"</formula>
    </cfRule>
  </conditionalFormatting>
  <conditionalFormatting sqref="D75">
    <cfRule type="cellIs" dxfId="39" priority="36" stopIfTrue="1" operator="equal">
      <formula>"CW 3120-R2"</formula>
    </cfRule>
    <cfRule type="cellIs" dxfId="38" priority="37" stopIfTrue="1" operator="equal">
      <formula>"CW 3240-R7"</formula>
    </cfRule>
  </conditionalFormatting>
  <conditionalFormatting sqref="D76">
    <cfRule type="cellIs" dxfId="37" priority="38" stopIfTrue="1" operator="equal">
      <formula>"CW 2130-R11"</formula>
    </cfRule>
    <cfRule type="cellIs" dxfId="36" priority="39" stopIfTrue="1" operator="equal">
      <formula>"CW 3120-R2"</formula>
    </cfRule>
    <cfRule type="cellIs" dxfId="35" priority="40" stopIfTrue="1" operator="equal">
      <formula>"CW 3240-R7"</formula>
    </cfRule>
  </conditionalFormatting>
  <conditionalFormatting sqref="D77:D80 D82:D84">
    <cfRule type="cellIs" dxfId="34" priority="33" stopIfTrue="1" operator="equal">
      <formula>"CW 2130-R11"</formula>
    </cfRule>
    <cfRule type="cellIs" dxfId="33" priority="34" stopIfTrue="1" operator="equal">
      <formula>"CW 3120-R2"</formula>
    </cfRule>
    <cfRule type="cellIs" dxfId="32" priority="35" stopIfTrue="1" operator="equal">
      <formula>"CW 3240-R7"</formula>
    </cfRule>
  </conditionalFormatting>
  <conditionalFormatting sqref="D16">
    <cfRule type="cellIs" dxfId="31" priority="30" stopIfTrue="1" operator="equal">
      <formula>"CW 2130-R11"</formula>
    </cfRule>
    <cfRule type="cellIs" dxfId="30" priority="31" stopIfTrue="1" operator="equal">
      <formula>"CW 3120-R2"</formula>
    </cfRule>
    <cfRule type="cellIs" dxfId="29" priority="32" stopIfTrue="1" operator="equal">
      <formula>"CW 3240-R7"</formula>
    </cfRule>
  </conditionalFormatting>
  <conditionalFormatting sqref="D104">
    <cfRule type="cellIs" dxfId="28" priority="27" stopIfTrue="1" operator="equal">
      <formula>"CW 2130-R11"</formula>
    </cfRule>
    <cfRule type="cellIs" dxfId="27" priority="28" stopIfTrue="1" operator="equal">
      <formula>"CW 3120-R2"</formula>
    </cfRule>
    <cfRule type="cellIs" dxfId="26" priority="29" stopIfTrue="1" operator="equal">
      <formula>"CW 3240-R7"</formula>
    </cfRule>
  </conditionalFormatting>
  <conditionalFormatting sqref="D81">
    <cfRule type="cellIs" dxfId="25" priority="24" stopIfTrue="1" operator="equal">
      <formula>"CW 2130-R11"</formula>
    </cfRule>
    <cfRule type="cellIs" dxfId="24" priority="25" stopIfTrue="1" operator="equal">
      <formula>"CW 3120-R2"</formula>
    </cfRule>
    <cfRule type="cellIs" dxfId="23" priority="26" stopIfTrue="1" operator="equal">
      <formula>"CW 3240-R7"</formula>
    </cfRule>
  </conditionalFormatting>
  <conditionalFormatting sqref="D258">
    <cfRule type="cellIs" dxfId="22" priority="21" stopIfTrue="1" operator="equal">
      <formula>"CW 2130-R11"</formula>
    </cfRule>
    <cfRule type="cellIs" dxfId="21" priority="22" stopIfTrue="1" operator="equal">
      <formula>"CW 3120-R2"</formula>
    </cfRule>
    <cfRule type="cellIs" dxfId="20" priority="23" stopIfTrue="1" operator="equal">
      <formula>"CW 3240-R7"</formula>
    </cfRule>
  </conditionalFormatting>
  <conditionalFormatting sqref="D259">
    <cfRule type="cellIs" dxfId="19" priority="18" stopIfTrue="1" operator="equal">
      <formula>"CW 2130-R11"</formula>
    </cfRule>
    <cfRule type="cellIs" dxfId="18" priority="19" stopIfTrue="1" operator="equal">
      <formula>"CW 3120-R2"</formula>
    </cfRule>
    <cfRule type="cellIs" dxfId="17" priority="20" stopIfTrue="1" operator="equal">
      <formula>"CW 3240-R7"</formula>
    </cfRule>
  </conditionalFormatting>
  <conditionalFormatting sqref="D169:D171">
    <cfRule type="cellIs" dxfId="16" priority="15" stopIfTrue="1" operator="equal">
      <formula>"CW 2130-R11"</formula>
    </cfRule>
    <cfRule type="cellIs" dxfId="15" priority="16" stopIfTrue="1" operator="equal">
      <formula>"CW 3120-R2"</formula>
    </cfRule>
    <cfRule type="cellIs" dxfId="14" priority="17" stopIfTrue="1" operator="equal">
      <formula>"CW 3240-R7"</formula>
    </cfRule>
  </conditionalFormatting>
  <conditionalFormatting sqref="D172">
    <cfRule type="cellIs" dxfId="13" priority="13" stopIfTrue="1" operator="equal">
      <formula>"CW 3120-R2"</formula>
    </cfRule>
    <cfRule type="cellIs" dxfId="12" priority="14" stopIfTrue="1" operator="equal">
      <formula>"CW 3240-R7"</formula>
    </cfRule>
  </conditionalFormatting>
  <conditionalFormatting sqref="D173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174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168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dataValidations count="3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91 G51 G20 G25 G27 G58:G59 G75:G80 G91 G250:G259 G40:G41 G210:G212 G22:G23 G181:G186 G53 G56 G49 G44:G46 G30:G32 G35:G38 G9:G10 G139 G137 G111 G113 G157 G95:G96 G171 G128:G129 G123:G126 G159 G161:G164 G141 G116:G120 G108:G109 G106 G153:G155 G83 G132:G134 G222:G223 G217 G215 G189 G193 G195 G234 G178:G179 G198:G199 G207 G202:G205 G230:G232 G225:G228 G236 G238:G241 G219 G244 G98:G103 G85:G88 G67:G72 G65 G12:G17 G62 G147:G150 G144:G145 G174 G167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84 G233 G54:G55 G47:G48 G33:G34 G28:G29 G26 G24 G21 G242:G243 G177 G11 G39 G42:G43 G63:G64 G8 G50 G18:G19 G60:G61 G165:G166 G89:G90 G140 G135:G136 G104:G105 G121:G122 G114:G115 G112 G110 G107 G81:G82 G158 G127 G130:G131 G142:G143 G138 G94 G156 G160 G218 G213:G214 G187:G188 G200:G201 G196:G197 G194 G192 G190 G235 G180 G206 G208:G209 G220:G221 G224 G216 G237 G52 G57 G73:G74 G97 G146 G66 G151:G152 G229 G249 G172:G173 G169:G170 G168">
      <formula1>"isblank(G3)"</formula1>
    </dataValidation>
    <dataValidation type="decimal" operator="greaterThan" allowBlank="1" showInputMessage="1" showErrorMessage="1" errorTitle="Unacceptable Entry!" error="Unit Prices not greater than 0 will not be permitted for this Bid Opportunity!" sqref="U69 X74 X69 AA74 AA69 U74">
      <formula1>0</formula1>
    </dataValidation>
  </dataValidations>
  <pageMargins left="0.51181102362204722" right="0.51181102362204722" top="0.74803149606299213" bottom="0.74803149606299213" header="0.23622047244094491" footer="0.23622047244094491"/>
  <pageSetup paperSize="5" scale="64" firstPageNumber="4" orientation="portrait" useFirstPageNumber="1" r:id="rId1"/>
  <headerFooter scaleWithDoc="0" alignWithMargins="0">
    <oddHeader xml:space="preserve">&amp;L&amp;"Arial,Regular"&amp;8The City of Winnipeg
Bid Opportunity No. 25-2015 Addendum 1
&amp;4&amp;K00-031Template Version: C420150116-RW&amp;R&amp;"Arial,Regular"&amp;8Bid Submission
Page &amp;P of 16
&amp;"MS Sans Serif,Regular"&amp;10
</oddHeader>
    <oddFooter xml:space="preserve">&amp;R&amp;"Arial,Regular"&amp;12__________________
Name of Bidder      </oddFooter>
  </headerFooter>
  <rowBreaks count="8" manualBreakCount="8">
    <brk id="41" min="1" max="7" man="1"/>
    <brk id="80" min="1" max="7" man="1"/>
    <brk id="92" min="1" max="7" man="1"/>
    <brk id="129" min="1" max="7" man="1"/>
    <brk id="155" min="1" max="7" man="1"/>
    <brk id="175" min="1" max="7" man="1"/>
    <brk id="217" min="1" max="7" man="1"/>
    <brk id="245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25-2015 Form B</vt:lpstr>
      <vt:lpstr>'25-2015 Form B'!Print_Area</vt:lpstr>
      <vt:lpstr>'25-2015 Form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 Goldstine</dc:creator>
  <dc:description>Approved by HP on March 18 2015_x000d_
_x000d_
_x000d_
_x000d_
File Size 45,022</dc:description>
  <cp:lastModifiedBy>Steven  Goldstine</cp:lastModifiedBy>
  <cp:lastPrinted>2015-03-30T20:20:15Z</cp:lastPrinted>
  <dcterms:created xsi:type="dcterms:W3CDTF">2015-03-18T15:04:37Z</dcterms:created>
  <dcterms:modified xsi:type="dcterms:W3CDTF">2015-03-30T20:27:10Z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-1773479927</vt:i4>
  </property>
  <property fmtid="{D5CDD505-2E9C-101B-9397-08002B2CF9AE}" pid="3" name="_NewReviewCycle">
    <vt:lpwstr/>
  </property>
  <property fmtid="{D5CDD505-2E9C-101B-9397-08002B2CF9AE}" pid="4" name="_EmailSubject">
    <vt:lpwstr>25-2015 Form B</vt:lpwstr>
  </property>
  <property fmtid="{D5CDD505-2E9C-101B-9397-08002B2CF9AE}" pid="5" name="_AuthorEmail">
    <vt:lpwstr>HPheifer@winnipeg.ca</vt:lpwstr>
  </property>
  <property fmtid="{D5CDD505-2E9C-101B-9397-08002B2CF9AE}" pid="6" name="_AuthorEmailDisplayName">
    <vt:lpwstr>Pheifer, Henly</vt:lpwstr>
  </property>
  <property fmtid="{D5CDD505-2E9C-101B-9397-08002B2CF9AE}" pid="7" name="_ReviewingToolsShownOnce">
    <vt:lpwstr/>
  </property>
</Properties>
</file>