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2\40-2022\WORK IN PROGRESS\FTP2022 04 21\40-2022\"/>
    </mc:Choice>
  </mc:AlternateContent>
  <xr:revisionPtr revIDLastSave="0" documentId="13_ncr:1_{8139CEA3-6D14-4FAA-A317-522FA45708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40-2022 FORM B" sheetId="3" r:id="rId1"/>
  </sheets>
  <definedNames>
    <definedName name="_12TENDER_SUBMISSI">#REF!</definedName>
    <definedName name="_1PAGE_1_OF_13" localSheetId="0">'40-2022 FORM B'!#REF!</definedName>
    <definedName name="_4PAGE_1_OF_13">#REF!</definedName>
    <definedName name="_5TENDER_NO._181" localSheetId="0">'40-2022 FORM B'!#REF!</definedName>
    <definedName name="_8TENDER_NO._181">#REF!</definedName>
    <definedName name="_9TENDER_SUBMISSI" localSheetId="0">'40-2022 FORM B'!#REF!</definedName>
    <definedName name="_xlnm._FilterDatabase" localSheetId="0" hidden="1">'40-2022 FORM B'!$A$1:$H$399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'40-2022 FORM B'!#REF!</definedName>
    <definedName name="HEADER">#REF!</definedName>
    <definedName name="_xlnm.Print_Area" localSheetId="0">'40-2022 FORM B'!$B$1:$H$400</definedName>
    <definedName name="_xlnm.Print_Titles" localSheetId="0">'40-2022 FORM B'!$1:$5</definedName>
    <definedName name="_xlnm.Print_Titles">#REF!</definedName>
    <definedName name="TEMP" localSheetId="0">'40-2022 FORM B'!#REF!</definedName>
    <definedName name="TEMP">#REF!</definedName>
    <definedName name="TESTHEAD" localSheetId="0">'40-2022 FORM B'!#REF!</definedName>
    <definedName name="TESTHEAD">#REF!</definedName>
    <definedName name="XEVERYTHING" localSheetId="0">'40-2022 FORM B'!$B$1:$IV$275</definedName>
    <definedName name="XEVERYTHING">#REF!</definedName>
    <definedName name="XITEMS" localSheetId="0">'40-2022 FORM B'!$B$7:$IV$275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329" i="3" l="1"/>
  <c r="H325" i="3"/>
  <c r="H46" i="3"/>
  <c r="H121" i="3" l="1"/>
  <c r="H315" i="3" l="1"/>
  <c r="H223" i="3" l="1"/>
  <c r="H186" i="3"/>
  <c r="H183" i="3"/>
  <c r="H179" i="3"/>
  <c r="H322" i="3" l="1"/>
  <c r="H268" i="3" l="1"/>
  <c r="H127" i="3"/>
  <c r="H52" i="3"/>
  <c r="H32" i="3"/>
  <c r="C393" i="3" l="1"/>
  <c r="B393" i="3"/>
  <c r="H383" i="3"/>
  <c r="H382" i="3"/>
  <c r="H378" i="3"/>
  <c r="H379" i="3"/>
  <c r="H380" i="3"/>
  <c r="H381" i="3"/>
  <c r="H376" i="3"/>
  <c r="H375" i="3"/>
  <c r="H372" i="3"/>
  <c r="H371" i="3"/>
  <c r="H370" i="3"/>
  <c r="H368" i="3"/>
  <c r="H366" i="3"/>
  <c r="H364" i="3"/>
  <c r="H363" i="3"/>
  <c r="H361" i="3"/>
  <c r="H359" i="3"/>
  <c r="H358" i="3"/>
  <c r="H355" i="3"/>
  <c r="H353" i="3"/>
  <c r="H352" i="3"/>
  <c r="H351" i="3"/>
  <c r="H350" i="3"/>
  <c r="H348" i="3"/>
  <c r="H347" i="3"/>
  <c r="H344" i="3"/>
  <c r="H342" i="3"/>
  <c r="H339" i="3"/>
  <c r="H338" i="3"/>
  <c r="H335" i="3"/>
  <c r="H333" i="3"/>
  <c r="H330" i="3"/>
  <c r="H326" i="3"/>
  <c r="H324" i="3"/>
  <c r="H323" i="3"/>
  <c r="H321" i="3"/>
  <c r="H320" i="3"/>
  <c r="H319" i="3"/>
  <c r="H316" i="3"/>
  <c r="H314" i="3"/>
  <c r="H312" i="3"/>
  <c r="H311" i="3"/>
  <c r="H309" i="3"/>
  <c r="H308" i="3"/>
  <c r="H307" i="3"/>
  <c r="H305" i="3"/>
  <c r="H303" i="3"/>
  <c r="H301" i="3"/>
  <c r="H300" i="3"/>
  <c r="H298" i="3"/>
  <c r="H296" i="3"/>
  <c r="H294" i="3"/>
  <c r="H291" i="3"/>
  <c r="H289" i="3"/>
  <c r="H287" i="3"/>
  <c r="H286" i="3"/>
  <c r="H285" i="3"/>
  <c r="H284" i="3"/>
  <c r="H283" i="3"/>
  <c r="H281" i="3"/>
  <c r="H279" i="3"/>
  <c r="H278" i="3"/>
  <c r="H277" i="3"/>
  <c r="H272" i="3"/>
  <c r="H271" i="3"/>
  <c r="H266" i="3"/>
  <c r="H265" i="3"/>
  <c r="H262" i="3"/>
  <c r="H260" i="3"/>
  <c r="H258" i="3"/>
  <c r="H255" i="3"/>
  <c r="H254" i="3"/>
  <c r="H253" i="3"/>
  <c r="H250" i="3"/>
  <c r="H249" i="3"/>
  <c r="H247" i="3"/>
  <c r="H246" i="3"/>
  <c r="H244" i="3"/>
  <c r="H241" i="3"/>
  <c r="H239" i="3"/>
  <c r="H237" i="3"/>
  <c r="H236" i="3"/>
  <c r="H234" i="3"/>
  <c r="H232" i="3"/>
  <c r="H229" i="3"/>
  <c r="H228" i="3"/>
  <c r="C273" i="3"/>
  <c r="B273" i="3"/>
  <c r="H221" i="3"/>
  <c r="H220" i="3"/>
  <c r="H217" i="3"/>
  <c r="H216" i="3"/>
  <c r="H215" i="3"/>
  <c r="H214" i="3"/>
  <c r="H213" i="3"/>
  <c r="H212" i="3"/>
  <c r="H211" i="3"/>
  <c r="H209" i="3"/>
  <c r="H207" i="3"/>
  <c r="H206" i="3"/>
  <c r="H205" i="3"/>
  <c r="H204" i="3"/>
  <c r="H203" i="3"/>
  <c r="H202" i="3"/>
  <c r="H200" i="3"/>
  <c r="H197" i="3"/>
  <c r="H196" i="3"/>
  <c r="H195" i="3"/>
  <c r="H193" i="3"/>
  <c r="H191" i="3"/>
  <c r="H188" i="3"/>
  <c r="H187" i="3"/>
  <c r="H185" i="3"/>
  <c r="H180" i="3"/>
  <c r="H178" i="3"/>
  <c r="H176" i="3"/>
  <c r="H175" i="3"/>
  <c r="H173" i="3"/>
  <c r="H172" i="3"/>
  <c r="H171" i="3"/>
  <c r="H170" i="3"/>
  <c r="H169" i="3"/>
  <c r="H166" i="3"/>
  <c r="H164" i="3"/>
  <c r="H162" i="3"/>
  <c r="H161" i="3"/>
  <c r="H159" i="3"/>
  <c r="H157" i="3"/>
  <c r="H154" i="3"/>
  <c r="H153" i="3"/>
  <c r="H151" i="3"/>
  <c r="H147" i="3"/>
  <c r="H146" i="3"/>
  <c r="H143" i="3"/>
  <c r="H142" i="3"/>
  <c r="H141" i="3"/>
  <c r="H140" i="3"/>
  <c r="H139" i="3"/>
  <c r="H137" i="3"/>
  <c r="H135" i="3"/>
  <c r="H134" i="3"/>
  <c r="H132" i="3"/>
  <c r="H131" i="3"/>
  <c r="H130" i="3"/>
  <c r="H129" i="3"/>
  <c r="H126" i="3"/>
  <c r="H123" i="3"/>
  <c r="H118" i="3"/>
  <c r="H117" i="3"/>
  <c r="H115" i="3"/>
  <c r="H113" i="3"/>
  <c r="H110" i="3"/>
  <c r="H109" i="3"/>
  <c r="H108" i="3"/>
  <c r="H107" i="3"/>
  <c r="H106" i="3"/>
  <c r="H103" i="3"/>
  <c r="H101" i="3"/>
  <c r="H99" i="3"/>
  <c r="H98" i="3"/>
  <c r="H97" i="3"/>
  <c r="H96" i="3"/>
  <c r="H95" i="3"/>
  <c r="H94" i="3"/>
  <c r="H91" i="3"/>
  <c r="H89" i="3"/>
  <c r="H88" i="3"/>
  <c r="H86" i="3"/>
  <c r="H84" i="3"/>
  <c r="H83" i="3"/>
  <c r="H82" i="3"/>
  <c r="H80" i="3"/>
  <c r="H78" i="3"/>
  <c r="H75" i="3"/>
  <c r="H74" i="3"/>
  <c r="H69" i="3"/>
  <c r="H68" i="3"/>
  <c r="H65" i="3"/>
  <c r="H64" i="3"/>
  <c r="H63" i="3"/>
  <c r="H62" i="3"/>
  <c r="H60" i="3"/>
  <c r="H58" i="3"/>
  <c r="H57" i="3"/>
  <c r="H55" i="3"/>
  <c r="H54" i="3"/>
  <c r="H51" i="3"/>
  <c r="H48" i="3"/>
  <c r="H45" i="3"/>
  <c r="H44" i="3"/>
  <c r="H42" i="3"/>
  <c r="H40" i="3"/>
  <c r="H37" i="3"/>
  <c r="H36" i="3"/>
  <c r="H35" i="3"/>
  <c r="H30" i="3"/>
  <c r="H28" i="3"/>
  <c r="H27" i="3"/>
  <c r="H26" i="3"/>
  <c r="H23" i="3"/>
  <c r="H22" i="3"/>
  <c r="H20" i="3"/>
  <c r="H18" i="3"/>
  <c r="H17" i="3"/>
  <c r="H16" i="3"/>
  <c r="H14" i="3"/>
  <c r="H11" i="3"/>
  <c r="H10" i="3"/>
  <c r="H384" i="3" l="1"/>
  <c r="H224" i="3"/>
  <c r="H273" i="3"/>
  <c r="H393" i="3" s="1"/>
  <c r="B398" i="3" l="1"/>
  <c r="C398" i="3"/>
  <c r="C387" i="3"/>
  <c r="B387" i="3"/>
  <c r="H386" i="3"/>
  <c r="H387" i="3" s="1"/>
  <c r="H398" i="3" s="1"/>
  <c r="C396" i="3" l="1"/>
  <c r="B396" i="3"/>
  <c r="B392" i="3"/>
  <c r="B391" i="3"/>
  <c r="B390" i="3"/>
  <c r="B384" i="3"/>
  <c r="H70" i="3"/>
  <c r="H390" i="3" s="1"/>
  <c r="H148" i="3"/>
  <c r="H391" i="3" s="1"/>
  <c r="H392" i="3"/>
  <c r="H396" i="3"/>
  <c r="B395" i="3"/>
  <c r="B389" i="3"/>
  <c r="C392" i="3"/>
  <c r="C391" i="3"/>
  <c r="C390" i="3"/>
  <c r="C384" i="3"/>
  <c r="C224" i="3"/>
  <c r="C148" i="3"/>
  <c r="C70" i="3"/>
  <c r="H394" i="3" l="1"/>
  <c r="H397" i="3"/>
  <c r="G39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I281" authorId="0" shapeId="0" xr:uid="{EC1502E8-0BB0-4D4C-AA7E-05034C9A1AC7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283" authorId="0" shapeId="0" xr:uid="{BF31222B-4D55-42A3-AFDE-36F2764C09B0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</commentList>
</comments>
</file>

<file path=xl/sharedStrings.xml><?xml version="1.0" encoding="utf-8"?>
<sst xmlns="http://schemas.openxmlformats.org/spreadsheetml/2006/main" count="1563" uniqueCount="540">
  <si>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</si>
  <si>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</si>
  <si>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</si>
  <si>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</si>
  <si>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</si>
  <si>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</si>
  <si>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</si>
  <si>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</si>
  <si>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</si>
  <si>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</si>
  <si>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</si>
  <si>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</si>
  <si>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</si>
  <si>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</si>
  <si>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</si>
  <si>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</si>
  <si>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</si>
  <si>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</si>
  <si>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</si>
  <si>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</si>
  <si>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</si>
  <si>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</si>
  <si>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</si>
  <si>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</si>
  <si>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</si>
  <si>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</si>
  <si>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</si>
  <si>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</si>
  <si>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</si>
  <si>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</si>
  <si>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</si>
  <si>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</si>
  <si>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</si>
  <si>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</si>
  <si>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</si>
  <si>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</si>
  <si>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</si>
  <si>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</si>
  <si>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</si>
  <si>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</si>
  <si>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</si>
  <si>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</si>
  <si>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</si>
  <si>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</si>
  <si>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</si>
  <si>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</si>
  <si>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</si>
  <si>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</si>
  <si>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</si>
  <si>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</si>
  <si>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</si>
  <si>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</si>
  <si>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</si>
  <si>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</si>
  <si>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</si>
  <si>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</si>
  <si>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</si>
  <si>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</si>
  <si>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</si>
  <si>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</si>
  <si>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</si>
  <si>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</si>
  <si>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</si>
  <si>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</si>
  <si>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</si>
  <si>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</si>
  <si>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</si>
  <si>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</si>
  <si>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</si>
  <si>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</si>
  <si>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</si>
  <si>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</si>
  <si>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</si>
  <si>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</si>
  <si>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</si>
  <si>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</si>
  <si>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</si>
  <si>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</si>
  <si>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</si>
  <si>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</si>
  <si>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</si>
  <si>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</si>
  <si>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</si>
  <si>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</si>
  <si>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</si>
  <si>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</si>
  <si>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</si>
  <si>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</si>
  <si>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</si>
  <si>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</si>
  <si>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</si>
  <si>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</si>
  <si>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</si>
  <si>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</si>
  <si>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</si>
  <si>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</si>
  <si>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</si>
  <si>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</si>
  <si>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</si>
  <si>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</si>
  <si>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</si>
  <si>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</si>
  <si>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</si>
  <si>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</si>
  <si>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</si>
  <si>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</si>
  <si>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</si>
  <si>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</si>
  <si>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</si>
  <si>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</si>
  <si>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</si>
  <si>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</si>
  <si>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</si>
  <si>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</si>
  <si>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</si>
  <si>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</si>
  <si>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</si>
  <si>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</si>
  <si>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</si>
  <si>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</si>
  <si>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</si>
  <si>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</si>
  <si>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</si>
  <si>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</si>
  <si>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</si>
  <si>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</si>
  <si>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</si>
  <si>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</si>
  <si>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</si>
  <si>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</si>
  <si>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</si>
  <si>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</si>
  <si>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</si>
  <si>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</si>
  <si>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</si>
  <si>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</si>
  <si>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</si>
  <si>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</si>
  <si>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</si>
  <si>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</si>
  <si>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</si>
  <si>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Pre-cast Concrete Risers</t>
  </si>
  <si>
    <t>51 mm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</si>
  <si>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</si>
  <si>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</si>
  <si>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</si>
  <si>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</si>
  <si>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</si>
  <si>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</si>
  <si>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</si>
  <si>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</si>
  <si>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</si>
  <si>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</si>
  <si>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</si>
  <si>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</si>
  <si>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</si>
  <si>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</si>
  <si>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76 mm</t>
  </si>
  <si>
    <t>A.1</t>
  </si>
  <si>
    <t xml:space="preserve">CW 3230-R8
</t>
  </si>
  <si>
    <t>B097A</t>
  </si>
  <si>
    <t>15 M Deformed Tie Bar</t>
  </si>
  <si>
    <t>B101r</t>
  </si>
  <si>
    <t>Median Slab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</si>
  <si>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</si>
  <si>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</si>
  <si>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</si>
  <si>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</si>
  <si>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</si>
  <si>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</si>
  <si>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</si>
  <si>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</si>
  <si>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</si>
  <si>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SD-227A</t>
  </si>
  <si>
    <t>SD-223B</t>
  </si>
  <si>
    <t>SD-025, 1800 mm deep</t>
  </si>
  <si>
    <t>E026</t>
  </si>
  <si>
    <t>F004</t>
  </si>
  <si>
    <t>38 mm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</si>
  <si>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</si>
  <si>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</si>
  <si>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</si>
  <si>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</si>
  <si>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</si>
  <si>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</si>
  <si>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</si>
  <si>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</si>
  <si>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</si>
  <si>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</si>
  <si>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</si>
  <si>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</si>
  <si>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</si>
  <si>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</si>
  <si>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</si>
  <si>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</si>
  <si>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</si>
  <si>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</si>
  <si>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</si>
  <si>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</si>
  <si>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</si>
  <si>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</si>
  <si>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</si>
  <si>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SD-202C</t>
  </si>
  <si>
    <t>B135i</t>
  </si>
  <si>
    <t>Concrete Curb Installation</t>
  </si>
  <si>
    <t>B139i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</si>
  <si>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</si>
  <si>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</si>
  <si>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</si>
  <si>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</si>
  <si>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</si>
  <si>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</si>
  <si>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</si>
  <si>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</si>
  <si>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</si>
  <si>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</si>
  <si>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</si>
  <si>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</si>
  <si>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</si>
  <si>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</si>
  <si>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</si>
  <si>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</si>
  <si>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</si>
  <si>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</si>
  <si>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</si>
  <si>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</si>
  <si>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</si>
  <si>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</si>
  <si>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</si>
  <si>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</si>
  <si>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</si>
  <si>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</si>
  <si>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</si>
  <si>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</si>
  <si>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</si>
  <si>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</si>
  <si>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</si>
  <si>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</si>
  <si>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</si>
  <si>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</si>
  <si>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</si>
  <si>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</si>
  <si>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</si>
  <si>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</si>
  <si>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</si>
  <si>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</si>
  <si>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</si>
  <si>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</si>
  <si>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</si>
  <si>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</si>
  <si>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</si>
  <si>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</si>
  <si>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</si>
  <si>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</si>
  <si>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</si>
  <si>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</si>
  <si>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</si>
  <si>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</si>
  <si>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</si>
  <si>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</si>
  <si>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</si>
  <si>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</si>
  <si>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</si>
  <si>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</si>
  <si>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</si>
  <si>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</si>
  <si>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</si>
  <si>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</si>
  <si>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</si>
  <si>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</si>
  <si>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</si>
  <si>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</si>
  <si>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</si>
  <si>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</si>
  <si>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</si>
  <si>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</si>
  <si>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</si>
  <si>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</si>
  <si>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</si>
  <si>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</si>
  <si>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</si>
  <si>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</si>
  <si>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</si>
  <si>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</si>
  <si>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</si>
  <si>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</si>
  <si>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</si>
  <si>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</si>
  <si>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</si>
  <si>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</si>
  <si>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</si>
  <si>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</si>
  <si>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</si>
  <si>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</si>
  <si>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</si>
  <si>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E14</t>
  </si>
  <si>
    <t>B125</t>
  </si>
  <si>
    <t>Supply of Precast  Sidewalk Blocks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</si>
  <si>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</si>
  <si>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</si>
  <si>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</si>
  <si>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</si>
  <si>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</si>
  <si>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</si>
  <si>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</si>
  <si>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</si>
  <si>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</si>
  <si>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</si>
  <si>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</si>
  <si>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</si>
  <si>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B.31</t>
  </si>
  <si>
    <t>ROADWORKS - REMOVALS/RENEWALS</t>
  </si>
  <si>
    <t>L. sum</t>
  </si>
  <si>
    <t>F.1</t>
  </si>
  <si>
    <t>Total:</t>
  </si>
  <si>
    <t>I001</t>
  </si>
  <si>
    <t>Mobilization/Demobilization</t>
  </si>
  <si>
    <t>CW 3110-R21</t>
  </si>
  <si>
    <t>A010C3</t>
  </si>
  <si>
    <t>Base Course Material - Granular C</t>
  </si>
  <si>
    <t>B004</t>
  </si>
  <si>
    <t>Slab Replacement</t>
  </si>
  <si>
    <t>B014</t>
  </si>
  <si>
    <t>B017</t>
  </si>
  <si>
    <t>Partial Slab Patches</t>
  </si>
  <si>
    <t>B030</t>
  </si>
  <si>
    <t>B031</t>
  </si>
  <si>
    <t>B033</t>
  </si>
  <si>
    <t>B127rB</t>
  </si>
  <si>
    <t>Barrier Separate</t>
  </si>
  <si>
    <t>B139iA</t>
  </si>
  <si>
    <t>3 m to 30 m</t>
  </si>
  <si>
    <t>CW 3410-R12</t>
  </si>
  <si>
    <t>B206</t>
  </si>
  <si>
    <t>Supply and Install Pavement Repair Fabric</t>
  </si>
  <si>
    <t>B206A</t>
  </si>
  <si>
    <t>Type A</t>
  </si>
  <si>
    <t>E.10</t>
  </si>
  <si>
    <t>E034</t>
  </si>
  <si>
    <t>E.12</t>
  </si>
  <si>
    <t>Connecting to Existing Catch Basin</t>
  </si>
  <si>
    <t>E035</t>
  </si>
  <si>
    <t>250 mm Drainage Connection Pipe</t>
  </si>
  <si>
    <t>E.23</t>
  </si>
  <si>
    <t>MANITOBA AVENUE from Chudley Street to Keewatin Street - Concrete Pavement Rehabilitation and Associated Works</t>
  </si>
  <si>
    <t>BULLER STREET from Gilbert Avenue to Manitoba Avenue - Concrete Pavement Rehabilitation and Associated Works</t>
  </si>
  <si>
    <t>B011</t>
  </si>
  <si>
    <t>B026</t>
  </si>
  <si>
    <t>B027</t>
  </si>
  <si>
    <t>B029</t>
  </si>
  <si>
    <t>B125A</t>
  </si>
  <si>
    <t>Removal of Precast Sidewalk Blocks</t>
  </si>
  <si>
    <t xml:space="preserve">c) </t>
  </si>
  <si>
    <t xml:space="preserve"> Greater than 30 m</t>
  </si>
  <si>
    <t>B034-24</t>
  </si>
  <si>
    <t>Slab Replacement - Early Opening (24 hour)</t>
  </si>
  <si>
    <t>B044-24</t>
  </si>
  <si>
    <t>B107i</t>
  </si>
  <si>
    <t xml:space="preserve">Miscellaneous Concrete Slab Installation </t>
  </si>
  <si>
    <t>B111i</t>
  </si>
  <si>
    <t>B129r</t>
  </si>
  <si>
    <t>Curb and Gutter</t>
  </si>
  <si>
    <t>B145i</t>
  </si>
  <si>
    <t>B170rl</t>
  </si>
  <si>
    <t>E007A</t>
  </si>
  <si>
    <t xml:space="preserve">Remove and Replace Existing Catch Basin  </t>
  </si>
  <si>
    <t>E007B</t>
  </si>
  <si>
    <t>SD-024</t>
  </si>
  <si>
    <t>AP-008 - Standard Grated Cover for Standard Frame</t>
  </si>
  <si>
    <t>PACIFIC AVENUE from Sherbrook Street to Tecumseh Street - Asphalt Pavement Rehabilitation and Associated Works</t>
  </si>
  <si>
    <t>TECUMSEH STREET from Alexander Avenue to Pacific Avenue - Concrete Pavement Rehabilitation andAssociated Works</t>
  </si>
  <si>
    <t>B132r</t>
  </si>
  <si>
    <t>Curb Ramp</t>
  </si>
  <si>
    <t>B150iA</t>
  </si>
  <si>
    <t>SD-229A,B,C</t>
  </si>
  <si>
    <t>NORTH WEST HYDRO CORRIDOR PATHWAY from Church Avenue to Leila Avenue - New Multi-Use Pathway Construction</t>
  </si>
  <si>
    <t>A002</t>
  </si>
  <si>
    <t>Stripping and Stockpiling Topsoil</t>
  </si>
  <si>
    <t>Supplying and Placing Sub-base Material</t>
  </si>
  <si>
    <t>A007B1</t>
  </si>
  <si>
    <t>50 mm Granular B  Limestone</t>
  </si>
  <si>
    <t>A010B1</t>
  </si>
  <si>
    <t>Base Course Material - Granular B Limestone</t>
  </si>
  <si>
    <t>A013</t>
  </si>
  <si>
    <t xml:space="preserve">Ditch Grading </t>
  </si>
  <si>
    <t>Geotextile Fabric</t>
  </si>
  <si>
    <t>CW 3130-R5</t>
  </si>
  <si>
    <t>A022A2</t>
  </si>
  <si>
    <t>Separation/Filtration Fabric</t>
  </si>
  <si>
    <t>A022A4</t>
  </si>
  <si>
    <t>CW 3135-R2</t>
  </si>
  <si>
    <t>A022A6</t>
  </si>
  <si>
    <t>Class B Geogrid</t>
  </si>
  <si>
    <t>A030</t>
  </si>
  <si>
    <t>Fill Material</t>
  </si>
  <si>
    <t>CW 3170-R3</t>
  </si>
  <si>
    <t>A033</t>
  </si>
  <si>
    <t>Supplying and Placing Imported Material</t>
  </si>
  <si>
    <t>B115rl</t>
  </si>
  <si>
    <t>B134rB</t>
  </si>
  <si>
    <t>Splash Strip Separate</t>
  </si>
  <si>
    <t>B155rlA</t>
  </si>
  <si>
    <t>B184rl</t>
  </si>
  <si>
    <t>D002</t>
  </si>
  <si>
    <t>Crack Sealing</t>
  </si>
  <si>
    <t>D003</t>
  </si>
  <si>
    <t>2 mm to 10 mm Wide</t>
  </si>
  <si>
    <t>D004</t>
  </si>
  <si>
    <t>&gt;10 mm to 25 mm Wide</t>
  </si>
  <si>
    <t>E005A</t>
  </si>
  <si>
    <t>E026A</t>
  </si>
  <si>
    <t>AP-009 - Beehive Manhole Cover</t>
  </si>
  <si>
    <t>E.15</t>
  </si>
  <si>
    <t>E052s</t>
  </si>
  <si>
    <t>E.26</t>
  </si>
  <si>
    <t>Corrugated Steel Pipe Culvert - Supply</t>
  </si>
  <si>
    <t>CW 3610-R5</t>
  </si>
  <si>
    <t>E053As</t>
  </si>
  <si>
    <t>E057i</t>
  </si>
  <si>
    <t>E.27</t>
  </si>
  <si>
    <t>Corrugated Steel Pipe Culvert - Install</t>
  </si>
  <si>
    <t>E058Ai</t>
  </si>
  <si>
    <t>E071</t>
  </si>
  <si>
    <t>E.34</t>
  </si>
  <si>
    <t>Culvert End Markers</t>
  </si>
  <si>
    <t>G004</t>
  </si>
  <si>
    <t>Seeding</t>
  </si>
  <si>
    <t>CW 3520-R7</t>
  </si>
  <si>
    <t>E17</t>
  </si>
  <si>
    <t>H001</t>
  </si>
  <si>
    <t>H002</t>
  </si>
  <si>
    <t>Hydro Excavation</t>
  </si>
  <si>
    <t>Tree Removal</t>
  </si>
  <si>
    <t>Supply and Installation of Post Bollard</t>
  </si>
  <si>
    <t>Asphalt Rumble Strip</t>
  </si>
  <si>
    <t>Pick up and Install Benches</t>
  </si>
  <si>
    <t>150 mm Type 2 Concrete Pavement (Type A)</t>
  </si>
  <si>
    <t>150 mm Type 2 Concrete Pavement (Type B)</t>
  </si>
  <si>
    <t>150 mm Type 2 Concrete Pavement (Type D)</t>
  </si>
  <si>
    <t>100 mm Type 5 Concrete Sidewalk</t>
  </si>
  <si>
    <t>Type 2 Concrete Barrier (100 mm reveal ht, Dowelled)</t>
  </si>
  <si>
    <t>Type 2 Concrete Modified Barrier (100 mm reveal ht, Dowelled)</t>
  </si>
  <si>
    <t>Type 2 Concrete Curb Ramp (8-12 mm reveal ht, Monolithic)</t>
  </si>
  <si>
    <t>200 mm Type 2 Concrete Pavement (Reinforced)</t>
  </si>
  <si>
    <t>200 mm Type 2 Concrete Pavement (Type A)</t>
  </si>
  <si>
    <t>200 mm Type 2 Concrete Pavement (Type B)</t>
  </si>
  <si>
    <t>200 mm Type 2 Concrete Pavement (Type D)</t>
  </si>
  <si>
    <t>Construction of 200 mm Type 2 Concrete Pavement - (Reinforced)</t>
  </si>
  <si>
    <t>B.32</t>
  </si>
  <si>
    <t>B.33</t>
  </si>
  <si>
    <t>150 mm Type 2 Concrete Pavement (Reinforced)</t>
  </si>
  <si>
    <t>Type 5 Concrete 100 mm Sidewalk</t>
  </si>
  <si>
    <t>Type 2 Concrete Curb and Gutter (8-12 mm reveal ht, Curb Ramp,  Integral, 600 mm width, 150 mm Plain Concrete Pavement)</t>
  </si>
  <si>
    <t>Type 2 Concrete Curb and Gutter (100 mm reveal ht, Barrier, Integral, 600 mm width, 150 mm Plain Concrete Pavement)</t>
  </si>
  <si>
    <t>D.8</t>
  </si>
  <si>
    <t>D.9</t>
  </si>
  <si>
    <t>D.10</t>
  </si>
  <si>
    <t>D.11</t>
  </si>
  <si>
    <t>D.12</t>
  </si>
  <si>
    <t>D.13</t>
  </si>
  <si>
    <t>D.15</t>
  </si>
  <si>
    <t>D.16</t>
  </si>
  <si>
    <t>D.17</t>
  </si>
  <si>
    <t>B185rlD</t>
  </si>
  <si>
    <t>Installation of Timber Fencing</t>
  </si>
  <si>
    <t>hour</t>
  </si>
  <si>
    <t>E.9</t>
  </si>
  <si>
    <t>E.11</t>
  </si>
  <si>
    <t>E.13</t>
  </si>
  <si>
    <t>E.14</t>
  </si>
  <si>
    <t>E.16</t>
  </si>
  <si>
    <t>E.17</t>
  </si>
  <si>
    <t>E.18</t>
  </si>
  <si>
    <t>E.19</t>
  </si>
  <si>
    <t>E.20</t>
  </si>
  <si>
    <t>E.21</t>
  </si>
  <si>
    <t>E.22</t>
  </si>
  <si>
    <t>E.24</t>
  </si>
  <si>
    <t>E.25</t>
  </si>
  <si>
    <t>E.28</t>
  </si>
  <si>
    <t>E.29</t>
  </si>
  <si>
    <t>E.30</t>
  </si>
  <si>
    <t>E.31</t>
  </si>
  <si>
    <t>E.32</t>
  </si>
  <si>
    <t>E.33</t>
  </si>
  <si>
    <t>E.35</t>
  </si>
  <si>
    <t>E.36</t>
  </si>
  <si>
    <t>E.37</t>
  </si>
  <si>
    <t>E.38</t>
  </si>
  <si>
    <t>E.39</t>
  </si>
  <si>
    <t>E.40</t>
  </si>
  <si>
    <t>E.41</t>
  </si>
  <si>
    <t>E.42</t>
  </si>
  <si>
    <t>Type 2 Concrete Median Slab</t>
  </si>
  <si>
    <t>Type 2 Concrete Modified Barrier (150 mm reveal ht, Dowelled)</t>
  </si>
  <si>
    <t>Type 2 Concrete Barrier (150 mm reveal ht, Dowelled)</t>
  </si>
  <si>
    <t>Type 2 Concrete Curb Ramp (8-12 mm reveal ht, Integral)</t>
  </si>
  <si>
    <t>Type 2 Concrete Splash Strip, (Separate, 600 mm width)</t>
  </si>
  <si>
    <t>In a Trench, Class B Type Compacted Sand Bedding, Class 2 Backfill</t>
  </si>
  <si>
    <t>250 mm (PVC) Connecting Pipe</t>
  </si>
  <si>
    <t>Connecting to 300 mm  (Concrete) Sewer</t>
  </si>
  <si>
    <t>(300 mm, 16 gauge, Galvanized)</t>
  </si>
  <si>
    <t>E18</t>
  </si>
  <si>
    <t>E21</t>
  </si>
  <si>
    <t>E28</t>
  </si>
  <si>
    <t xml:space="preserve">CW 3230-R8, E30
</t>
  </si>
  <si>
    <t xml:space="preserve">CW 3235-R9, E30  </t>
  </si>
  <si>
    <t>CW 3240-R10, E30</t>
  </si>
  <si>
    <t>CW 3310-R17, E30</t>
  </si>
  <si>
    <t>CW 3325-R5, E30</t>
  </si>
  <si>
    <t>150 mm Type 3 Concrete Pavement (Reinforced)</t>
  </si>
  <si>
    <t>Type B</t>
  </si>
  <si>
    <t>E26</t>
  </si>
  <si>
    <t>E24, E25</t>
  </si>
  <si>
    <t>E2</t>
  </si>
  <si>
    <t>B142i</t>
  </si>
  <si>
    <t>Greater than 30 m</t>
  </si>
  <si>
    <t>Concrete Curb and Gutter Removal</t>
  </si>
  <si>
    <t>PART 1      LOCAL STREET RENEWALS</t>
  </si>
  <si>
    <t>PART 2      NEW NORTH WEST HYDRO CORRIDOR ACTIVE TRASNPORTATION PATHWAY</t>
  </si>
  <si>
    <t>CW 3510-R10</t>
  </si>
  <si>
    <t>MOBILIZATION /DEMOBILIZATION</t>
  </si>
  <si>
    <t>B149iA</t>
  </si>
  <si>
    <t>Type 2 Concrete Modified Lip Curb (75 mm reveal ht, Dowelled)</t>
  </si>
  <si>
    <t>D.14</t>
  </si>
  <si>
    <t>E.43</t>
  </si>
  <si>
    <t>E.44</t>
  </si>
  <si>
    <t>E.46</t>
  </si>
  <si>
    <t>E.47</t>
  </si>
  <si>
    <t>E.48</t>
  </si>
  <si>
    <t>E.49</t>
  </si>
  <si>
    <t>E.50</t>
  </si>
  <si>
    <t>B155rl1</t>
  </si>
  <si>
    <t>B155rl2</t>
  </si>
  <si>
    <t>B155rl3</t>
  </si>
  <si>
    <t>B170rl2</t>
  </si>
  <si>
    <t>B170rl3</t>
  </si>
  <si>
    <t>B155rlA1</t>
  </si>
  <si>
    <t>B155rlA2</t>
  </si>
  <si>
    <t>E.45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</si>
</sst>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name val="MS Sans Serif"/>
      <family val="2"/>
    </font>
    <font>
      <b/>
      <sz val="10"/>
      <color theme="1"/>
      <name val="MS Sans Serif"/>
      <family val="2"/>
    </font>
    <font>
      <sz val="12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218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4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9" fillId="0" borderId="1" xfId="0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left" vertical="top" wrapText="1"/>
    </xf>
    <xf numFmtId="165" fontId="9" fillId="26" borderId="1" xfId="0" applyNumberFormat="1" applyFont="1" applyFill="1" applyBorder="1" applyAlignment="1" applyProtection="1">
      <alignment horizontal="left" vertical="top" wrapText="1"/>
    </xf>
    <xf numFmtId="164" fontId="9" fillId="26" borderId="1" xfId="0" applyNumberFormat="1" applyFont="1" applyFill="1" applyBorder="1" applyAlignment="1" applyProtection="1">
      <alignment vertical="top" wrapText="1"/>
    </xf>
    <xf numFmtId="165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2" fillId="2" borderId="56" xfId="81" applyNumberFormat="1" applyFont="1" applyBorder="1" applyAlignment="1">
      <alignment horizontal="center" vertical="center"/>
    </xf>
    <xf numFmtId="7" fontId="9" fillId="2" borderId="57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8" xfId="81" applyNumberFormat="1" applyFont="1" applyFill="1" applyBorder="1" applyAlignment="1" applyProtection="1">
      <alignment horizontal="center" vertical="top" wrapText="1"/>
    </xf>
    <xf numFmtId="7" fontId="9" fillId="2" borderId="43" xfId="81" applyNumberFormat="1" applyBorder="1" applyAlignment="1">
      <alignment horizontal="right" vertical="center"/>
    </xf>
    <xf numFmtId="0" fontId="2" fillId="2" borderId="58" xfId="81" applyNumberFormat="1" applyFont="1" applyBorder="1" applyAlignment="1">
      <alignment horizontal="center" vertical="center"/>
    </xf>
    <xf numFmtId="7" fontId="9" fillId="2" borderId="22" xfId="81" applyNumberFormat="1" applyBorder="1" applyAlignment="1">
      <alignment horizontal="right" vertical="center"/>
    </xf>
    <xf numFmtId="7" fontId="9" fillId="2" borderId="59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60" xfId="0" applyNumberFormat="1" applyBorder="1" applyAlignment="1">
      <alignment horizontal="right"/>
    </xf>
    <xf numFmtId="7" fontId="4" fillId="2" borderId="60" xfId="0" applyNumberFormat="1" applyFont="1" applyBorder="1" applyAlignment="1">
      <alignment horizontal="right"/>
    </xf>
    <xf numFmtId="167" fontId="9" fillId="26" borderId="1" xfId="0" applyNumberFormat="1" applyFont="1" applyFill="1" applyBorder="1" applyAlignment="1" applyProtection="1">
      <alignment horizontal="center" vertical="top"/>
    </xf>
    <xf numFmtId="164" fontId="9" fillId="26" borderId="1" xfId="0" applyNumberFormat="1" applyFont="1" applyFill="1" applyBorder="1" applyAlignment="1" applyProtection="1">
      <alignment horizontal="center" vertical="top" wrapText="1"/>
    </xf>
    <xf numFmtId="1" fontId="9" fillId="0" borderId="1" xfId="0" applyNumberFormat="1" applyFont="1" applyFill="1" applyBorder="1" applyAlignment="1" applyProtection="1">
      <alignment horizontal="right" vertical="top"/>
    </xf>
    <xf numFmtId="0" fontId="9" fillId="26" borderId="1" xfId="0" applyNumberFormat="1" applyFont="1" applyFill="1" applyBorder="1" applyAlignment="1" applyProtection="1">
      <alignment vertical="center"/>
    </xf>
    <xf numFmtId="166" fontId="9" fillId="0" borderId="1" xfId="0" applyNumberFormat="1" applyFont="1" applyFill="1" applyBorder="1" applyAlignment="1" applyProtection="1">
      <alignment vertical="top"/>
    </xf>
    <xf numFmtId="0" fontId="53" fillId="26" borderId="0" xfId="0" applyFont="1" applyFill="1"/>
    <xf numFmtId="166" fontId="9" fillId="26" borderId="1" xfId="0" applyNumberFormat="1" applyFont="1" applyFill="1" applyBorder="1" applyAlignment="1" applyProtection="1">
      <alignment vertical="top"/>
      <protection locked="0"/>
    </xf>
    <xf numFmtId="4" fontId="9" fillId="26" borderId="1" xfId="0" applyNumberFormat="1" applyFont="1" applyFill="1" applyBorder="1" applyAlignment="1" applyProtection="1">
      <alignment horizontal="center" vertical="top"/>
    </xf>
    <xf numFmtId="177" fontId="9" fillId="26" borderId="1" xfId="0" applyNumberFormat="1" applyFont="1" applyFill="1" applyBorder="1" applyAlignment="1" applyProtection="1">
      <alignment horizontal="center" vertical="top"/>
    </xf>
    <xf numFmtId="177" fontId="9" fillId="26" borderId="1" xfId="0" applyNumberFormat="1" applyFont="1" applyFill="1" applyBorder="1" applyAlignment="1" applyProtection="1">
      <alignment horizontal="center" vertical="top" wrapText="1"/>
    </xf>
    <xf numFmtId="177" fontId="9" fillId="26" borderId="1" xfId="0" applyNumberFormat="1" applyFont="1" applyFill="1" applyBorder="1" applyAlignment="1" applyProtection="1">
      <alignment horizontal="left" vertical="top" wrapText="1"/>
    </xf>
    <xf numFmtId="166" fontId="9" fillId="26" borderId="1" xfId="0" applyNumberFormat="1" applyFont="1" applyFill="1" applyBorder="1" applyAlignment="1" applyProtection="1">
      <alignment vertical="top"/>
    </xf>
    <xf numFmtId="165" fontId="9" fillId="26" borderId="1" xfId="0" applyNumberFormat="1" applyFont="1" applyFill="1" applyBorder="1" applyAlignment="1" applyProtection="1">
      <alignment horizontal="right" vertical="top" wrapText="1"/>
    </xf>
    <xf numFmtId="164" fontId="9" fillId="26" borderId="1" xfId="0" applyNumberFormat="1" applyFont="1" applyFill="1" applyBorder="1" applyAlignment="1" applyProtection="1">
      <alignment horizontal="left" vertical="top" wrapText="1"/>
    </xf>
    <xf numFmtId="0" fontId="9" fillId="26" borderId="1" xfId="0" applyNumberFormat="1" applyFont="1" applyFill="1" applyBorder="1" applyAlignment="1" applyProtection="1">
      <alignment horizontal="center" vertical="top" wrapText="1"/>
    </xf>
    <xf numFmtId="1" fontId="9" fillId="26" borderId="1" xfId="0" applyNumberFormat="1" applyFont="1" applyFill="1" applyBorder="1" applyAlignment="1" applyProtection="1">
      <alignment horizontal="right" vertical="top"/>
    </xf>
    <xf numFmtId="0" fontId="55" fillId="26" borderId="0" xfId="0" applyFont="1" applyFill="1" applyAlignment="1"/>
    <xf numFmtId="0" fontId="10" fillId="0" borderId="0" xfId="0" applyFont="1" applyFill="1" applyAlignment="1" applyProtection="1"/>
    <xf numFmtId="1" fontId="9" fillId="0" borderId="1" xfId="0" applyNumberFormat="1" applyFont="1" applyFill="1" applyBorder="1" applyAlignment="1" applyProtection="1">
      <alignment horizontal="right" vertical="top" wrapText="1"/>
    </xf>
    <xf numFmtId="166" fontId="9" fillId="0" borderId="1" xfId="0" applyNumberFormat="1" applyFont="1" applyFill="1" applyBorder="1" applyAlignment="1" applyProtection="1">
      <alignment vertical="top" wrapText="1"/>
    </xf>
    <xf numFmtId="0" fontId="53" fillId="26" borderId="0" xfId="0" applyFont="1" applyFill="1" applyAlignment="1">
      <alignment vertical="top"/>
    </xf>
    <xf numFmtId="164" fontId="9" fillId="0" borderId="1" xfId="0" applyNumberFormat="1" applyFont="1" applyFill="1" applyBorder="1" applyAlignment="1" applyProtection="1">
      <alignment vertical="top" wrapText="1"/>
    </xf>
    <xf numFmtId="4" fontId="9" fillId="26" borderId="1" xfId="80" applyNumberFormat="1" applyFont="1" applyFill="1" applyBorder="1" applyAlignment="1" applyProtection="1">
      <alignment horizontal="center" vertical="top" wrapText="1"/>
    </xf>
    <xf numFmtId="165" fontId="9" fillId="0" borderId="1" xfId="80" applyNumberFormat="1" applyFont="1" applyFill="1" applyBorder="1" applyAlignment="1" applyProtection="1">
      <alignment horizontal="left"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" fontId="9" fillId="0" borderId="1" xfId="80" applyNumberFormat="1" applyFont="1" applyFill="1" applyBorder="1" applyAlignment="1" applyProtection="1">
      <alignment horizontal="right" vertical="top" wrapText="1"/>
    </xf>
    <xf numFmtId="166" fontId="9" fillId="26" borderId="1" xfId="80" applyNumberFormat="1" applyFont="1" applyFill="1" applyBorder="1" applyAlignment="1" applyProtection="1">
      <alignment vertical="top"/>
      <protection locked="0"/>
    </xf>
    <xf numFmtId="166" fontId="9" fillId="0" borderId="1" xfId="80" applyNumberFormat="1" applyFont="1" applyFill="1" applyBorder="1" applyAlignment="1" applyProtection="1">
      <alignment vertical="top"/>
    </xf>
    <xf numFmtId="1" fontId="9" fillId="26" borderId="1" xfId="0" applyNumberFormat="1" applyFont="1" applyFill="1" applyBorder="1" applyAlignment="1" applyProtection="1">
      <alignment horizontal="right" vertical="top" wrapText="1"/>
    </xf>
    <xf numFmtId="0" fontId="53" fillId="27" borderId="0" xfId="0" applyFont="1" applyFill="1"/>
    <xf numFmtId="0" fontId="53" fillId="27" borderId="0" xfId="0" applyFont="1" applyFill="1" applyAlignment="1"/>
    <xf numFmtId="164" fontId="9" fillId="0" borderId="39" xfId="0" applyNumberFormat="1" applyFont="1" applyFill="1" applyBorder="1" applyAlignment="1" applyProtection="1">
      <alignment horizontal="center" vertical="top" wrapText="1"/>
    </xf>
    <xf numFmtId="1" fontId="9" fillId="0" borderId="39" xfId="0" applyNumberFormat="1" applyFont="1" applyFill="1" applyBorder="1" applyAlignment="1" applyProtection="1">
      <alignment horizontal="right" vertical="top"/>
    </xf>
    <xf numFmtId="165" fontId="9" fillId="0" borderId="1" xfId="80" applyNumberFormat="1" applyFont="1" applyFill="1" applyBorder="1" applyAlignment="1" applyProtection="1">
      <alignment horizontal="center" vertical="top" wrapText="1"/>
    </xf>
    <xf numFmtId="166" fontId="56" fillId="26" borderId="1" xfId="80" applyNumberFormat="1" applyFont="1" applyFill="1" applyBorder="1" applyAlignment="1" applyProtection="1">
      <alignment vertical="top"/>
      <protection locked="0"/>
    </xf>
    <xf numFmtId="166" fontId="56" fillId="0" borderId="1" xfId="80" applyNumberFormat="1" applyFont="1" applyFill="1" applyBorder="1" applyAlignment="1" applyProtection="1">
      <alignment vertical="top"/>
    </xf>
    <xf numFmtId="178" fontId="9" fillId="0" borderId="1" xfId="0" applyNumberFormat="1" applyFont="1" applyFill="1" applyBorder="1" applyAlignment="1" applyProtection="1">
      <alignment horizontal="right" vertical="top" wrapText="1"/>
    </xf>
    <xf numFmtId="165" fontId="9" fillId="0" borderId="1" xfId="0" applyNumberFormat="1" applyFont="1" applyFill="1" applyBorder="1" applyAlignment="1" applyProtection="1">
      <alignment horizontal="left" vertical="top"/>
    </xf>
    <xf numFmtId="1" fontId="56" fillId="26" borderId="1" xfId="80" applyNumberFormat="1" applyFont="1" applyFill="1" applyBorder="1" applyAlignment="1" applyProtection="1">
      <alignment horizontal="right" vertical="top" wrapText="1"/>
    </xf>
    <xf numFmtId="4" fontId="9" fillId="0" borderId="1" xfId="0" applyNumberFormat="1" applyFont="1" applyFill="1" applyBorder="1" applyAlignment="1" applyProtection="1">
      <alignment horizontal="center" vertical="top"/>
    </xf>
    <xf numFmtId="166" fontId="9" fillId="0" borderId="1" xfId="0" applyNumberFormat="1" applyFont="1" applyFill="1" applyBorder="1" applyAlignment="1" applyProtection="1">
      <alignment vertical="top"/>
      <protection locked="0"/>
    </xf>
    <xf numFmtId="0" fontId="53" fillId="0" borderId="0" xfId="0" applyFont="1" applyFill="1"/>
    <xf numFmtId="0" fontId="53" fillId="0" borderId="0" xfId="0" applyFont="1" applyFill="1" applyAlignment="1"/>
    <xf numFmtId="0" fontId="9" fillId="0" borderId="1" xfId="0" applyNumberFormat="1" applyFont="1" applyFill="1" applyBorder="1" applyAlignment="1" applyProtection="1">
      <alignment vertical="center"/>
    </xf>
    <xf numFmtId="1" fontId="4" fillId="2" borderId="0" xfId="0" applyNumberFormat="1" applyFont="1" applyAlignment="1" applyProtection="1">
      <alignment horizontal="centerContinuous" vertical="top"/>
    </xf>
    <xf numFmtId="0" fontId="4" fillId="2" borderId="0" xfId="0" applyNumberFormat="1" applyFont="1" applyAlignment="1" applyProtection="1">
      <alignment horizontal="centerContinuous" vertical="center"/>
    </xf>
    <xf numFmtId="1" fontId="0" fillId="2" borderId="0" xfId="0" applyNumberFormat="1" applyAlignment="1" applyProtection="1">
      <alignment horizontal="centerContinuous" vertical="top"/>
    </xf>
    <xf numFmtId="0" fontId="0" fillId="2" borderId="0" xfId="0" applyNumberFormat="1" applyAlignment="1" applyProtection="1">
      <alignment horizontal="centerContinuous" vertical="center"/>
    </xf>
    <xf numFmtId="0" fontId="0" fillId="2" borderId="0" xfId="0" applyNumberFormat="1" applyAlignment="1" applyProtection="1">
      <alignment vertical="top"/>
    </xf>
    <xf numFmtId="0" fontId="0" fillId="2" borderId="0" xfId="0" applyNumberFormat="1" applyAlignment="1" applyProtection="1"/>
    <xf numFmtId="0" fontId="0" fillId="2" borderId="16" xfId="0" applyNumberFormat="1" applyBorder="1" applyAlignment="1" applyProtection="1">
      <alignment horizontal="center" vertical="top"/>
    </xf>
    <xf numFmtId="0" fontId="0" fillId="2" borderId="17" xfId="0" applyNumberFormat="1" applyBorder="1" applyAlignment="1" applyProtection="1">
      <alignment horizontal="center"/>
    </xf>
    <xf numFmtId="0" fontId="0" fillId="2" borderId="16" xfId="0" applyNumberFormat="1" applyBorder="1" applyAlignment="1" applyProtection="1">
      <alignment horizontal="center"/>
    </xf>
    <xf numFmtId="0" fontId="0" fillId="2" borderId="18" xfId="0" applyNumberFormat="1" applyBorder="1" applyAlignment="1" applyProtection="1">
      <alignment horizontal="center"/>
    </xf>
    <xf numFmtId="0" fontId="0" fillId="2" borderId="24" xfId="0" applyNumberFormat="1" applyBorder="1" applyAlignment="1" applyProtection="1">
      <alignment vertical="top"/>
    </xf>
    <xf numFmtId="0" fontId="0" fillId="2" borderId="28" xfId="0" applyNumberFormat="1" applyBorder="1" applyProtection="1"/>
    <xf numFmtId="0" fontId="0" fillId="2" borderId="24" xfId="0" applyNumberFormat="1" applyBorder="1" applyAlignment="1" applyProtection="1">
      <alignment horizontal="center"/>
    </xf>
    <xf numFmtId="0" fontId="0" fillId="2" borderId="29" xfId="0" applyNumberFormat="1" applyBorder="1" applyProtection="1"/>
    <xf numFmtId="0" fontId="0" fillId="2" borderId="29" xfId="0" applyNumberFormat="1" applyBorder="1" applyAlignment="1" applyProtection="1">
      <alignment horizontal="center"/>
    </xf>
    <xf numFmtId="0" fontId="2" fillId="2" borderId="19" xfId="0" applyNumberFormat="1" applyFont="1" applyBorder="1" applyAlignment="1" applyProtection="1">
      <alignment horizontal="center" vertical="center"/>
    </xf>
    <xf numFmtId="0" fontId="2" fillId="2" borderId="19" xfId="0" applyNumberFormat="1" applyFont="1" applyBorder="1" applyAlignment="1" applyProtection="1">
      <alignment vertical="top"/>
    </xf>
    <xf numFmtId="1" fontId="0" fillId="2" borderId="20" xfId="0" applyNumberForma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horizontal="center" vertical="top"/>
    </xf>
    <xf numFmtId="1" fontId="0" fillId="2" borderId="20" xfId="0" applyNumberFormat="1" applyBorder="1" applyAlignment="1" applyProtection="1">
      <alignment vertical="top"/>
    </xf>
    <xf numFmtId="0" fontId="0" fillId="2" borderId="19" xfId="0" applyNumberForma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vertical="top"/>
    </xf>
    <xf numFmtId="0" fontId="0" fillId="2" borderId="19" xfId="0" applyNumberFormat="1" applyBorder="1" applyAlignment="1" applyProtection="1">
      <alignment vertical="top"/>
    </xf>
    <xf numFmtId="0" fontId="2" fillId="2" borderId="22" xfId="0" applyNumberFormat="1" applyFont="1" applyBorder="1" applyAlignment="1" applyProtection="1">
      <alignment horizontal="center" vertical="center"/>
    </xf>
    <xf numFmtId="0" fontId="0" fillId="2" borderId="19" xfId="0" applyNumberFormat="1" applyBorder="1" applyAlignment="1" applyProtection="1">
      <alignment horizontal="left" vertical="top"/>
    </xf>
    <xf numFmtId="0" fontId="10" fillId="0" borderId="38" xfId="0" applyFont="1" applyFill="1" applyBorder="1" applyAlignment="1" applyProtection="1">
      <alignment vertical="top" wrapText="1"/>
    </xf>
    <xf numFmtId="0" fontId="0" fillId="2" borderId="0" xfId="0" applyNumberFormat="1" applyBorder="1"/>
    <xf numFmtId="0" fontId="54" fillId="0" borderId="38" xfId="0" applyFont="1" applyFill="1" applyBorder="1" applyAlignment="1" applyProtection="1">
      <alignment vertical="top" wrapText="1"/>
    </xf>
    <xf numFmtId="0" fontId="54" fillId="0" borderId="38" xfId="0" applyFont="1" applyFill="1" applyBorder="1" applyAlignment="1" applyProtection="1">
      <alignment vertical="top" wrapText="1" shrinkToFit="1"/>
    </xf>
    <xf numFmtId="0" fontId="10" fillId="26" borderId="38" xfId="0" applyFont="1" applyFill="1" applyBorder="1" applyAlignment="1" applyProtection="1">
      <alignment vertical="top" wrapText="1"/>
    </xf>
    <xf numFmtId="0" fontId="10" fillId="0" borderId="38" xfId="0" applyFont="1" applyFill="1" applyBorder="1" applyAlignment="1" applyProtection="1">
      <alignment vertical="top" wrapText="1" shrinkToFit="1"/>
    </xf>
    <xf numFmtId="0" fontId="10" fillId="0" borderId="38" xfId="0" applyFont="1" applyFill="1" applyBorder="1" applyAlignment="1" applyProtection="1"/>
    <xf numFmtId="0" fontId="0" fillId="2" borderId="0" xfId="0" applyNumberFormat="1" applyBorder="1" applyAlignment="1">
      <alignment vertical="center"/>
    </xf>
    <xf numFmtId="166" fontId="9" fillId="0" borderId="38" xfId="0" applyNumberFormat="1" applyFont="1" applyFill="1" applyBorder="1" applyAlignment="1" applyProtection="1">
      <alignment vertical="top" wrapText="1"/>
    </xf>
    <xf numFmtId="0" fontId="9" fillId="2" borderId="0" xfId="81" applyNumberFormat="1" applyBorder="1" applyAlignment="1">
      <alignment vertical="center"/>
    </xf>
    <xf numFmtId="0" fontId="9" fillId="2" borderId="0" xfId="81" applyNumberFormat="1" applyBorder="1"/>
    <xf numFmtId="1" fontId="7" fillId="2" borderId="20" xfId="0" applyNumberFormat="1" applyFont="1" applyBorder="1" applyAlignment="1" applyProtection="1">
      <alignment horizontal="left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48" xfId="0" applyNumberFormat="1" applyBorder="1" applyAlignment="1" applyProtection="1">
      <alignment vertical="center" wrapText="1"/>
    </xf>
    <xf numFmtId="1" fontId="7" fillId="2" borderId="43" xfId="0" applyNumberFormat="1" applyFont="1" applyBorder="1" applyAlignment="1" applyProtection="1">
      <alignment horizontal="left" vertical="center" wrapText="1"/>
    </xf>
    <xf numFmtId="0" fontId="0" fillId="2" borderId="44" xfId="0" applyNumberFormat="1" applyBorder="1" applyAlignment="1" applyProtection="1">
      <alignment vertical="center" wrapText="1"/>
    </xf>
    <xf numFmtId="0" fontId="0" fillId="2" borderId="45" xfId="0" applyNumberFormat="1" applyBorder="1" applyAlignment="1" applyProtection="1">
      <alignment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8" fillId="2" borderId="37" xfId="0" applyNumberFormat="1" applyFont="1" applyBorder="1" applyAlignment="1" applyProtection="1">
      <alignment vertical="top"/>
    </xf>
    <xf numFmtId="0" fontId="0" fillId="2" borderId="41" xfId="0" applyNumberFormat="1" applyBorder="1" applyAlignment="1" applyProtection="1"/>
    <xf numFmtId="0" fontId="0" fillId="2" borderId="42" xfId="0" applyNumberFormat="1" applyBorder="1" applyAlignment="1" applyProtection="1"/>
    <xf numFmtId="0" fontId="8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0" fontId="0" fillId="2" borderId="0" xfId="0" applyNumberFormat="1" applyAlignment="1" applyProtection="1">
      <alignment vertical="center" wrapText="1"/>
    </xf>
    <xf numFmtId="1" fontId="7" fillId="2" borderId="37" xfId="0" applyNumberFormat="1" applyFont="1" applyBorder="1" applyAlignment="1" applyProtection="1">
      <alignment horizontal="left" vertical="center" wrapText="1"/>
    </xf>
    <xf numFmtId="0" fontId="0" fillId="2" borderId="41" xfId="0" applyNumberFormat="1" applyBorder="1" applyAlignment="1" applyProtection="1">
      <alignment vertical="center" wrapText="1"/>
    </xf>
    <xf numFmtId="0" fontId="0" fillId="2" borderId="42" xfId="0" applyNumberFormat="1" applyBorder="1" applyAlignment="1" applyProtection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0" fontId="8" fillId="2" borderId="37" xfId="0" applyNumberFormat="1" applyFont="1" applyBorder="1" applyAlignment="1">
      <alignment vertical="top" wrapText="1"/>
    </xf>
    <xf numFmtId="0" fontId="0" fillId="2" borderId="41" xfId="0" applyNumberFormat="1" applyBorder="1" applyAlignment="1">
      <alignment wrapText="1"/>
    </xf>
    <xf numFmtId="0" fontId="0" fillId="2" borderId="42" xfId="0" applyNumberFormat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8" xfId="81" applyNumberFormat="1" applyBorder="1" applyAlignment="1">
      <alignment vertical="center" wrapText="1"/>
    </xf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8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7" fillId="2" borderId="43" xfId="81" applyNumberFormat="1" applyFont="1" applyBorder="1" applyAlignment="1">
      <alignment horizontal="left" vertical="center" wrapText="1"/>
    </xf>
    <xf numFmtId="0" fontId="9" fillId="2" borderId="44" xfId="81" applyNumberFormat="1" applyBorder="1" applyAlignment="1">
      <alignment vertical="center" wrapText="1"/>
    </xf>
    <xf numFmtId="0" fontId="9" fillId="2" borderId="45" xfId="81" applyNumberFormat="1" applyBorder="1" applyAlignment="1">
      <alignment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68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I400"/>
  <sheetViews>
    <sheetView showZeros="0" tabSelected="1" showOutlineSymbols="0" view="pageLayout" topLeftCell="B1" zoomScale="70" zoomScaleNormal="87" zoomScaleSheetLayoutView="75" zoomScalePageLayoutView="70" workbookViewId="0">
      <selection activeCell="G10" sqref="G10"/>
    </sheetView>
  </sheetViews>
  <sheetFormatPr defaultColWidth="10.5546875" defaultRowHeight="15" x14ac:dyDescent="0.2"/>
  <cols>
    <col min="1" max="1" width="10.5546875" style="17" hidden="1" customWidth="1"/>
    <col min="2" max="2" width="8.77734375" style="11" customWidth="1"/>
    <col min="3" max="3" width="36.77734375" customWidth="1"/>
    <col min="4" max="4" width="12.77734375" style="20" customWidth="1"/>
    <col min="5" max="5" width="6.77734375" customWidth="1"/>
    <col min="6" max="6" width="11.77734375" customWidth="1"/>
    <col min="7" max="7" width="11.77734375" style="17" customWidth="1"/>
    <col min="8" max="8" width="16.77734375" style="17" customWidth="1"/>
    <col min="9" max="9" width="12.109375" customWidth="1"/>
    <col min="10" max="10" width="26.33203125" customWidth="1"/>
  </cols>
  <sheetData>
    <row r="1" spans="1:9" ht="15.75" x14ac:dyDescent="0.2">
      <c r="A1" s="27"/>
      <c r="B1" s="141" t="s">
        <v>0</v>
      </c>
      <c r="C1" s="142"/>
      <c r="D1" s="142"/>
      <c r="E1" s="142"/>
      <c r="F1" s="142"/>
      <c r="G1" s="27"/>
      <c r="H1" s="26"/>
    </row>
    <row r="2" spans="1:9" x14ac:dyDescent="0.2">
      <c r="A2" s="25"/>
      <c r="B2" s="143" t="s">
        <v>190</v>
      </c>
      <c r="C2" s="144"/>
      <c r="D2" s="144"/>
      <c r="E2" s="144"/>
      <c r="F2" s="144"/>
      <c r="G2" s="25"/>
      <c r="H2" s="1"/>
    </row>
    <row r="3" spans="1:9" x14ac:dyDescent="0.2">
      <c r="A3" s="13"/>
      <c r="B3" s="145" t="s">
        <v>1</v>
      </c>
      <c r="C3" s="146"/>
      <c r="D3" s="146"/>
      <c r="E3" s="146"/>
      <c r="F3" s="146"/>
      <c r="G3" s="39"/>
      <c r="H3" s="40"/>
    </row>
    <row r="4" spans="1:9" x14ac:dyDescent="0.2">
      <c r="A4" s="58" t="s">
        <v>26</v>
      </c>
      <c r="B4" s="147" t="s">
        <v>3</v>
      </c>
      <c r="C4" s="148" t="s">
        <v>4</v>
      </c>
      <c r="D4" s="149" t="s">
        <v>5</v>
      </c>
      <c r="E4" s="150" t="s">
        <v>6</v>
      </c>
      <c r="F4" s="150" t="s">
        <v>7</v>
      </c>
      <c r="G4" s="14" t="s">
        <v>8</v>
      </c>
      <c r="H4" s="2" t="s">
        <v>9</v>
      </c>
    </row>
    <row r="5" spans="1:9" ht="15.75" thickBot="1" x14ac:dyDescent="0.25">
      <c r="A5" s="19"/>
      <c r="B5" s="151"/>
      <c r="C5" s="152"/>
      <c r="D5" s="153" t="s">
        <v>10</v>
      </c>
      <c r="E5" s="154"/>
      <c r="F5" s="155" t="s">
        <v>11</v>
      </c>
      <c r="G5" s="38"/>
      <c r="H5" s="52"/>
    </row>
    <row r="6" spans="1:9" ht="30" customHeight="1" thickTop="1" x14ac:dyDescent="0.2">
      <c r="A6" s="15"/>
      <c r="B6" s="186" t="s">
        <v>518</v>
      </c>
      <c r="C6" s="187"/>
      <c r="D6" s="187"/>
      <c r="E6" s="187"/>
      <c r="F6" s="188"/>
      <c r="G6" s="41"/>
      <c r="H6" s="42"/>
    </row>
    <row r="7" spans="1:9" s="35" customFormat="1" ht="30" customHeight="1" x14ac:dyDescent="0.2">
      <c r="A7" s="33"/>
      <c r="B7" s="156" t="s">
        <v>12</v>
      </c>
      <c r="C7" s="177" t="s">
        <v>345</v>
      </c>
      <c r="D7" s="191"/>
      <c r="E7" s="191"/>
      <c r="F7" s="179"/>
      <c r="G7" s="34"/>
      <c r="H7" s="34" t="s">
        <v>2</v>
      </c>
    </row>
    <row r="8" spans="1:9" ht="36" customHeight="1" x14ac:dyDescent="0.2">
      <c r="A8" s="15"/>
      <c r="B8" s="157"/>
      <c r="C8" s="28" t="s">
        <v>19</v>
      </c>
      <c r="D8" s="158"/>
      <c r="E8" s="159" t="s">
        <v>2</v>
      </c>
      <c r="F8" s="159" t="s">
        <v>2</v>
      </c>
      <c r="G8" s="18" t="s">
        <v>2</v>
      </c>
      <c r="H8" s="18"/>
    </row>
    <row r="9" spans="1:9" s="102" customFormat="1" ht="38.450000000000003" customHeight="1" x14ac:dyDescent="0.2">
      <c r="A9" s="97" t="s">
        <v>35</v>
      </c>
      <c r="B9" s="65" t="s">
        <v>158</v>
      </c>
      <c r="C9" s="66" t="s">
        <v>36</v>
      </c>
      <c r="D9" s="98" t="s">
        <v>317</v>
      </c>
      <c r="E9" s="67"/>
      <c r="F9" s="99"/>
      <c r="G9" s="100"/>
      <c r="H9" s="101"/>
      <c r="I9" s="166"/>
    </row>
    <row r="10" spans="1:9" s="102" customFormat="1" ht="30" customHeight="1" x14ac:dyDescent="0.2">
      <c r="A10" s="97" t="s">
        <v>318</v>
      </c>
      <c r="B10" s="68" t="s">
        <v>33</v>
      </c>
      <c r="C10" s="66" t="s">
        <v>319</v>
      </c>
      <c r="D10" s="63" t="s">
        <v>2</v>
      </c>
      <c r="E10" s="67" t="s">
        <v>30</v>
      </c>
      <c r="F10" s="99">
        <v>15</v>
      </c>
      <c r="G10" s="103"/>
      <c r="H10" s="101">
        <f t="shared" ref="H10:H11" si="0">ROUND(G10*F10,2)</f>
        <v>0</v>
      </c>
      <c r="I10" s="166"/>
    </row>
    <row r="11" spans="1:9" s="69" customFormat="1" ht="30" customHeight="1" x14ac:dyDescent="0.2">
      <c r="A11" s="64" t="s">
        <v>37</v>
      </c>
      <c r="B11" s="65" t="s">
        <v>31</v>
      </c>
      <c r="C11" s="66" t="s">
        <v>38</v>
      </c>
      <c r="D11" s="98" t="s">
        <v>317</v>
      </c>
      <c r="E11" s="67" t="s">
        <v>32</v>
      </c>
      <c r="F11" s="99">
        <v>670</v>
      </c>
      <c r="G11" s="103"/>
      <c r="H11" s="101">
        <f t="shared" si="0"/>
        <v>0</v>
      </c>
      <c r="I11" s="166"/>
    </row>
    <row r="12" spans="1:9" ht="36" customHeight="1" x14ac:dyDescent="0.2">
      <c r="A12" s="15"/>
      <c r="B12" s="157"/>
      <c r="C12" s="29" t="s">
        <v>311</v>
      </c>
      <c r="D12" s="158"/>
      <c r="E12" s="160"/>
      <c r="F12" s="158"/>
      <c r="G12" s="18"/>
      <c r="H12" s="18"/>
      <c r="I12" s="167"/>
    </row>
    <row r="13" spans="1:9" s="69" customFormat="1" ht="45" x14ac:dyDescent="0.2">
      <c r="A13" s="104" t="s">
        <v>320</v>
      </c>
      <c r="B13" s="65" t="s">
        <v>89</v>
      </c>
      <c r="C13" s="66" t="s">
        <v>321</v>
      </c>
      <c r="D13" s="63" t="s">
        <v>505</v>
      </c>
      <c r="E13" s="67"/>
      <c r="F13" s="99"/>
      <c r="G13" s="100"/>
      <c r="H13" s="101"/>
      <c r="I13" s="166"/>
    </row>
    <row r="14" spans="1:9" s="69" customFormat="1" ht="43.9" customHeight="1" x14ac:dyDescent="0.2">
      <c r="A14" s="104" t="s">
        <v>322</v>
      </c>
      <c r="B14" s="68" t="s">
        <v>33</v>
      </c>
      <c r="C14" s="66" t="s">
        <v>450</v>
      </c>
      <c r="D14" s="63" t="s">
        <v>2</v>
      </c>
      <c r="E14" s="67" t="s">
        <v>32</v>
      </c>
      <c r="F14" s="99">
        <v>130</v>
      </c>
      <c r="G14" s="103"/>
      <c r="H14" s="101">
        <f>ROUND(G14*F14,2)</f>
        <v>0</v>
      </c>
      <c r="I14" s="166"/>
    </row>
    <row r="15" spans="1:9" s="69" customFormat="1" ht="35.25" customHeight="1" x14ac:dyDescent="0.2">
      <c r="A15" s="104" t="s">
        <v>323</v>
      </c>
      <c r="B15" s="65" t="s">
        <v>90</v>
      </c>
      <c r="C15" s="66" t="s">
        <v>324</v>
      </c>
      <c r="D15" s="63" t="s">
        <v>505</v>
      </c>
      <c r="E15" s="67"/>
      <c r="F15" s="99"/>
      <c r="G15" s="100"/>
      <c r="H15" s="101"/>
      <c r="I15" s="166"/>
    </row>
    <row r="16" spans="1:9" s="69" customFormat="1" ht="43.9" customHeight="1" x14ac:dyDescent="0.2">
      <c r="A16" s="104" t="s">
        <v>325</v>
      </c>
      <c r="B16" s="68" t="s">
        <v>33</v>
      </c>
      <c r="C16" s="66" t="s">
        <v>436</v>
      </c>
      <c r="D16" s="63" t="s">
        <v>2</v>
      </c>
      <c r="E16" s="67" t="s">
        <v>32</v>
      </c>
      <c r="F16" s="99">
        <v>5</v>
      </c>
      <c r="G16" s="103"/>
      <c r="H16" s="101">
        <f t="shared" ref="H16:H18" si="1">ROUND(G16*F16,2)</f>
        <v>0</v>
      </c>
      <c r="I16" s="166"/>
    </row>
    <row r="17" spans="1:9" s="69" customFormat="1" ht="43.9" customHeight="1" x14ac:dyDescent="0.2">
      <c r="A17" s="104" t="s">
        <v>326</v>
      </c>
      <c r="B17" s="68" t="s">
        <v>40</v>
      </c>
      <c r="C17" s="66" t="s">
        <v>437</v>
      </c>
      <c r="D17" s="63" t="s">
        <v>2</v>
      </c>
      <c r="E17" s="67" t="s">
        <v>32</v>
      </c>
      <c r="F17" s="99">
        <v>180</v>
      </c>
      <c r="G17" s="103"/>
      <c r="H17" s="101">
        <f t="shared" si="1"/>
        <v>0</v>
      </c>
      <c r="I17" s="166"/>
    </row>
    <row r="18" spans="1:9" s="69" customFormat="1" ht="43.9" customHeight="1" x14ac:dyDescent="0.2">
      <c r="A18" s="104" t="s">
        <v>327</v>
      </c>
      <c r="B18" s="68" t="s">
        <v>50</v>
      </c>
      <c r="C18" s="66" t="s">
        <v>438</v>
      </c>
      <c r="D18" s="63" t="s">
        <v>2</v>
      </c>
      <c r="E18" s="67" t="s">
        <v>32</v>
      </c>
      <c r="F18" s="99">
        <v>24</v>
      </c>
      <c r="G18" s="103"/>
      <c r="H18" s="101">
        <f t="shared" si="1"/>
        <v>0</v>
      </c>
      <c r="I18" s="166"/>
    </row>
    <row r="19" spans="1:9" s="69" customFormat="1" ht="30" customHeight="1" x14ac:dyDescent="0.2">
      <c r="A19" s="104" t="s">
        <v>41</v>
      </c>
      <c r="B19" s="65" t="s">
        <v>91</v>
      </c>
      <c r="C19" s="66" t="s">
        <v>42</v>
      </c>
      <c r="D19" s="63" t="s">
        <v>159</v>
      </c>
      <c r="E19" s="67"/>
      <c r="F19" s="99"/>
      <c r="G19" s="100"/>
      <c r="H19" s="101"/>
      <c r="I19" s="166"/>
    </row>
    <row r="20" spans="1:9" s="69" customFormat="1" ht="30" customHeight="1" x14ac:dyDescent="0.2">
      <c r="A20" s="104" t="s">
        <v>43</v>
      </c>
      <c r="B20" s="68" t="s">
        <v>33</v>
      </c>
      <c r="C20" s="66" t="s">
        <v>44</v>
      </c>
      <c r="D20" s="63" t="s">
        <v>2</v>
      </c>
      <c r="E20" s="67" t="s">
        <v>39</v>
      </c>
      <c r="F20" s="99">
        <v>100</v>
      </c>
      <c r="G20" s="103"/>
      <c r="H20" s="101">
        <f>ROUND(G20*F20,2)</f>
        <v>0</v>
      </c>
      <c r="I20" s="166"/>
    </row>
    <row r="21" spans="1:9" s="69" customFormat="1" ht="30" customHeight="1" x14ac:dyDescent="0.2">
      <c r="A21" s="104" t="s">
        <v>45</v>
      </c>
      <c r="B21" s="65" t="s">
        <v>93</v>
      </c>
      <c r="C21" s="66" t="s">
        <v>46</v>
      </c>
      <c r="D21" s="63" t="s">
        <v>159</v>
      </c>
      <c r="E21" s="67"/>
      <c r="F21" s="99"/>
      <c r="G21" s="100"/>
      <c r="H21" s="101"/>
      <c r="I21" s="166"/>
    </row>
    <row r="22" spans="1:9" s="69" customFormat="1" ht="30" customHeight="1" x14ac:dyDescent="0.2">
      <c r="A22" s="105" t="s">
        <v>160</v>
      </c>
      <c r="B22" s="106" t="s">
        <v>33</v>
      </c>
      <c r="C22" s="107" t="s">
        <v>161</v>
      </c>
      <c r="D22" s="106" t="s">
        <v>2</v>
      </c>
      <c r="E22" s="106" t="s">
        <v>39</v>
      </c>
      <c r="F22" s="99">
        <v>100</v>
      </c>
      <c r="G22" s="103"/>
      <c r="H22" s="101">
        <f>ROUND(G22*F22,2)</f>
        <v>0</v>
      </c>
      <c r="I22" s="166"/>
    </row>
    <row r="23" spans="1:9" s="69" customFormat="1" ht="30" customHeight="1" x14ac:dyDescent="0.2">
      <c r="A23" s="104" t="s">
        <v>47</v>
      </c>
      <c r="B23" s="68" t="s">
        <v>40</v>
      </c>
      <c r="C23" s="66" t="s">
        <v>48</v>
      </c>
      <c r="D23" s="63" t="s">
        <v>2</v>
      </c>
      <c r="E23" s="67" t="s">
        <v>39</v>
      </c>
      <c r="F23" s="99">
        <v>140</v>
      </c>
      <c r="G23" s="103"/>
      <c r="H23" s="101">
        <f>ROUND(G23*F23,2)</f>
        <v>0</v>
      </c>
      <c r="I23" s="166"/>
    </row>
    <row r="24" spans="1:9" s="102" customFormat="1" ht="43.9" customHeight="1" x14ac:dyDescent="0.2">
      <c r="A24" s="104" t="s">
        <v>191</v>
      </c>
      <c r="B24" s="65" t="s">
        <v>94</v>
      </c>
      <c r="C24" s="66" t="s">
        <v>192</v>
      </c>
      <c r="D24" s="63" t="s">
        <v>506</v>
      </c>
      <c r="E24" s="67"/>
      <c r="F24" s="99"/>
      <c r="G24" s="100"/>
      <c r="H24" s="101"/>
      <c r="I24" s="166"/>
    </row>
    <row r="25" spans="1:9" s="69" customFormat="1" ht="30" customHeight="1" x14ac:dyDescent="0.2">
      <c r="A25" s="104" t="s">
        <v>193</v>
      </c>
      <c r="B25" s="68" t="s">
        <v>33</v>
      </c>
      <c r="C25" s="66" t="s">
        <v>439</v>
      </c>
      <c r="D25" s="63" t="s">
        <v>194</v>
      </c>
      <c r="E25" s="67"/>
      <c r="F25" s="99"/>
      <c r="G25" s="100"/>
      <c r="H25" s="101"/>
      <c r="I25" s="166"/>
    </row>
    <row r="26" spans="1:9" s="69" customFormat="1" ht="30" customHeight="1" x14ac:dyDescent="0.2">
      <c r="A26" s="104" t="s">
        <v>195</v>
      </c>
      <c r="B26" s="70" t="s">
        <v>102</v>
      </c>
      <c r="C26" s="66" t="s">
        <v>196</v>
      </c>
      <c r="D26" s="63"/>
      <c r="E26" s="67" t="s">
        <v>32</v>
      </c>
      <c r="F26" s="99">
        <v>20</v>
      </c>
      <c r="G26" s="103"/>
      <c r="H26" s="101">
        <f>ROUND(G26*F26,2)</f>
        <v>0</v>
      </c>
      <c r="I26" s="168"/>
    </row>
    <row r="27" spans="1:9" s="69" customFormat="1" ht="30" customHeight="1" x14ac:dyDescent="0.2">
      <c r="A27" s="104" t="s">
        <v>197</v>
      </c>
      <c r="B27" s="70" t="s">
        <v>103</v>
      </c>
      <c r="C27" s="66" t="s">
        <v>198</v>
      </c>
      <c r="D27" s="63"/>
      <c r="E27" s="67" t="s">
        <v>32</v>
      </c>
      <c r="F27" s="99">
        <v>100</v>
      </c>
      <c r="G27" s="103"/>
      <c r="H27" s="101">
        <f>ROUND(G27*F27,2)</f>
        <v>0</v>
      </c>
      <c r="I27" s="166"/>
    </row>
    <row r="28" spans="1:9" s="69" customFormat="1" ht="30" customHeight="1" x14ac:dyDescent="0.2">
      <c r="A28" s="104" t="s">
        <v>228</v>
      </c>
      <c r="B28" s="70" t="s">
        <v>104</v>
      </c>
      <c r="C28" s="66" t="s">
        <v>229</v>
      </c>
      <c r="D28" s="63" t="s">
        <v>2</v>
      </c>
      <c r="E28" s="67" t="s">
        <v>32</v>
      </c>
      <c r="F28" s="99">
        <v>165</v>
      </c>
      <c r="G28" s="103"/>
      <c r="H28" s="101">
        <f>ROUND(G28*F28,2)</f>
        <v>0</v>
      </c>
      <c r="I28" s="169"/>
    </row>
    <row r="29" spans="1:9" s="102" customFormat="1" ht="30" customHeight="1" x14ac:dyDescent="0.2">
      <c r="A29" s="104" t="s">
        <v>199</v>
      </c>
      <c r="B29" s="65" t="s">
        <v>96</v>
      </c>
      <c r="C29" s="66" t="s">
        <v>200</v>
      </c>
      <c r="D29" s="63" t="s">
        <v>201</v>
      </c>
      <c r="E29" s="67"/>
      <c r="F29" s="99"/>
      <c r="G29" s="100"/>
      <c r="H29" s="101"/>
      <c r="I29" s="166"/>
    </row>
    <row r="30" spans="1:9" s="69" customFormat="1" ht="30" customHeight="1" x14ac:dyDescent="0.2">
      <c r="A30" s="104" t="s">
        <v>328</v>
      </c>
      <c r="B30" s="68" t="s">
        <v>33</v>
      </c>
      <c r="C30" s="66" t="s">
        <v>329</v>
      </c>
      <c r="D30" s="63" t="s">
        <v>2</v>
      </c>
      <c r="E30" s="67" t="s">
        <v>49</v>
      </c>
      <c r="F30" s="99">
        <v>80</v>
      </c>
      <c r="G30" s="103"/>
      <c r="H30" s="101">
        <f t="shared" ref="H30" si="2">ROUND(G30*F30,2)</f>
        <v>0</v>
      </c>
      <c r="I30" s="166"/>
    </row>
    <row r="31" spans="1:9" s="69" customFormat="1" ht="30" customHeight="1" x14ac:dyDescent="0.2">
      <c r="A31" s="104" t="s">
        <v>203</v>
      </c>
      <c r="B31" s="65" t="s">
        <v>97</v>
      </c>
      <c r="C31" s="66" t="s">
        <v>204</v>
      </c>
      <c r="D31" s="63" t="s">
        <v>507</v>
      </c>
      <c r="E31" s="67"/>
      <c r="F31" s="99"/>
      <c r="G31" s="100"/>
      <c r="H31" s="101"/>
      <c r="I31" s="166"/>
    </row>
    <row r="32" spans="1:9" s="69" customFormat="1" ht="42.75" customHeight="1" x14ac:dyDescent="0.2">
      <c r="A32" s="104" t="s">
        <v>205</v>
      </c>
      <c r="B32" s="68" t="s">
        <v>33</v>
      </c>
      <c r="C32" s="66" t="s">
        <v>441</v>
      </c>
      <c r="D32" s="63" t="s">
        <v>107</v>
      </c>
      <c r="E32" s="67" t="s">
        <v>49</v>
      </c>
      <c r="F32" s="99">
        <v>80</v>
      </c>
      <c r="G32" s="103"/>
      <c r="H32" s="101">
        <f t="shared" ref="H32" si="3">ROUND(G32*F32,2)</f>
        <v>0</v>
      </c>
      <c r="I32" s="166"/>
    </row>
    <row r="33" spans="1:9" s="69" customFormat="1" ht="36" customHeight="1" x14ac:dyDescent="0.2">
      <c r="A33" s="104" t="s">
        <v>105</v>
      </c>
      <c r="B33" s="65" t="s">
        <v>98</v>
      </c>
      <c r="C33" s="66" t="s">
        <v>51</v>
      </c>
      <c r="D33" s="63" t="s">
        <v>507</v>
      </c>
      <c r="E33" s="67"/>
      <c r="F33" s="99"/>
      <c r="G33" s="100"/>
      <c r="H33" s="101"/>
      <c r="I33" s="166"/>
    </row>
    <row r="34" spans="1:9" s="69" customFormat="1" ht="30" customHeight="1" x14ac:dyDescent="0.2">
      <c r="A34" s="104" t="s">
        <v>282</v>
      </c>
      <c r="B34" s="68" t="s">
        <v>33</v>
      </c>
      <c r="C34" s="66" t="s">
        <v>440</v>
      </c>
      <c r="D34" s="63" t="s">
        <v>283</v>
      </c>
      <c r="E34" s="67"/>
      <c r="F34" s="99"/>
      <c r="G34" s="108"/>
      <c r="H34" s="101"/>
      <c r="I34" s="166"/>
    </row>
    <row r="35" spans="1:9" s="69" customFormat="1" ht="30" customHeight="1" x14ac:dyDescent="0.2">
      <c r="A35" s="104" t="s">
        <v>532</v>
      </c>
      <c r="B35" s="109" t="s">
        <v>102</v>
      </c>
      <c r="C35" s="110" t="s">
        <v>294</v>
      </c>
      <c r="D35" s="98"/>
      <c r="E35" s="111" t="s">
        <v>49</v>
      </c>
      <c r="F35" s="112">
        <v>10</v>
      </c>
      <c r="G35" s="103"/>
      <c r="H35" s="108">
        <f>ROUND(G35*F35,2)</f>
        <v>0</v>
      </c>
      <c r="I35" s="170"/>
    </row>
    <row r="36" spans="1:9" s="69" customFormat="1" ht="30" customHeight="1" x14ac:dyDescent="0.2">
      <c r="A36" s="104" t="s">
        <v>533</v>
      </c>
      <c r="B36" s="109" t="s">
        <v>103</v>
      </c>
      <c r="C36" s="110" t="s">
        <v>331</v>
      </c>
      <c r="D36" s="98"/>
      <c r="E36" s="111" t="s">
        <v>49</v>
      </c>
      <c r="F36" s="112">
        <v>254</v>
      </c>
      <c r="G36" s="103"/>
      <c r="H36" s="108">
        <f>ROUND(G36*F36,2)</f>
        <v>0</v>
      </c>
      <c r="I36" s="170"/>
    </row>
    <row r="37" spans="1:9" s="113" customFormat="1" ht="36.75" customHeight="1" x14ac:dyDescent="0.2">
      <c r="A37" s="104" t="s">
        <v>164</v>
      </c>
      <c r="B37" s="68" t="s">
        <v>40</v>
      </c>
      <c r="C37" s="66" t="s">
        <v>442</v>
      </c>
      <c r="D37" s="63" t="s">
        <v>108</v>
      </c>
      <c r="E37" s="67" t="s">
        <v>49</v>
      </c>
      <c r="F37" s="99">
        <v>56</v>
      </c>
      <c r="G37" s="103"/>
      <c r="H37" s="101">
        <f t="shared" ref="H37" si="4">ROUND(G37*F37,2)</f>
        <v>0</v>
      </c>
      <c r="I37" s="166"/>
    </row>
    <row r="38" spans="1:9" s="69" customFormat="1" ht="43.9" customHeight="1" x14ac:dyDescent="0.2">
      <c r="A38" s="104" t="s">
        <v>165</v>
      </c>
      <c r="B38" s="65" t="s">
        <v>99</v>
      </c>
      <c r="C38" s="66" t="s">
        <v>166</v>
      </c>
      <c r="D38" s="63" t="s">
        <v>332</v>
      </c>
      <c r="E38" s="114"/>
      <c r="F38" s="99"/>
      <c r="G38" s="100"/>
      <c r="H38" s="101"/>
      <c r="I38" s="166"/>
    </row>
    <row r="39" spans="1:9" s="69" customFormat="1" ht="30" customHeight="1" x14ac:dyDescent="0.2">
      <c r="A39" s="104" t="s">
        <v>209</v>
      </c>
      <c r="B39" s="68" t="s">
        <v>33</v>
      </c>
      <c r="C39" s="66" t="s">
        <v>210</v>
      </c>
      <c r="D39" s="63"/>
      <c r="E39" s="67"/>
      <c r="F39" s="99"/>
      <c r="G39" s="100"/>
      <c r="H39" s="101"/>
      <c r="I39" s="166"/>
    </row>
    <row r="40" spans="1:9" s="69" customFormat="1" ht="30" customHeight="1" x14ac:dyDescent="0.2">
      <c r="A40" s="104" t="s">
        <v>167</v>
      </c>
      <c r="B40" s="70" t="s">
        <v>102</v>
      </c>
      <c r="C40" s="66" t="s">
        <v>119</v>
      </c>
      <c r="D40" s="63"/>
      <c r="E40" s="67" t="s">
        <v>34</v>
      </c>
      <c r="F40" s="99">
        <v>265</v>
      </c>
      <c r="G40" s="103"/>
      <c r="H40" s="101">
        <f>ROUND(G40*F40,2)</f>
        <v>0</v>
      </c>
      <c r="I40" s="166"/>
    </row>
    <row r="41" spans="1:9" s="69" customFormat="1" ht="30" customHeight="1" x14ac:dyDescent="0.2">
      <c r="A41" s="104" t="s">
        <v>168</v>
      </c>
      <c r="B41" s="68" t="s">
        <v>40</v>
      </c>
      <c r="C41" s="66" t="s">
        <v>69</v>
      </c>
      <c r="D41" s="63"/>
      <c r="E41" s="67"/>
      <c r="F41" s="99"/>
      <c r="G41" s="100"/>
      <c r="H41" s="101"/>
      <c r="I41" s="166"/>
    </row>
    <row r="42" spans="1:9" s="69" customFormat="1" ht="30" customHeight="1" x14ac:dyDescent="0.2">
      <c r="A42" s="104" t="s">
        <v>169</v>
      </c>
      <c r="B42" s="70" t="s">
        <v>102</v>
      </c>
      <c r="C42" s="66" t="s">
        <v>119</v>
      </c>
      <c r="D42" s="63"/>
      <c r="E42" s="67" t="s">
        <v>34</v>
      </c>
      <c r="F42" s="99">
        <v>45</v>
      </c>
      <c r="G42" s="103"/>
      <c r="H42" s="101">
        <f>ROUND(G42*F42,2)</f>
        <v>0</v>
      </c>
      <c r="I42" s="166"/>
    </row>
    <row r="43" spans="1:9" s="102" customFormat="1" ht="30" customHeight="1" x14ac:dyDescent="0.2">
      <c r="A43" s="104" t="s">
        <v>109</v>
      </c>
      <c r="B43" s="65" t="s">
        <v>106</v>
      </c>
      <c r="C43" s="66" t="s">
        <v>111</v>
      </c>
      <c r="D43" s="63" t="s">
        <v>211</v>
      </c>
      <c r="E43" s="67"/>
      <c r="F43" s="99"/>
      <c r="G43" s="100"/>
      <c r="H43" s="101"/>
      <c r="I43" s="166"/>
    </row>
    <row r="44" spans="1:9" s="69" customFormat="1" ht="30" customHeight="1" x14ac:dyDescent="0.2">
      <c r="A44" s="104" t="s">
        <v>112</v>
      </c>
      <c r="B44" s="68" t="s">
        <v>33</v>
      </c>
      <c r="C44" s="66" t="s">
        <v>212</v>
      </c>
      <c r="D44" s="63" t="s">
        <v>2</v>
      </c>
      <c r="E44" s="67" t="s">
        <v>32</v>
      </c>
      <c r="F44" s="99">
        <v>340</v>
      </c>
      <c r="G44" s="103"/>
      <c r="H44" s="101">
        <f t="shared" ref="H44:H46" si="5">ROUND(G44*F44,2)</f>
        <v>0</v>
      </c>
      <c r="I44" s="166"/>
    </row>
    <row r="45" spans="1:9" s="102" customFormat="1" ht="36" customHeight="1" x14ac:dyDescent="0.2">
      <c r="A45" s="104" t="s">
        <v>333</v>
      </c>
      <c r="B45" s="65" t="s">
        <v>110</v>
      </c>
      <c r="C45" s="66" t="s">
        <v>334</v>
      </c>
      <c r="D45" s="63" t="s">
        <v>179</v>
      </c>
      <c r="E45" s="67"/>
      <c r="F45" s="115"/>
      <c r="G45" s="100"/>
      <c r="H45" s="101">
        <f t="shared" si="5"/>
        <v>0</v>
      </c>
      <c r="I45" s="171"/>
    </row>
    <row r="46" spans="1:9" s="102" customFormat="1" ht="25.5" customHeight="1" x14ac:dyDescent="0.2">
      <c r="A46" s="104" t="s">
        <v>335</v>
      </c>
      <c r="B46" s="68" t="s">
        <v>33</v>
      </c>
      <c r="C46" s="66" t="s">
        <v>336</v>
      </c>
      <c r="D46" s="63"/>
      <c r="E46" s="67" t="s">
        <v>32</v>
      </c>
      <c r="F46" s="115">
        <v>150</v>
      </c>
      <c r="G46" s="103"/>
      <c r="H46" s="101">
        <f t="shared" si="5"/>
        <v>0</v>
      </c>
      <c r="I46" s="171"/>
    </row>
    <row r="47" spans="1:9" ht="36" customHeight="1" x14ac:dyDescent="0.2">
      <c r="A47" s="15"/>
      <c r="B47" s="161"/>
      <c r="C47" s="29" t="s">
        <v>21</v>
      </c>
      <c r="D47" s="158"/>
      <c r="E47" s="162"/>
      <c r="F47" s="159"/>
      <c r="G47" s="18"/>
      <c r="H47" s="18"/>
      <c r="I47" s="167"/>
    </row>
    <row r="48" spans="1:9" s="102" customFormat="1" ht="30" customHeight="1" x14ac:dyDescent="0.2">
      <c r="A48" s="64" t="s">
        <v>54</v>
      </c>
      <c r="B48" s="65" t="s">
        <v>114</v>
      </c>
      <c r="C48" s="66" t="s">
        <v>55</v>
      </c>
      <c r="D48" s="63" t="s">
        <v>121</v>
      </c>
      <c r="E48" s="67" t="s">
        <v>49</v>
      </c>
      <c r="F48" s="115">
        <v>600</v>
      </c>
      <c r="G48" s="103"/>
      <c r="H48" s="101">
        <f>ROUND(G48*F48,2)</f>
        <v>0</v>
      </c>
      <c r="I48" s="166"/>
    </row>
    <row r="49" spans="1:9" ht="48" customHeight="1" x14ac:dyDescent="0.2">
      <c r="A49" s="15"/>
      <c r="B49" s="161"/>
      <c r="C49" s="29" t="s">
        <v>22</v>
      </c>
      <c r="D49" s="158"/>
      <c r="E49" s="162"/>
      <c r="F49" s="159"/>
      <c r="G49" s="18"/>
      <c r="H49" s="18"/>
      <c r="I49" s="167"/>
    </row>
    <row r="50" spans="1:9" s="102" customFormat="1" ht="30" customHeight="1" x14ac:dyDescent="0.2">
      <c r="A50" s="64" t="s">
        <v>150</v>
      </c>
      <c r="B50" s="65" t="s">
        <v>116</v>
      </c>
      <c r="C50" s="66" t="s">
        <v>151</v>
      </c>
      <c r="D50" s="63" t="s">
        <v>125</v>
      </c>
      <c r="E50" s="67"/>
      <c r="F50" s="115"/>
      <c r="G50" s="100"/>
      <c r="H50" s="116"/>
      <c r="I50" s="166"/>
    </row>
    <row r="51" spans="1:9" s="102" customFormat="1" ht="30" customHeight="1" x14ac:dyDescent="0.2">
      <c r="A51" s="64" t="s">
        <v>152</v>
      </c>
      <c r="B51" s="68" t="s">
        <v>33</v>
      </c>
      <c r="C51" s="66" t="s">
        <v>153</v>
      </c>
      <c r="D51" s="63"/>
      <c r="E51" s="67" t="s">
        <v>39</v>
      </c>
      <c r="F51" s="115">
        <v>4</v>
      </c>
      <c r="G51" s="103"/>
      <c r="H51" s="101">
        <f>ROUND(G51*F51,2)</f>
        <v>0</v>
      </c>
      <c r="I51" s="166"/>
    </row>
    <row r="52" spans="1:9" s="69" customFormat="1" ht="30" customHeight="1" x14ac:dyDescent="0.2">
      <c r="A52" s="64" t="s">
        <v>154</v>
      </c>
      <c r="B52" s="65" t="s">
        <v>117</v>
      </c>
      <c r="C52" s="66" t="s">
        <v>155</v>
      </c>
      <c r="D52" s="63" t="s">
        <v>125</v>
      </c>
      <c r="E52" s="67" t="s">
        <v>49</v>
      </c>
      <c r="F52" s="115">
        <v>4</v>
      </c>
      <c r="G52" s="103"/>
      <c r="H52" s="101">
        <f>ROUND(G52*F52,2)</f>
        <v>0</v>
      </c>
      <c r="I52" s="166"/>
    </row>
    <row r="53" spans="1:9" s="117" customFormat="1" ht="43.9" customHeight="1" x14ac:dyDescent="0.2">
      <c r="A53" s="64" t="s">
        <v>76</v>
      </c>
      <c r="B53" s="65" t="s">
        <v>118</v>
      </c>
      <c r="C53" s="81" t="s">
        <v>215</v>
      </c>
      <c r="D53" s="82" t="s">
        <v>221</v>
      </c>
      <c r="E53" s="67"/>
      <c r="F53" s="115"/>
      <c r="G53" s="100"/>
      <c r="H53" s="116"/>
      <c r="I53" s="166"/>
    </row>
    <row r="54" spans="1:9" s="69" customFormat="1" ht="43.9" customHeight="1" x14ac:dyDescent="0.2">
      <c r="A54" s="64" t="s">
        <v>216</v>
      </c>
      <c r="B54" s="68" t="s">
        <v>33</v>
      </c>
      <c r="C54" s="71" t="s">
        <v>217</v>
      </c>
      <c r="D54" s="63"/>
      <c r="E54" s="67" t="s">
        <v>39</v>
      </c>
      <c r="F54" s="115">
        <v>4</v>
      </c>
      <c r="G54" s="103"/>
      <c r="H54" s="101">
        <f t="shared" ref="H54:H55" si="6">ROUND(G54*F54,2)</f>
        <v>0</v>
      </c>
      <c r="I54" s="171"/>
    </row>
    <row r="55" spans="1:9" s="69" customFormat="1" ht="43.9" customHeight="1" x14ac:dyDescent="0.2">
      <c r="A55" s="64" t="s">
        <v>218</v>
      </c>
      <c r="B55" s="68" t="s">
        <v>40</v>
      </c>
      <c r="C55" s="71" t="s">
        <v>219</v>
      </c>
      <c r="D55" s="63"/>
      <c r="E55" s="67" t="s">
        <v>39</v>
      </c>
      <c r="F55" s="115">
        <v>4</v>
      </c>
      <c r="G55" s="103"/>
      <c r="H55" s="101">
        <f t="shared" si="6"/>
        <v>0</v>
      </c>
      <c r="I55" s="171"/>
    </row>
    <row r="56" spans="1:9" s="117" customFormat="1" ht="39.950000000000003" customHeight="1" x14ac:dyDescent="0.2">
      <c r="A56" s="64" t="s">
        <v>338</v>
      </c>
      <c r="B56" s="65" t="s">
        <v>120</v>
      </c>
      <c r="C56" s="118" t="s">
        <v>340</v>
      </c>
      <c r="D56" s="63" t="s">
        <v>125</v>
      </c>
      <c r="E56" s="67"/>
      <c r="F56" s="115"/>
      <c r="G56" s="100"/>
      <c r="H56" s="116"/>
      <c r="I56" s="166"/>
    </row>
    <row r="57" spans="1:9" s="117" customFormat="1" ht="30" customHeight="1" x14ac:dyDescent="0.2">
      <c r="A57" s="64" t="s">
        <v>341</v>
      </c>
      <c r="B57" s="68" t="s">
        <v>33</v>
      </c>
      <c r="C57" s="118" t="s">
        <v>342</v>
      </c>
      <c r="D57" s="63"/>
      <c r="E57" s="67" t="s">
        <v>39</v>
      </c>
      <c r="F57" s="115">
        <v>4</v>
      </c>
      <c r="G57" s="103"/>
      <c r="H57" s="101">
        <f>ROUND(G57*F57,2)</f>
        <v>0</v>
      </c>
      <c r="I57" s="166"/>
    </row>
    <row r="58" spans="1:9" s="69" customFormat="1" ht="39.950000000000003" customHeight="1" x14ac:dyDescent="0.2">
      <c r="A58" s="64" t="s">
        <v>138</v>
      </c>
      <c r="B58" s="65" t="s">
        <v>123</v>
      </c>
      <c r="C58" s="66" t="s">
        <v>140</v>
      </c>
      <c r="D58" s="63" t="s">
        <v>125</v>
      </c>
      <c r="E58" s="67" t="s">
        <v>39</v>
      </c>
      <c r="F58" s="115">
        <v>4</v>
      </c>
      <c r="G58" s="103"/>
      <c r="H58" s="101">
        <f t="shared" ref="H58" si="7">ROUND(G58*F58,2)</f>
        <v>0</v>
      </c>
      <c r="I58" s="166"/>
    </row>
    <row r="59" spans="1:9" ht="36" customHeight="1" x14ac:dyDescent="0.2">
      <c r="A59" s="15"/>
      <c r="B59" s="163"/>
      <c r="C59" s="29" t="s">
        <v>23</v>
      </c>
      <c r="D59" s="158"/>
      <c r="E59" s="162"/>
      <c r="F59" s="159"/>
      <c r="G59" s="18"/>
      <c r="H59" s="18"/>
      <c r="I59" s="167"/>
    </row>
    <row r="60" spans="1:9" s="69" customFormat="1" ht="43.9" customHeight="1" x14ac:dyDescent="0.2">
      <c r="A60" s="64" t="s">
        <v>56</v>
      </c>
      <c r="B60" s="65" t="s">
        <v>127</v>
      </c>
      <c r="C60" s="71" t="s">
        <v>220</v>
      </c>
      <c r="D60" s="82" t="s">
        <v>221</v>
      </c>
      <c r="E60" s="67" t="s">
        <v>39</v>
      </c>
      <c r="F60" s="115">
        <v>1</v>
      </c>
      <c r="G60" s="103"/>
      <c r="H60" s="101">
        <f>ROUND(G60*F60,2)</f>
        <v>0</v>
      </c>
      <c r="I60" s="166"/>
    </row>
    <row r="61" spans="1:9" s="102" customFormat="1" ht="30" customHeight="1" x14ac:dyDescent="0.2">
      <c r="A61" s="64" t="s">
        <v>57</v>
      </c>
      <c r="B61" s="65" t="s">
        <v>132</v>
      </c>
      <c r="C61" s="71" t="s">
        <v>222</v>
      </c>
      <c r="D61" s="82" t="s">
        <v>221</v>
      </c>
      <c r="E61" s="67"/>
      <c r="F61" s="115"/>
      <c r="G61" s="100"/>
      <c r="H61" s="116"/>
      <c r="I61" s="166"/>
    </row>
    <row r="62" spans="1:9" s="69" customFormat="1" ht="30" customHeight="1" x14ac:dyDescent="0.2">
      <c r="A62" s="64" t="s">
        <v>58</v>
      </c>
      <c r="B62" s="68" t="s">
        <v>33</v>
      </c>
      <c r="C62" s="66" t="s">
        <v>142</v>
      </c>
      <c r="D62" s="63"/>
      <c r="E62" s="67" t="s">
        <v>39</v>
      </c>
      <c r="F62" s="115">
        <v>3</v>
      </c>
      <c r="G62" s="103"/>
      <c r="H62" s="101">
        <f t="shared" ref="H62:H65" si="8">ROUND(G62*F62,2)</f>
        <v>0</v>
      </c>
      <c r="I62" s="166"/>
    </row>
    <row r="63" spans="1:9" s="69" customFormat="1" ht="30" customHeight="1" x14ac:dyDescent="0.2">
      <c r="A63" s="64" t="s">
        <v>59</v>
      </c>
      <c r="B63" s="68" t="s">
        <v>40</v>
      </c>
      <c r="C63" s="66" t="s">
        <v>157</v>
      </c>
      <c r="D63" s="63"/>
      <c r="E63" s="67" t="s">
        <v>39</v>
      </c>
      <c r="F63" s="115">
        <v>2</v>
      </c>
      <c r="G63" s="103"/>
      <c r="H63" s="101">
        <f t="shared" si="8"/>
        <v>0</v>
      </c>
      <c r="I63" s="166"/>
    </row>
    <row r="64" spans="1:9" s="102" customFormat="1" ht="30" customHeight="1" x14ac:dyDescent="0.2">
      <c r="A64" s="64" t="s">
        <v>72</v>
      </c>
      <c r="B64" s="65" t="s">
        <v>134</v>
      </c>
      <c r="C64" s="66" t="s">
        <v>81</v>
      </c>
      <c r="D64" s="82" t="s">
        <v>221</v>
      </c>
      <c r="E64" s="67" t="s">
        <v>39</v>
      </c>
      <c r="F64" s="115">
        <v>1</v>
      </c>
      <c r="G64" s="103"/>
      <c r="H64" s="101">
        <f t="shared" si="8"/>
        <v>0</v>
      </c>
      <c r="I64" s="166"/>
    </row>
    <row r="65" spans="1:9" s="102" customFormat="1" ht="30" customHeight="1" x14ac:dyDescent="0.2">
      <c r="A65" s="64" t="s">
        <v>73</v>
      </c>
      <c r="B65" s="65" t="s">
        <v>137</v>
      </c>
      <c r="C65" s="66" t="s">
        <v>82</v>
      </c>
      <c r="D65" s="82" t="s">
        <v>221</v>
      </c>
      <c r="E65" s="67" t="s">
        <v>39</v>
      </c>
      <c r="F65" s="115">
        <v>1</v>
      </c>
      <c r="G65" s="103"/>
      <c r="H65" s="101">
        <f t="shared" si="8"/>
        <v>0</v>
      </c>
      <c r="I65" s="166"/>
    </row>
    <row r="66" spans="1:9" ht="36" customHeight="1" x14ac:dyDescent="0.2">
      <c r="A66" s="15"/>
      <c r="B66" s="157"/>
      <c r="C66" s="29" t="s">
        <v>24</v>
      </c>
      <c r="D66" s="158"/>
      <c r="E66" s="160"/>
      <c r="F66" s="158"/>
      <c r="G66" s="18"/>
      <c r="H66" s="18"/>
      <c r="I66" s="167"/>
    </row>
    <row r="67" spans="1:9" s="102" customFormat="1" ht="30" customHeight="1" x14ac:dyDescent="0.2">
      <c r="A67" s="104" t="s">
        <v>61</v>
      </c>
      <c r="B67" s="65" t="s">
        <v>139</v>
      </c>
      <c r="C67" s="66" t="s">
        <v>62</v>
      </c>
      <c r="D67" s="63" t="s">
        <v>520</v>
      </c>
      <c r="E67" s="67"/>
      <c r="F67" s="99"/>
      <c r="G67" s="100"/>
      <c r="H67" s="101"/>
      <c r="I67" s="166"/>
    </row>
    <row r="68" spans="1:9" s="69" customFormat="1" ht="30" customHeight="1" x14ac:dyDescent="0.2">
      <c r="A68" s="104" t="s">
        <v>143</v>
      </c>
      <c r="B68" s="68" t="s">
        <v>33</v>
      </c>
      <c r="C68" s="66" t="s">
        <v>144</v>
      </c>
      <c r="D68" s="63"/>
      <c r="E68" s="67" t="s">
        <v>32</v>
      </c>
      <c r="F68" s="99">
        <v>30</v>
      </c>
      <c r="G68" s="103"/>
      <c r="H68" s="101">
        <f>ROUND(G68*F68,2)</f>
        <v>0</v>
      </c>
      <c r="I68" s="172"/>
    </row>
    <row r="69" spans="1:9" s="69" customFormat="1" ht="30" customHeight="1" x14ac:dyDescent="0.2">
      <c r="A69" s="104" t="s">
        <v>63</v>
      </c>
      <c r="B69" s="68" t="s">
        <v>40</v>
      </c>
      <c r="C69" s="66" t="s">
        <v>145</v>
      </c>
      <c r="D69" s="63"/>
      <c r="E69" s="67" t="s">
        <v>32</v>
      </c>
      <c r="F69" s="99">
        <v>640</v>
      </c>
      <c r="G69" s="103"/>
      <c r="H69" s="101">
        <f>ROUND(G69*F69,2)</f>
        <v>0</v>
      </c>
      <c r="I69" s="166"/>
    </row>
    <row r="70" spans="1:9" ht="30" customHeight="1" thickBot="1" x14ac:dyDescent="0.25">
      <c r="A70" s="16"/>
      <c r="B70" s="164" t="s">
        <v>12</v>
      </c>
      <c r="C70" s="180" t="str">
        <f>C7</f>
        <v>BULLER STREET from Gilbert Avenue to Manitoba Avenue - Concrete Pavement Rehabilitation and Associated Works</v>
      </c>
      <c r="D70" s="181"/>
      <c r="E70" s="181"/>
      <c r="F70" s="182"/>
      <c r="G70" s="16" t="s">
        <v>17</v>
      </c>
      <c r="H70" s="16">
        <f>SUM(H7:H69)</f>
        <v>0</v>
      </c>
      <c r="I70" s="167"/>
    </row>
    <row r="71" spans="1:9" s="35" customFormat="1" ht="30" customHeight="1" thickTop="1" x14ac:dyDescent="0.2">
      <c r="A71" s="33"/>
      <c r="B71" s="156" t="s">
        <v>13</v>
      </c>
      <c r="C71" s="192" t="s">
        <v>344</v>
      </c>
      <c r="D71" s="193"/>
      <c r="E71" s="193"/>
      <c r="F71" s="194"/>
      <c r="G71" s="33"/>
      <c r="H71" s="34"/>
      <c r="I71" s="173"/>
    </row>
    <row r="72" spans="1:9" ht="36" customHeight="1" x14ac:dyDescent="0.2">
      <c r="A72" s="15"/>
      <c r="B72" s="157"/>
      <c r="C72" s="28" t="s">
        <v>19</v>
      </c>
      <c r="D72" s="158"/>
      <c r="E72" s="159" t="s">
        <v>2</v>
      </c>
      <c r="F72" s="159" t="s">
        <v>2</v>
      </c>
      <c r="G72" s="15" t="s">
        <v>2</v>
      </c>
      <c r="H72" s="18"/>
      <c r="I72" s="167"/>
    </row>
    <row r="73" spans="1:9" s="102" customFormat="1" ht="38.450000000000003" customHeight="1" x14ac:dyDescent="0.2">
      <c r="A73" s="97" t="s">
        <v>35</v>
      </c>
      <c r="B73" s="65" t="s">
        <v>182</v>
      </c>
      <c r="C73" s="66" t="s">
        <v>36</v>
      </c>
      <c r="D73" s="98" t="s">
        <v>317</v>
      </c>
      <c r="E73" s="67"/>
      <c r="F73" s="99"/>
      <c r="G73" s="100"/>
      <c r="H73" s="101"/>
      <c r="I73" s="166"/>
    </row>
    <row r="74" spans="1:9" s="102" customFormat="1" ht="30" customHeight="1" x14ac:dyDescent="0.2">
      <c r="A74" s="97" t="s">
        <v>318</v>
      </c>
      <c r="B74" s="68" t="s">
        <v>33</v>
      </c>
      <c r="C74" s="66" t="s">
        <v>319</v>
      </c>
      <c r="D74" s="63" t="s">
        <v>2</v>
      </c>
      <c r="E74" s="67" t="s">
        <v>30</v>
      </c>
      <c r="F74" s="99">
        <v>67</v>
      </c>
      <c r="G74" s="103"/>
      <c r="H74" s="101">
        <f t="shared" ref="H74:H75" si="9">ROUND(G74*F74,2)</f>
        <v>0</v>
      </c>
      <c r="I74" s="166"/>
    </row>
    <row r="75" spans="1:9" s="69" customFormat="1" ht="30" customHeight="1" x14ac:dyDescent="0.2">
      <c r="A75" s="64" t="s">
        <v>37</v>
      </c>
      <c r="B75" s="65" t="s">
        <v>181</v>
      </c>
      <c r="C75" s="66" t="s">
        <v>38</v>
      </c>
      <c r="D75" s="98" t="s">
        <v>317</v>
      </c>
      <c r="E75" s="67" t="s">
        <v>32</v>
      </c>
      <c r="F75" s="99">
        <v>1400</v>
      </c>
      <c r="G75" s="103"/>
      <c r="H75" s="101">
        <f t="shared" si="9"/>
        <v>0</v>
      </c>
      <c r="I75" s="166"/>
    </row>
    <row r="76" spans="1:9" ht="36" customHeight="1" x14ac:dyDescent="0.2">
      <c r="A76" s="15"/>
      <c r="B76" s="157"/>
      <c r="C76" s="29" t="s">
        <v>311</v>
      </c>
      <c r="D76" s="158"/>
      <c r="E76" s="160"/>
      <c r="F76" s="158"/>
      <c r="G76" s="15"/>
      <c r="H76" s="18"/>
      <c r="I76" s="167"/>
    </row>
    <row r="77" spans="1:9" s="102" customFormat="1" ht="30" customHeight="1" x14ac:dyDescent="0.2">
      <c r="A77" s="104" t="s">
        <v>65</v>
      </c>
      <c r="B77" s="65" t="s">
        <v>180</v>
      </c>
      <c r="C77" s="66" t="s">
        <v>66</v>
      </c>
      <c r="D77" s="98" t="s">
        <v>317</v>
      </c>
      <c r="E77" s="67"/>
      <c r="F77" s="99"/>
      <c r="G77" s="100"/>
      <c r="H77" s="101"/>
      <c r="I77" s="166"/>
    </row>
    <row r="78" spans="1:9" s="69" customFormat="1" ht="30" customHeight="1" x14ac:dyDescent="0.2">
      <c r="A78" s="104" t="s">
        <v>67</v>
      </c>
      <c r="B78" s="68" t="s">
        <v>33</v>
      </c>
      <c r="C78" s="66" t="s">
        <v>68</v>
      </c>
      <c r="D78" s="63" t="s">
        <v>2</v>
      </c>
      <c r="E78" s="67" t="s">
        <v>32</v>
      </c>
      <c r="F78" s="99">
        <v>158</v>
      </c>
      <c r="G78" s="103"/>
      <c r="H78" s="101">
        <f>ROUND(G78*F78,2)</f>
        <v>0</v>
      </c>
      <c r="I78" s="166"/>
    </row>
    <row r="79" spans="1:9" s="69" customFormat="1" ht="45" x14ac:dyDescent="0.2">
      <c r="A79" s="104" t="s">
        <v>320</v>
      </c>
      <c r="B79" s="65" t="s">
        <v>223</v>
      </c>
      <c r="C79" s="66" t="s">
        <v>321</v>
      </c>
      <c r="D79" s="63" t="s">
        <v>505</v>
      </c>
      <c r="E79" s="67"/>
      <c r="F79" s="99"/>
      <c r="G79" s="100"/>
      <c r="H79" s="101"/>
      <c r="I79" s="166"/>
    </row>
    <row r="80" spans="1:9" s="69" customFormat="1" ht="43.9" customHeight="1" x14ac:dyDescent="0.2">
      <c r="A80" s="104" t="s">
        <v>346</v>
      </c>
      <c r="B80" s="68" t="s">
        <v>33</v>
      </c>
      <c r="C80" s="66" t="s">
        <v>443</v>
      </c>
      <c r="D80" s="63" t="s">
        <v>2</v>
      </c>
      <c r="E80" s="67" t="s">
        <v>32</v>
      </c>
      <c r="F80" s="99">
        <v>159</v>
      </c>
      <c r="G80" s="103"/>
      <c r="H80" s="101">
        <f>ROUND(G80*F80,2)</f>
        <v>0</v>
      </c>
      <c r="I80" s="171"/>
    </row>
    <row r="81" spans="1:9" s="69" customFormat="1" ht="35.25" customHeight="1" x14ac:dyDescent="0.2">
      <c r="A81" s="104" t="s">
        <v>323</v>
      </c>
      <c r="B81" s="65" t="s">
        <v>224</v>
      </c>
      <c r="C81" s="66" t="s">
        <v>324</v>
      </c>
      <c r="D81" s="63" t="s">
        <v>505</v>
      </c>
      <c r="E81" s="67"/>
      <c r="F81" s="99"/>
      <c r="G81" s="100"/>
      <c r="H81" s="101"/>
      <c r="I81" s="166"/>
    </row>
    <row r="82" spans="1:9" s="69" customFormat="1" ht="43.9" customHeight="1" x14ac:dyDescent="0.2">
      <c r="A82" s="104" t="s">
        <v>347</v>
      </c>
      <c r="B82" s="68" t="s">
        <v>33</v>
      </c>
      <c r="C82" s="66" t="s">
        <v>444</v>
      </c>
      <c r="D82" s="63" t="s">
        <v>2</v>
      </c>
      <c r="E82" s="67" t="s">
        <v>32</v>
      </c>
      <c r="F82" s="99">
        <v>8</v>
      </c>
      <c r="G82" s="103"/>
      <c r="H82" s="101">
        <f t="shared" ref="H82:H84" si="10">ROUND(G82*F82,2)</f>
        <v>0</v>
      </c>
      <c r="I82" s="166"/>
    </row>
    <row r="83" spans="1:9" s="69" customFormat="1" ht="43.9" customHeight="1" x14ac:dyDescent="0.2">
      <c r="A83" s="104" t="s">
        <v>348</v>
      </c>
      <c r="B83" s="68" t="s">
        <v>40</v>
      </c>
      <c r="C83" s="66" t="s">
        <v>445</v>
      </c>
      <c r="D83" s="63" t="s">
        <v>2</v>
      </c>
      <c r="E83" s="67" t="s">
        <v>32</v>
      </c>
      <c r="F83" s="99">
        <v>400</v>
      </c>
      <c r="G83" s="103"/>
      <c r="H83" s="101">
        <f t="shared" si="10"/>
        <v>0</v>
      </c>
      <c r="I83" s="166"/>
    </row>
    <row r="84" spans="1:9" s="69" customFormat="1" ht="43.9" customHeight="1" x14ac:dyDescent="0.2">
      <c r="A84" s="104" t="s">
        <v>349</v>
      </c>
      <c r="B84" s="68" t="s">
        <v>50</v>
      </c>
      <c r="C84" s="66" t="s">
        <v>446</v>
      </c>
      <c r="D84" s="63" t="s">
        <v>2</v>
      </c>
      <c r="E84" s="67" t="s">
        <v>32</v>
      </c>
      <c r="F84" s="99">
        <v>80</v>
      </c>
      <c r="G84" s="103"/>
      <c r="H84" s="101">
        <f t="shared" si="10"/>
        <v>0</v>
      </c>
      <c r="I84" s="166"/>
    </row>
    <row r="85" spans="1:9" s="69" customFormat="1" ht="30" customHeight="1" x14ac:dyDescent="0.2">
      <c r="A85" s="104" t="s">
        <v>41</v>
      </c>
      <c r="B85" s="65" t="s">
        <v>225</v>
      </c>
      <c r="C85" s="66" t="s">
        <v>42</v>
      </c>
      <c r="D85" s="63" t="s">
        <v>159</v>
      </c>
      <c r="E85" s="67"/>
      <c r="F85" s="99"/>
      <c r="G85" s="100"/>
      <c r="H85" s="101"/>
      <c r="I85" s="166"/>
    </row>
    <row r="86" spans="1:9" s="69" customFormat="1" ht="30" customHeight="1" x14ac:dyDescent="0.2">
      <c r="A86" s="104" t="s">
        <v>43</v>
      </c>
      <c r="B86" s="68" t="s">
        <v>33</v>
      </c>
      <c r="C86" s="66" t="s">
        <v>44</v>
      </c>
      <c r="D86" s="63" t="s">
        <v>2</v>
      </c>
      <c r="E86" s="67" t="s">
        <v>39</v>
      </c>
      <c r="F86" s="99">
        <v>210</v>
      </c>
      <c r="G86" s="103"/>
      <c r="H86" s="101">
        <f>ROUND(G86*F86,2)</f>
        <v>0</v>
      </c>
      <c r="I86" s="166"/>
    </row>
    <row r="87" spans="1:9" s="69" customFormat="1" ht="30" customHeight="1" x14ac:dyDescent="0.2">
      <c r="A87" s="104" t="s">
        <v>45</v>
      </c>
      <c r="B87" s="65" t="s">
        <v>226</v>
      </c>
      <c r="C87" s="66" t="s">
        <v>46</v>
      </c>
      <c r="D87" s="63" t="s">
        <v>159</v>
      </c>
      <c r="E87" s="67"/>
      <c r="F87" s="99"/>
      <c r="G87" s="100"/>
      <c r="H87" s="101"/>
      <c r="I87" s="166"/>
    </row>
    <row r="88" spans="1:9" s="69" customFormat="1" ht="30" customHeight="1" x14ac:dyDescent="0.2">
      <c r="A88" s="105" t="s">
        <v>160</v>
      </c>
      <c r="B88" s="106" t="s">
        <v>33</v>
      </c>
      <c r="C88" s="107" t="s">
        <v>161</v>
      </c>
      <c r="D88" s="106" t="s">
        <v>2</v>
      </c>
      <c r="E88" s="106" t="s">
        <v>39</v>
      </c>
      <c r="F88" s="99">
        <v>60</v>
      </c>
      <c r="G88" s="103"/>
      <c r="H88" s="101">
        <f>ROUND(G88*F88,2)</f>
        <v>0</v>
      </c>
      <c r="I88" s="166"/>
    </row>
    <row r="89" spans="1:9" s="69" customFormat="1" ht="30" customHeight="1" x14ac:dyDescent="0.2">
      <c r="A89" s="104" t="s">
        <v>47</v>
      </c>
      <c r="B89" s="68" t="s">
        <v>40</v>
      </c>
      <c r="C89" s="66" t="s">
        <v>48</v>
      </c>
      <c r="D89" s="63" t="s">
        <v>2</v>
      </c>
      <c r="E89" s="67" t="s">
        <v>39</v>
      </c>
      <c r="F89" s="99">
        <v>260</v>
      </c>
      <c r="G89" s="103"/>
      <c r="H89" s="101">
        <f>ROUND(G89*F89,2)</f>
        <v>0</v>
      </c>
      <c r="I89" s="166"/>
    </row>
    <row r="90" spans="1:9" s="102" customFormat="1" ht="43.9" customHeight="1" x14ac:dyDescent="0.2">
      <c r="A90" s="104" t="s">
        <v>147</v>
      </c>
      <c r="B90" s="65" t="s">
        <v>227</v>
      </c>
      <c r="C90" s="66" t="s">
        <v>148</v>
      </c>
      <c r="D90" s="63" t="s">
        <v>100</v>
      </c>
      <c r="E90" s="67"/>
      <c r="F90" s="99"/>
      <c r="G90" s="100"/>
      <c r="H90" s="101"/>
      <c r="I90" s="166"/>
    </row>
    <row r="91" spans="1:9" s="69" customFormat="1" ht="30" customHeight="1" x14ac:dyDescent="0.2">
      <c r="A91" s="104" t="s">
        <v>149</v>
      </c>
      <c r="B91" s="68" t="s">
        <v>33</v>
      </c>
      <c r="C91" s="66" t="s">
        <v>101</v>
      </c>
      <c r="D91" s="63" t="s">
        <v>2</v>
      </c>
      <c r="E91" s="67" t="s">
        <v>32</v>
      </c>
      <c r="F91" s="99">
        <v>8</v>
      </c>
      <c r="G91" s="103"/>
      <c r="H91" s="101">
        <f t="shared" ref="H91" si="11">ROUND(G91*F91,2)</f>
        <v>0</v>
      </c>
      <c r="I91" s="166"/>
    </row>
    <row r="92" spans="1:9" s="102" customFormat="1" ht="43.9" customHeight="1" x14ac:dyDescent="0.2">
      <c r="A92" s="104" t="s">
        <v>191</v>
      </c>
      <c r="B92" s="65" t="s">
        <v>231</v>
      </c>
      <c r="C92" s="66" t="s">
        <v>192</v>
      </c>
      <c r="D92" s="63" t="s">
        <v>506</v>
      </c>
      <c r="E92" s="67"/>
      <c r="F92" s="99"/>
      <c r="G92" s="100"/>
      <c r="H92" s="101"/>
      <c r="I92" s="166"/>
    </row>
    <row r="93" spans="1:9" s="69" customFormat="1" ht="30" customHeight="1" x14ac:dyDescent="0.2">
      <c r="A93" s="104" t="s">
        <v>193</v>
      </c>
      <c r="B93" s="68" t="s">
        <v>33</v>
      </c>
      <c r="C93" s="66" t="s">
        <v>439</v>
      </c>
      <c r="D93" s="63" t="s">
        <v>194</v>
      </c>
      <c r="E93" s="67"/>
      <c r="F93" s="99"/>
      <c r="G93" s="100"/>
      <c r="H93" s="101"/>
      <c r="I93" s="166"/>
    </row>
    <row r="94" spans="1:9" s="69" customFormat="1" ht="30" customHeight="1" x14ac:dyDescent="0.2">
      <c r="A94" s="104" t="s">
        <v>195</v>
      </c>
      <c r="B94" s="70" t="s">
        <v>102</v>
      </c>
      <c r="C94" s="66" t="s">
        <v>196</v>
      </c>
      <c r="D94" s="63"/>
      <c r="E94" s="67" t="s">
        <v>32</v>
      </c>
      <c r="F94" s="99">
        <v>30</v>
      </c>
      <c r="G94" s="103"/>
      <c r="H94" s="101">
        <f>ROUND(G94*F94,2)</f>
        <v>0</v>
      </c>
      <c r="I94" s="168"/>
    </row>
    <row r="95" spans="1:9" s="69" customFormat="1" ht="30" customHeight="1" x14ac:dyDescent="0.2">
      <c r="A95" s="104" t="s">
        <v>197</v>
      </c>
      <c r="B95" s="70" t="s">
        <v>103</v>
      </c>
      <c r="C95" s="66" t="s">
        <v>198</v>
      </c>
      <c r="D95" s="63"/>
      <c r="E95" s="67" t="s">
        <v>32</v>
      </c>
      <c r="F95" s="99">
        <v>126</v>
      </c>
      <c r="G95" s="103"/>
      <c r="H95" s="101">
        <f>ROUND(G95*F95,2)</f>
        <v>0</v>
      </c>
      <c r="I95" s="166"/>
    </row>
    <row r="96" spans="1:9" s="69" customFormat="1" ht="30" customHeight="1" x14ac:dyDescent="0.2">
      <c r="A96" s="104" t="s">
        <v>228</v>
      </c>
      <c r="B96" s="70" t="s">
        <v>104</v>
      </c>
      <c r="C96" s="66" t="s">
        <v>229</v>
      </c>
      <c r="D96" s="63" t="s">
        <v>2</v>
      </c>
      <c r="E96" s="67" t="s">
        <v>32</v>
      </c>
      <c r="F96" s="99">
        <v>405</v>
      </c>
      <c r="G96" s="103"/>
      <c r="H96" s="101">
        <f>ROUND(G96*F96,2)</f>
        <v>0</v>
      </c>
      <c r="I96" s="169"/>
    </row>
    <row r="97" spans="1:9" s="102" customFormat="1" ht="43.9" customHeight="1" x14ac:dyDescent="0.2">
      <c r="A97" s="104" t="s">
        <v>230</v>
      </c>
      <c r="B97" s="65" t="s">
        <v>233</v>
      </c>
      <c r="C97" s="66" t="s">
        <v>232</v>
      </c>
      <c r="D97" s="63" t="s">
        <v>100</v>
      </c>
      <c r="E97" s="67" t="s">
        <v>32</v>
      </c>
      <c r="F97" s="115">
        <v>15</v>
      </c>
      <c r="G97" s="103"/>
      <c r="H97" s="101">
        <f t="shared" ref="H97:H99" si="12">ROUND(G97*F97,2)</f>
        <v>0</v>
      </c>
      <c r="I97" s="166"/>
    </row>
    <row r="98" spans="1:9" s="69" customFormat="1" ht="30" customHeight="1" x14ac:dyDescent="0.2">
      <c r="A98" s="104" t="s">
        <v>296</v>
      </c>
      <c r="B98" s="65" t="s">
        <v>234</v>
      </c>
      <c r="C98" s="66" t="s">
        <v>297</v>
      </c>
      <c r="D98" s="63" t="s">
        <v>100</v>
      </c>
      <c r="E98" s="67" t="s">
        <v>32</v>
      </c>
      <c r="F98" s="99">
        <v>10</v>
      </c>
      <c r="G98" s="103"/>
      <c r="H98" s="101">
        <f t="shared" si="12"/>
        <v>0</v>
      </c>
      <c r="I98" s="166"/>
    </row>
    <row r="99" spans="1:9" s="69" customFormat="1" ht="30" customHeight="1" x14ac:dyDescent="0.2">
      <c r="A99" s="104" t="s">
        <v>350</v>
      </c>
      <c r="B99" s="65" t="s">
        <v>235</v>
      </c>
      <c r="C99" s="66" t="s">
        <v>351</v>
      </c>
      <c r="D99" s="63" t="s">
        <v>100</v>
      </c>
      <c r="E99" s="67" t="s">
        <v>32</v>
      </c>
      <c r="F99" s="99">
        <v>10</v>
      </c>
      <c r="G99" s="103"/>
      <c r="H99" s="101">
        <f t="shared" si="12"/>
        <v>0</v>
      </c>
      <c r="I99" s="166"/>
    </row>
    <row r="100" spans="1:9" s="102" customFormat="1" ht="30" customHeight="1" x14ac:dyDescent="0.2">
      <c r="A100" s="104" t="s">
        <v>199</v>
      </c>
      <c r="B100" s="65" t="s">
        <v>236</v>
      </c>
      <c r="C100" s="66" t="s">
        <v>200</v>
      </c>
      <c r="D100" s="63" t="s">
        <v>201</v>
      </c>
      <c r="E100" s="67"/>
      <c r="F100" s="99"/>
      <c r="G100" s="100"/>
      <c r="H100" s="101"/>
      <c r="I100" s="166"/>
    </row>
    <row r="101" spans="1:9" s="69" customFormat="1" ht="30" customHeight="1" x14ac:dyDescent="0.2">
      <c r="A101" s="104" t="s">
        <v>328</v>
      </c>
      <c r="B101" s="68" t="s">
        <v>33</v>
      </c>
      <c r="C101" s="66" t="s">
        <v>329</v>
      </c>
      <c r="D101" s="63" t="s">
        <v>2</v>
      </c>
      <c r="E101" s="67" t="s">
        <v>49</v>
      </c>
      <c r="F101" s="99">
        <v>35</v>
      </c>
      <c r="G101" s="103"/>
      <c r="H101" s="101">
        <f t="shared" ref="H101" si="13">ROUND(G101*F101,2)</f>
        <v>0</v>
      </c>
      <c r="I101" s="166"/>
    </row>
    <row r="102" spans="1:9" s="69" customFormat="1" ht="30" customHeight="1" x14ac:dyDescent="0.2">
      <c r="A102" s="104" t="s">
        <v>203</v>
      </c>
      <c r="B102" s="65" t="s">
        <v>237</v>
      </c>
      <c r="C102" s="66" t="s">
        <v>204</v>
      </c>
      <c r="D102" s="63" t="s">
        <v>507</v>
      </c>
      <c r="E102" s="67"/>
      <c r="F102" s="99"/>
      <c r="G102" s="100"/>
      <c r="H102" s="101"/>
      <c r="I102" s="166"/>
    </row>
    <row r="103" spans="1:9" s="69" customFormat="1" ht="42.75" customHeight="1" x14ac:dyDescent="0.2">
      <c r="A103" s="104" t="s">
        <v>205</v>
      </c>
      <c r="B103" s="68" t="s">
        <v>33</v>
      </c>
      <c r="C103" s="66" t="s">
        <v>441</v>
      </c>
      <c r="D103" s="63" t="s">
        <v>107</v>
      </c>
      <c r="E103" s="67" t="s">
        <v>49</v>
      </c>
      <c r="F103" s="99">
        <v>35</v>
      </c>
      <c r="G103" s="103"/>
      <c r="H103" s="101">
        <f t="shared" ref="H103" si="14">ROUND(G103*F103,2)</f>
        <v>0</v>
      </c>
      <c r="I103" s="166"/>
    </row>
    <row r="104" spans="1:9" s="69" customFormat="1" ht="36" customHeight="1" x14ac:dyDescent="0.2">
      <c r="A104" s="104" t="s">
        <v>105</v>
      </c>
      <c r="B104" s="65" t="s">
        <v>238</v>
      </c>
      <c r="C104" s="66" t="s">
        <v>51</v>
      </c>
      <c r="D104" s="63" t="s">
        <v>507</v>
      </c>
      <c r="E104" s="67"/>
      <c r="F104" s="99"/>
      <c r="G104" s="100"/>
      <c r="H104" s="101"/>
      <c r="I104" s="166"/>
    </row>
    <row r="105" spans="1:9" s="69" customFormat="1" ht="30" customHeight="1" x14ac:dyDescent="0.2">
      <c r="A105" s="104" t="s">
        <v>282</v>
      </c>
      <c r="B105" s="68" t="s">
        <v>33</v>
      </c>
      <c r="C105" s="66" t="s">
        <v>440</v>
      </c>
      <c r="D105" s="63" t="s">
        <v>283</v>
      </c>
      <c r="E105" s="67"/>
      <c r="F105" s="99"/>
      <c r="G105" s="108"/>
      <c r="H105" s="101"/>
      <c r="I105" s="166"/>
    </row>
    <row r="106" spans="1:9" s="69" customFormat="1" ht="30" customHeight="1" x14ac:dyDescent="0.2">
      <c r="A106" s="104" t="s">
        <v>532</v>
      </c>
      <c r="B106" s="109" t="s">
        <v>102</v>
      </c>
      <c r="C106" s="110" t="s">
        <v>294</v>
      </c>
      <c r="D106" s="98"/>
      <c r="E106" s="111" t="s">
        <v>49</v>
      </c>
      <c r="F106" s="112">
        <v>10</v>
      </c>
      <c r="G106" s="103"/>
      <c r="H106" s="108">
        <f>ROUND(G106*F106,2)</f>
        <v>0</v>
      </c>
      <c r="I106" s="170"/>
    </row>
    <row r="107" spans="1:9" s="69" customFormat="1" ht="30" customHeight="1" x14ac:dyDescent="0.2">
      <c r="A107" s="104" t="s">
        <v>533</v>
      </c>
      <c r="B107" s="109" t="s">
        <v>103</v>
      </c>
      <c r="C107" s="110" t="s">
        <v>331</v>
      </c>
      <c r="D107" s="98"/>
      <c r="E107" s="111" t="s">
        <v>49</v>
      </c>
      <c r="F107" s="112">
        <v>27</v>
      </c>
      <c r="G107" s="103"/>
      <c r="H107" s="108">
        <f>ROUND(G107*F107,2)</f>
        <v>0</v>
      </c>
      <c r="I107" s="170"/>
    </row>
    <row r="108" spans="1:9" s="69" customFormat="1" ht="30" customHeight="1" x14ac:dyDescent="0.2">
      <c r="A108" s="104" t="s">
        <v>534</v>
      </c>
      <c r="B108" s="109" t="s">
        <v>352</v>
      </c>
      <c r="C108" s="110" t="s">
        <v>353</v>
      </c>
      <c r="D108" s="98" t="s">
        <v>2</v>
      </c>
      <c r="E108" s="111" t="s">
        <v>49</v>
      </c>
      <c r="F108" s="112">
        <v>577</v>
      </c>
      <c r="G108" s="103"/>
      <c r="H108" s="108">
        <f>ROUND(G108*F108,2)</f>
        <v>0</v>
      </c>
      <c r="I108" s="170"/>
    </row>
    <row r="109" spans="1:9" s="113" customFormat="1" ht="36.75" customHeight="1" x14ac:dyDescent="0.2">
      <c r="A109" s="104" t="s">
        <v>164</v>
      </c>
      <c r="B109" s="68" t="s">
        <v>40</v>
      </c>
      <c r="C109" s="66" t="s">
        <v>442</v>
      </c>
      <c r="D109" s="63" t="s">
        <v>108</v>
      </c>
      <c r="E109" s="67" t="s">
        <v>49</v>
      </c>
      <c r="F109" s="99">
        <v>42</v>
      </c>
      <c r="G109" s="103"/>
      <c r="H109" s="101">
        <f t="shared" ref="H109:H110" si="15">ROUND(G109*F109,2)</f>
        <v>0</v>
      </c>
      <c r="I109" s="166"/>
    </row>
    <row r="110" spans="1:9" s="69" customFormat="1" ht="43.9" customHeight="1" x14ac:dyDescent="0.2">
      <c r="A110" s="104" t="s">
        <v>206</v>
      </c>
      <c r="B110" s="65" t="s">
        <v>239</v>
      </c>
      <c r="C110" s="66" t="s">
        <v>207</v>
      </c>
      <c r="D110" s="63" t="s">
        <v>208</v>
      </c>
      <c r="E110" s="67" t="s">
        <v>32</v>
      </c>
      <c r="F110" s="99">
        <v>5</v>
      </c>
      <c r="G110" s="103"/>
      <c r="H110" s="101">
        <f t="shared" si="15"/>
        <v>0</v>
      </c>
      <c r="I110" s="166"/>
    </row>
    <row r="111" spans="1:9" s="69" customFormat="1" ht="43.9" customHeight="1" x14ac:dyDescent="0.2">
      <c r="A111" s="104" t="s">
        <v>165</v>
      </c>
      <c r="B111" s="65" t="s">
        <v>240</v>
      </c>
      <c r="C111" s="66" t="s">
        <v>166</v>
      </c>
      <c r="D111" s="63" t="s">
        <v>332</v>
      </c>
      <c r="E111" s="114"/>
      <c r="F111" s="99"/>
      <c r="G111" s="100"/>
      <c r="H111" s="101"/>
      <c r="I111" s="166"/>
    </row>
    <row r="112" spans="1:9" s="69" customFormat="1" ht="30" customHeight="1" x14ac:dyDescent="0.2">
      <c r="A112" s="104" t="s">
        <v>209</v>
      </c>
      <c r="B112" s="68" t="s">
        <v>33</v>
      </c>
      <c r="C112" s="66" t="s">
        <v>210</v>
      </c>
      <c r="D112" s="63"/>
      <c r="E112" s="67"/>
      <c r="F112" s="99"/>
      <c r="G112" s="100"/>
      <c r="H112" s="101"/>
      <c r="I112" s="166"/>
    </row>
    <row r="113" spans="1:9" s="69" customFormat="1" ht="30" customHeight="1" x14ac:dyDescent="0.2">
      <c r="A113" s="104" t="s">
        <v>167</v>
      </c>
      <c r="B113" s="70" t="s">
        <v>102</v>
      </c>
      <c r="C113" s="66" t="s">
        <v>119</v>
      </c>
      <c r="D113" s="63"/>
      <c r="E113" s="67" t="s">
        <v>34</v>
      </c>
      <c r="F113" s="99">
        <v>485</v>
      </c>
      <c r="G113" s="103"/>
      <c r="H113" s="101">
        <f>ROUND(G113*F113,2)</f>
        <v>0</v>
      </c>
      <c r="I113" s="166"/>
    </row>
    <row r="114" spans="1:9" s="69" customFormat="1" ht="30" customHeight="1" x14ac:dyDescent="0.2">
      <c r="A114" s="104" t="s">
        <v>168</v>
      </c>
      <c r="B114" s="68" t="s">
        <v>40</v>
      </c>
      <c r="C114" s="66" t="s">
        <v>69</v>
      </c>
      <c r="D114" s="63"/>
      <c r="E114" s="67"/>
      <c r="F114" s="99"/>
      <c r="G114" s="100"/>
      <c r="H114" s="101"/>
      <c r="I114" s="166"/>
    </row>
    <row r="115" spans="1:9" s="69" customFormat="1" ht="30" customHeight="1" x14ac:dyDescent="0.2">
      <c r="A115" s="104" t="s">
        <v>169</v>
      </c>
      <c r="B115" s="70" t="s">
        <v>102</v>
      </c>
      <c r="C115" s="66" t="s">
        <v>119</v>
      </c>
      <c r="D115" s="63"/>
      <c r="E115" s="67" t="s">
        <v>34</v>
      </c>
      <c r="F115" s="99">
        <v>25</v>
      </c>
      <c r="G115" s="103"/>
      <c r="H115" s="101">
        <f>ROUND(G115*F115,2)</f>
        <v>0</v>
      </c>
      <c r="I115" s="166"/>
    </row>
    <row r="116" spans="1:9" s="102" customFormat="1" ht="30" customHeight="1" x14ac:dyDescent="0.2">
      <c r="A116" s="104" t="s">
        <v>109</v>
      </c>
      <c r="B116" s="65" t="s">
        <v>241</v>
      </c>
      <c r="C116" s="66" t="s">
        <v>111</v>
      </c>
      <c r="D116" s="63" t="s">
        <v>211</v>
      </c>
      <c r="E116" s="67"/>
      <c r="F116" s="99"/>
      <c r="G116" s="100"/>
      <c r="H116" s="101"/>
      <c r="I116" s="166"/>
    </row>
    <row r="117" spans="1:9" s="69" customFormat="1" ht="30" customHeight="1" x14ac:dyDescent="0.2">
      <c r="A117" s="104" t="s">
        <v>213</v>
      </c>
      <c r="B117" s="68" t="s">
        <v>33</v>
      </c>
      <c r="C117" s="66" t="s">
        <v>214</v>
      </c>
      <c r="D117" s="63" t="s">
        <v>2</v>
      </c>
      <c r="E117" s="67" t="s">
        <v>32</v>
      </c>
      <c r="F117" s="99">
        <v>2530</v>
      </c>
      <c r="G117" s="103"/>
      <c r="H117" s="101">
        <f t="shared" ref="H117:H118" si="16">ROUND(G117*F117,2)</f>
        <v>0</v>
      </c>
      <c r="I117" s="166"/>
    </row>
    <row r="118" spans="1:9" s="69" customFormat="1" ht="30" customHeight="1" x14ac:dyDescent="0.2">
      <c r="A118" s="104" t="s">
        <v>113</v>
      </c>
      <c r="B118" s="65" t="s">
        <v>242</v>
      </c>
      <c r="C118" s="66" t="s">
        <v>115</v>
      </c>
      <c r="D118" s="63" t="s">
        <v>172</v>
      </c>
      <c r="E118" s="67" t="s">
        <v>39</v>
      </c>
      <c r="F118" s="115">
        <v>6</v>
      </c>
      <c r="G118" s="103"/>
      <c r="H118" s="101">
        <f t="shared" si="16"/>
        <v>0</v>
      </c>
      <c r="I118" s="166"/>
    </row>
    <row r="119" spans="1:9" ht="36" customHeight="1" x14ac:dyDescent="0.2">
      <c r="A119" s="15"/>
      <c r="B119" s="161"/>
      <c r="C119" s="29" t="s">
        <v>20</v>
      </c>
      <c r="D119" s="158"/>
      <c r="E119" s="159"/>
      <c r="F119" s="159"/>
      <c r="G119" s="15"/>
      <c r="H119" s="18"/>
      <c r="I119" s="167"/>
    </row>
    <row r="120" spans="1:9" s="102" customFormat="1" ht="43.9" customHeight="1" x14ac:dyDescent="0.2">
      <c r="A120" s="64" t="s">
        <v>52</v>
      </c>
      <c r="B120" s="65" t="s">
        <v>243</v>
      </c>
      <c r="C120" s="66" t="s">
        <v>53</v>
      </c>
      <c r="D120" s="63" t="s">
        <v>508</v>
      </c>
      <c r="E120" s="67"/>
      <c r="F120" s="115"/>
      <c r="G120" s="100"/>
      <c r="H120" s="116"/>
      <c r="I120" s="166"/>
    </row>
    <row r="121" spans="1:9" s="102" customFormat="1" ht="43.9" customHeight="1" x14ac:dyDescent="0.2">
      <c r="A121" s="64" t="s">
        <v>75</v>
      </c>
      <c r="B121" s="68" t="s">
        <v>33</v>
      </c>
      <c r="C121" s="66" t="s">
        <v>447</v>
      </c>
      <c r="D121" s="63" t="s">
        <v>2</v>
      </c>
      <c r="E121" s="67" t="s">
        <v>32</v>
      </c>
      <c r="F121" s="115">
        <v>150</v>
      </c>
      <c r="G121" s="103"/>
      <c r="H121" s="101">
        <f>ROUND(G121*F121,2)</f>
        <v>0</v>
      </c>
      <c r="I121" s="166"/>
    </row>
    <row r="122" spans="1:9" ht="36" customHeight="1" x14ac:dyDescent="0.2">
      <c r="A122" s="15"/>
      <c r="B122" s="161"/>
      <c r="C122" s="29" t="s">
        <v>21</v>
      </c>
      <c r="D122" s="158"/>
      <c r="E122" s="162"/>
      <c r="F122" s="159"/>
      <c r="G122" s="15"/>
      <c r="H122" s="18"/>
      <c r="I122" s="167"/>
    </row>
    <row r="123" spans="1:9" s="102" customFormat="1" ht="30" customHeight="1" x14ac:dyDescent="0.2">
      <c r="A123" s="64" t="s">
        <v>54</v>
      </c>
      <c r="B123" s="65" t="s">
        <v>244</v>
      </c>
      <c r="C123" s="66" t="s">
        <v>55</v>
      </c>
      <c r="D123" s="63" t="s">
        <v>121</v>
      </c>
      <c r="E123" s="67" t="s">
        <v>49</v>
      </c>
      <c r="F123" s="115">
        <v>1000</v>
      </c>
      <c r="G123" s="103"/>
      <c r="H123" s="101">
        <f>ROUND(G123*F123,2)</f>
        <v>0</v>
      </c>
      <c r="I123" s="166"/>
    </row>
    <row r="124" spans="1:9" ht="48" customHeight="1" x14ac:dyDescent="0.2">
      <c r="A124" s="15"/>
      <c r="B124" s="161"/>
      <c r="C124" s="29" t="s">
        <v>22</v>
      </c>
      <c r="D124" s="158"/>
      <c r="E124" s="162"/>
      <c r="F124" s="159"/>
      <c r="G124" s="15"/>
      <c r="H124" s="18"/>
      <c r="I124" s="167"/>
    </row>
    <row r="125" spans="1:9" s="102" customFormat="1" ht="30" customHeight="1" x14ac:dyDescent="0.2">
      <c r="A125" s="64" t="s">
        <v>150</v>
      </c>
      <c r="B125" s="65" t="s">
        <v>245</v>
      </c>
      <c r="C125" s="66" t="s">
        <v>151</v>
      </c>
      <c r="D125" s="63" t="s">
        <v>125</v>
      </c>
      <c r="E125" s="67"/>
      <c r="F125" s="115"/>
      <c r="G125" s="100"/>
      <c r="H125" s="116"/>
      <c r="I125" s="166"/>
    </row>
    <row r="126" spans="1:9" s="102" customFormat="1" ht="30" customHeight="1" x14ac:dyDescent="0.2">
      <c r="A126" s="64" t="s">
        <v>152</v>
      </c>
      <c r="B126" s="68" t="s">
        <v>33</v>
      </c>
      <c r="C126" s="66" t="s">
        <v>153</v>
      </c>
      <c r="D126" s="63"/>
      <c r="E126" s="67" t="s">
        <v>39</v>
      </c>
      <c r="F126" s="115">
        <v>2</v>
      </c>
      <c r="G126" s="103"/>
      <c r="H126" s="101">
        <f>ROUND(G126*F126,2)</f>
        <v>0</v>
      </c>
      <c r="I126" s="166"/>
    </row>
    <row r="127" spans="1:9" s="69" customFormat="1" ht="30" customHeight="1" x14ac:dyDescent="0.2">
      <c r="A127" s="64" t="s">
        <v>154</v>
      </c>
      <c r="B127" s="65" t="s">
        <v>246</v>
      </c>
      <c r="C127" s="66" t="s">
        <v>155</v>
      </c>
      <c r="D127" s="63" t="s">
        <v>125</v>
      </c>
      <c r="E127" s="67" t="s">
        <v>49</v>
      </c>
      <c r="F127" s="115">
        <v>4</v>
      </c>
      <c r="G127" s="103"/>
      <c r="H127" s="101">
        <f>ROUND(G127*F127,2)</f>
        <v>0</v>
      </c>
      <c r="I127" s="166"/>
    </row>
    <row r="128" spans="1:9" s="117" customFormat="1" ht="43.9" customHeight="1" x14ac:dyDescent="0.2">
      <c r="A128" s="64" t="s">
        <v>76</v>
      </c>
      <c r="B128" s="65" t="s">
        <v>247</v>
      </c>
      <c r="C128" s="81" t="s">
        <v>215</v>
      </c>
      <c r="D128" s="82" t="s">
        <v>221</v>
      </c>
      <c r="E128" s="67"/>
      <c r="F128" s="115"/>
      <c r="G128" s="100"/>
      <c r="H128" s="116"/>
      <c r="I128" s="166"/>
    </row>
    <row r="129" spans="1:9" s="69" customFormat="1" ht="43.9" customHeight="1" x14ac:dyDescent="0.2">
      <c r="A129" s="64" t="s">
        <v>77</v>
      </c>
      <c r="B129" s="68" t="s">
        <v>33</v>
      </c>
      <c r="C129" s="71" t="s">
        <v>284</v>
      </c>
      <c r="D129" s="63"/>
      <c r="E129" s="67" t="s">
        <v>39</v>
      </c>
      <c r="F129" s="115">
        <v>2</v>
      </c>
      <c r="G129" s="103"/>
      <c r="H129" s="101">
        <f t="shared" ref="H129:H132" si="17">ROUND(G129*F129,2)</f>
        <v>0</v>
      </c>
      <c r="I129" s="171"/>
    </row>
    <row r="130" spans="1:9" s="69" customFormat="1" ht="43.9" customHeight="1" x14ac:dyDescent="0.2">
      <c r="A130" s="64" t="s">
        <v>78</v>
      </c>
      <c r="B130" s="68" t="s">
        <v>40</v>
      </c>
      <c r="C130" s="71" t="s">
        <v>285</v>
      </c>
      <c r="D130" s="63"/>
      <c r="E130" s="67" t="s">
        <v>39</v>
      </c>
      <c r="F130" s="115">
        <v>2</v>
      </c>
      <c r="G130" s="103"/>
      <c r="H130" s="101">
        <f t="shared" si="17"/>
        <v>0</v>
      </c>
      <c r="I130" s="171"/>
    </row>
    <row r="131" spans="1:9" s="69" customFormat="1" ht="43.9" customHeight="1" x14ac:dyDescent="0.2">
      <c r="A131" s="64" t="s">
        <v>216</v>
      </c>
      <c r="B131" s="68" t="s">
        <v>50</v>
      </c>
      <c r="C131" s="71" t="s">
        <v>217</v>
      </c>
      <c r="D131" s="63"/>
      <c r="E131" s="67" t="s">
        <v>39</v>
      </c>
      <c r="F131" s="115">
        <v>2</v>
      </c>
      <c r="G131" s="103"/>
      <c r="H131" s="101">
        <f t="shared" si="17"/>
        <v>0</v>
      </c>
      <c r="I131" s="171"/>
    </row>
    <row r="132" spans="1:9" s="69" customFormat="1" ht="43.9" customHeight="1" x14ac:dyDescent="0.2">
      <c r="A132" s="64" t="s">
        <v>218</v>
      </c>
      <c r="B132" s="68" t="s">
        <v>60</v>
      </c>
      <c r="C132" s="71" t="s">
        <v>219</v>
      </c>
      <c r="D132" s="63"/>
      <c r="E132" s="67" t="s">
        <v>39</v>
      </c>
      <c r="F132" s="115">
        <v>2</v>
      </c>
      <c r="G132" s="103"/>
      <c r="H132" s="101">
        <f t="shared" si="17"/>
        <v>0</v>
      </c>
      <c r="I132" s="171"/>
    </row>
    <row r="133" spans="1:9" s="117" customFormat="1" ht="39.950000000000003" customHeight="1" x14ac:dyDescent="0.2">
      <c r="A133" s="64" t="s">
        <v>338</v>
      </c>
      <c r="B133" s="65" t="s">
        <v>248</v>
      </c>
      <c r="C133" s="118" t="s">
        <v>340</v>
      </c>
      <c r="D133" s="63" t="s">
        <v>125</v>
      </c>
      <c r="E133" s="67"/>
      <c r="F133" s="115"/>
      <c r="G133" s="100"/>
      <c r="H133" s="116"/>
      <c r="I133" s="166"/>
    </row>
    <row r="134" spans="1:9" s="117" customFormat="1" ht="30" customHeight="1" x14ac:dyDescent="0.2">
      <c r="A134" s="64" t="s">
        <v>341</v>
      </c>
      <c r="B134" s="68" t="s">
        <v>33</v>
      </c>
      <c r="C134" s="118" t="s">
        <v>342</v>
      </c>
      <c r="D134" s="63"/>
      <c r="E134" s="67" t="s">
        <v>39</v>
      </c>
      <c r="F134" s="115">
        <v>2</v>
      </c>
      <c r="G134" s="103"/>
      <c r="H134" s="101">
        <f>ROUND(G134*F134,2)</f>
        <v>0</v>
      </c>
      <c r="I134" s="166"/>
    </row>
    <row r="135" spans="1:9" s="69" customFormat="1" ht="39.950000000000003" customHeight="1" x14ac:dyDescent="0.2">
      <c r="A135" s="64" t="s">
        <v>138</v>
      </c>
      <c r="B135" s="65" t="s">
        <v>249</v>
      </c>
      <c r="C135" s="66" t="s">
        <v>140</v>
      </c>
      <c r="D135" s="63" t="s">
        <v>125</v>
      </c>
      <c r="E135" s="67" t="s">
        <v>39</v>
      </c>
      <c r="F135" s="115">
        <v>2</v>
      </c>
      <c r="G135" s="103"/>
      <c r="H135" s="101">
        <f t="shared" ref="H135" si="18">ROUND(G135*F135,2)</f>
        <v>0</v>
      </c>
      <c r="I135" s="166"/>
    </row>
    <row r="136" spans="1:9" ht="36" customHeight="1" x14ac:dyDescent="0.2">
      <c r="A136" s="15"/>
      <c r="B136" s="163"/>
      <c r="C136" s="29" t="s">
        <v>23</v>
      </c>
      <c r="D136" s="158"/>
      <c r="E136" s="162"/>
      <c r="F136" s="159"/>
      <c r="G136" s="15"/>
      <c r="H136" s="18"/>
      <c r="I136" s="167"/>
    </row>
    <row r="137" spans="1:9" s="69" customFormat="1" ht="43.9" customHeight="1" x14ac:dyDescent="0.2">
      <c r="A137" s="64" t="s">
        <v>56</v>
      </c>
      <c r="B137" s="65" t="s">
        <v>250</v>
      </c>
      <c r="C137" s="71" t="s">
        <v>220</v>
      </c>
      <c r="D137" s="82" t="s">
        <v>221</v>
      </c>
      <c r="E137" s="67" t="s">
        <v>39</v>
      </c>
      <c r="F137" s="115">
        <v>3</v>
      </c>
      <c r="G137" s="103"/>
      <c r="H137" s="101">
        <f>ROUND(G137*F137,2)</f>
        <v>0</v>
      </c>
      <c r="I137" s="166"/>
    </row>
    <row r="138" spans="1:9" s="102" customFormat="1" ht="30" customHeight="1" x14ac:dyDescent="0.2">
      <c r="A138" s="64" t="s">
        <v>57</v>
      </c>
      <c r="B138" s="65" t="s">
        <v>252</v>
      </c>
      <c r="C138" s="71" t="s">
        <v>222</v>
      </c>
      <c r="D138" s="82" t="s">
        <v>221</v>
      </c>
      <c r="E138" s="67"/>
      <c r="F138" s="115"/>
      <c r="G138" s="100"/>
      <c r="H138" s="116"/>
      <c r="I138" s="166"/>
    </row>
    <row r="139" spans="1:9" s="69" customFormat="1" ht="30" customHeight="1" x14ac:dyDescent="0.2">
      <c r="A139" s="64" t="s">
        <v>58</v>
      </c>
      <c r="B139" s="68" t="s">
        <v>33</v>
      </c>
      <c r="C139" s="66" t="s">
        <v>142</v>
      </c>
      <c r="D139" s="63"/>
      <c r="E139" s="67" t="s">
        <v>39</v>
      </c>
      <c r="F139" s="115">
        <v>2</v>
      </c>
      <c r="G139" s="103"/>
      <c r="H139" s="101">
        <f t="shared" ref="H139:H143" si="19">ROUND(G139*F139,2)</f>
        <v>0</v>
      </c>
      <c r="I139" s="166"/>
    </row>
    <row r="140" spans="1:9" s="102" customFormat="1" ht="30" customHeight="1" x14ac:dyDescent="0.2">
      <c r="A140" s="64" t="s">
        <v>72</v>
      </c>
      <c r="B140" s="65" t="s">
        <v>254</v>
      </c>
      <c r="C140" s="66" t="s">
        <v>81</v>
      </c>
      <c r="D140" s="82" t="s">
        <v>221</v>
      </c>
      <c r="E140" s="67" t="s">
        <v>39</v>
      </c>
      <c r="F140" s="115">
        <v>4</v>
      </c>
      <c r="G140" s="103"/>
      <c r="H140" s="101">
        <f t="shared" si="19"/>
        <v>0</v>
      </c>
      <c r="I140" s="166"/>
    </row>
    <row r="141" spans="1:9" s="102" customFormat="1" ht="30" customHeight="1" x14ac:dyDescent="0.2">
      <c r="A141" s="64" t="s">
        <v>73</v>
      </c>
      <c r="B141" s="65" t="s">
        <v>255</v>
      </c>
      <c r="C141" s="66" t="s">
        <v>82</v>
      </c>
      <c r="D141" s="82" t="s">
        <v>221</v>
      </c>
      <c r="E141" s="67" t="s">
        <v>39</v>
      </c>
      <c r="F141" s="115">
        <v>4</v>
      </c>
      <c r="G141" s="103"/>
      <c r="H141" s="101">
        <f t="shared" si="19"/>
        <v>0</v>
      </c>
      <c r="I141" s="166"/>
    </row>
    <row r="142" spans="1:9" s="69" customFormat="1" ht="30" customHeight="1" x14ac:dyDescent="0.2">
      <c r="A142" s="64" t="s">
        <v>74</v>
      </c>
      <c r="B142" s="65" t="s">
        <v>310</v>
      </c>
      <c r="C142" s="66" t="s">
        <v>83</v>
      </c>
      <c r="D142" s="82" t="s">
        <v>221</v>
      </c>
      <c r="E142" s="67" t="s">
        <v>39</v>
      </c>
      <c r="F142" s="115">
        <v>10</v>
      </c>
      <c r="G142" s="103"/>
      <c r="H142" s="101">
        <f t="shared" si="19"/>
        <v>0</v>
      </c>
      <c r="I142" s="166"/>
    </row>
    <row r="143" spans="1:9" s="69" customFormat="1" ht="30" customHeight="1" x14ac:dyDescent="0.2">
      <c r="A143" s="119" t="s">
        <v>251</v>
      </c>
      <c r="B143" s="120" t="s">
        <v>448</v>
      </c>
      <c r="C143" s="71" t="s">
        <v>253</v>
      </c>
      <c r="D143" s="82" t="s">
        <v>221</v>
      </c>
      <c r="E143" s="121" t="s">
        <v>39</v>
      </c>
      <c r="F143" s="122">
        <v>8</v>
      </c>
      <c r="G143" s="123"/>
      <c r="H143" s="124">
        <f t="shared" si="19"/>
        <v>0</v>
      </c>
      <c r="I143" s="166"/>
    </row>
    <row r="144" spans="1:9" ht="36" customHeight="1" x14ac:dyDescent="0.2">
      <c r="A144" s="15"/>
      <c r="B144" s="157"/>
      <c r="C144" s="29" t="s">
        <v>24</v>
      </c>
      <c r="D144" s="158"/>
      <c r="E144" s="160"/>
      <c r="F144" s="158"/>
      <c r="G144" s="15"/>
      <c r="H144" s="18"/>
      <c r="I144" s="167"/>
    </row>
    <row r="145" spans="1:9" s="102" customFormat="1" ht="30" customHeight="1" x14ac:dyDescent="0.2">
      <c r="A145" s="104" t="s">
        <v>61</v>
      </c>
      <c r="B145" s="65" t="s">
        <v>449</v>
      </c>
      <c r="C145" s="66" t="s">
        <v>62</v>
      </c>
      <c r="D145" s="63" t="s">
        <v>520</v>
      </c>
      <c r="E145" s="67"/>
      <c r="F145" s="99"/>
      <c r="G145" s="100"/>
      <c r="H145" s="101"/>
      <c r="I145" s="166"/>
    </row>
    <row r="146" spans="1:9" s="69" customFormat="1" ht="30" customHeight="1" x14ac:dyDescent="0.2">
      <c r="A146" s="104" t="s">
        <v>143</v>
      </c>
      <c r="B146" s="68" t="s">
        <v>33</v>
      </c>
      <c r="C146" s="66" t="s">
        <v>144</v>
      </c>
      <c r="D146" s="63"/>
      <c r="E146" s="67" t="s">
        <v>32</v>
      </c>
      <c r="F146" s="99">
        <v>40</v>
      </c>
      <c r="G146" s="103"/>
      <c r="H146" s="101">
        <f>ROUND(G146*F146,2)</f>
        <v>0</v>
      </c>
      <c r="I146" s="172"/>
    </row>
    <row r="147" spans="1:9" s="69" customFormat="1" ht="30" customHeight="1" x14ac:dyDescent="0.2">
      <c r="A147" s="104" t="s">
        <v>63</v>
      </c>
      <c r="B147" s="68" t="s">
        <v>40</v>
      </c>
      <c r="C147" s="66" t="s">
        <v>145</v>
      </c>
      <c r="D147" s="63"/>
      <c r="E147" s="67" t="s">
        <v>32</v>
      </c>
      <c r="F147" s="99">
        <v>1360</v>
      </c>
      <c r="G147" s="103"/>
      <c r="H147" s="101">
        <f>ROUND(G147*F147,2)</f>
        <v>0</v>
      </c>
      <c r="I147" s="166"/>
    </row>
    <row r="148" spans="1:9" s="35" customFormat="1" ht="30" customHeight="1" thickBot="1" x14ac:dyDescent="0.25">
      <c r="A148" s="36"/>
      <c r="B148" s="164" t="s">
        <v>13</v>
      </c>
      <c r="C148" s="180" t="str">
        <f>C71</f>
        <v>MANITOBA AVENUE from Chudley Street to Keewatin Street - Concrete Pavement Rehabilitation and Associated Works</v>
      </c>
      <c r="D148" s="181"/>
      <c r="E148" s="181"/>
      <c r="F148" s="182"/>
      <c r="G148" s="36" t="s">
        <v>17</v>
      </c>
      <c r="H148" s="36">
        <f>SUM(H71:H147)</f>
        <v>0</v>
      </c>
      <c r="I148" s="173"/>
    </row>
    <row r="149" spans="1:9" s="35" customFormat="1" ht="30" customHeight="1" thickTop="1" x14ac:dyDescent="0.2">
      <c r="A149" s="33"/>
      <c r="B149" s="156" t="s">
        <v>14</v>
      </c>
      <c r="C149" s="192" t="s">
        <v>369</v>
      </c>
      <c r="D149" s="193"/>
      <c r="E149" s="193"/>
      <c r="F149" s="194"/>
      <c r="G149" s="33"/>
      <c r="H149" s="34"/>
      <c r="I149" s="173"/>
    </row>
    <row r="150" spans="1:9" ht="36" customHeight="1" x14ac:dyDescent="0.2">
      <c r="A150" s="15"/>
      <c r="B150" s="157"/>
      <c r="C150" s="28" t="s">
        <v>19</v>
      </c>
      <c r="D150" s="158"/>
      <c r="E150" s="159" t="s">
        <v>2</v>
      </c>
      <c r="F150" s="159" t="s">
        <v>2</v>
      </c>
      <c r="G150" s="15"/>
      <c r="H150" s="18"/>
      <c r="I150" s="167"/>
    </row>
    <row r="151" spans="1:9" s="102" customFormat="1" ht="30" customHeight="1" x14ac:dyDescent="0.2">
      <c r="A151" s="64" t="s">
        <v>84</v>
      </c>
      <c r="B151" s="65" t="s">
        <v>183</v>
      </c>
      <c r="C151" s="66" t="s">
        <v>85</v>
      </c>
      <c r="D151" s="98" t="s">
        <v>317</v>
      </c>
      <c r="E151" s="67" t="s">
        <v>30</v>
      </c>
      <c r="F151" s="99">
        <v>10</v>
      </c>
      <c r="G151" s="103"/>
      <c r="H151" s="101">
        <f t="shared" ref="H151" si="20">ROUND(G151*F151,2)</f>
        <v>0</v>
      </c>
      <c r="I151" s="166"/>
    </row>
    <row r="152" spans="1:9" s="102" customFormat="1" ht="38.450000000000003" customHeight="1" x14ac:dyDescent="0.2">
      <c r="A152" s="97" t="s">
        <v>35</v>
      </c>
      <c r="B152" s="65" t="s">
        <v>184</v>
      </c>
      <c r="C152" s="66" t="s">
        <v>36</v>
      </c>
      <c r="D152" s="98" t="s">
        <v>317</v>
      </c>
      <c r="E152" s="67"/>
      <c r="F152" s="99"/>
      <c r="G152" s="100"/>
      <c r="H152" s="101"/>
      <c r="I152" s="166"/>
    </row>
    <row r="153" spans="1:9" s="102" customFormat="1" ht="30" customHeight="1" x14ac:dyDescent="0.2">
      <c r="A153" s="97" t="s">
        <v>318</v>
      </c>
      <c r="B153" s="68" t="s">
        <v>33</v>
      </c>
      <c r="C153" s="66" t="s">
        <v>319</v>
      </c>
      <c r="D153" s="63" t="s">
        <v>2</v>
      </c>
      <c r="E153" s="67" t="s">
        <v>30</v>
      </c>
      <c r="F153" s="99">
        <v>50</v>
      </c>
      <c r="G153" s="103"/>
      <c r="H153" s="101">
        <f t="shared" ref="H153:H154" si="21">ROUND(G153*F153,2)</f>
        <v>0</v>
      </c>
      <c r="I153" s="166"/>
    </row>
    <row r="154" spans="1:9" s="69" customFormat="1" ht="30" customHeight="1" x14ac:dyDescent="0.2">
      <c r="A154" s="64" t="s">
        <v>37</v>
      </c>
      <c r="B154" s="65" t="s">
        <v>185</v>
      </c>
      <c r="C154" s="66" t="s">
        <v>38</v>
      </c>
      <c r="D154" s="98" t="s">
        <v>317</v>
      </c>
      <c r="E154" s="67" t="s">
        <v>32</v>
      </c>
      <c r="F154" s="99">
        <v>1750</v>
      </c>
      <c r="G154" s="103"/>
      <c r="H154" s="101">
        <f t="shared" si="21"/>
        <v>0</v>
      </c>
      <c r="I154" s="166"/>
    </row>
    <row r="155" spans="1:9" ht="36" customHeight="1" x14ac:dyDescent="0.2">
      <c r="A155" s="15"/>
      <c r="B155" s="157"/>
      <c r="C155" s="29" t="s">
        <v>311</v>
      </c>
      <c r="D155" s="158"/>
      <c r="E155" s="160"/>
      <c r="F155" s="158"/>
      <c r="G155" s="15"/>
      <c r="H155" s="18"/>
      <c r="I155" s="167"/>
    </row>
    <row r="156" spans="1:9" s="69" customFormat="1" ht="43.9" customHeight="1" x14ac:dyDescent="0.2">
      <c r="A156" s="104" t="s">
        <v>354</v>
      </c>
      <c r="B156" s="65" t="s">
        <v>256</v>
      </c>
      <c r="C156" s="66" t="s">
        <v>355</v>
      </c>
      <c r="D156" s="63" t="s">
        <v>505</v>
      </c>
      <c r="E156" s="67"/>
      <c r="F156" s="99"/>
      <c r="G156" s="100"/>
      <c r="H156" s="101"/>
      <c r="I156" s="166"/>
    </row>
    <row r="157" spans="1:9" s="69" customFormat="1" ht="43.9" customHeight="1" x14ac:dyDescent="0.2">
      <c r="A157" s="104" t="s">
        <v>356</v>
      </c>
      <c r="B157" s="68" t="s">
        <v>40</v>
      </c>
      <c r="C157" s="66" t="s">
        <v>510</v>
      </c>
      <c r="D157" s="63" t="s">
        <v>2</v>
      </c>
      <c r="E157" s="67" t="s">
        <v>32</v>
      </c>
      <c r="F157" s="99">
        <v>70</v>
      </c>
      <c r="G157" s="103"/>
      <c r="H157" s="101">
        <f>ROUND(G157*F157,2)</f>
        <v>0</v>
      </c>
      <c r="I157" s="171"/>
    </row>
    <row r="158" spans="1:9" s="69" customFormat="1" ht="30" customHeight="1" x14ac:dyDescent="0.2">
      <c r="A158" s="104" t="s">
        <v>41</v>
      </c>
      <c r="B158" s="65" t="s">
        <v>257</v>
      </c>
      <c r="C158" s="66" t="s">
        <v>42</v>
      </c>
      <c r="D158" s="63" t="s">
        <v>159</v>
      </c>
      <c r="E158" s="67"/>
      <c r="F158" s="99"/>
      <c r="G158" s="100"/>
      <c r="H158" s="101"/>
      <c r="I158" s="166"/>
    </row>
    <row r="159" spans="1:9" s="69" customFormat="1" ht="30" customHeight="1" x14ac:dyDescent="0.2">
      <c r="A159" s="104" t="s">
        <v>43</v>
      </c>
      <c r="B159" s="68" t="s">
        <v>33</v>
      </c>
      <c r="C159" s="66" t="s">
        <v>44</v>
      </c>
      <c r="D159" s="63" t="s">
        <v>2</v>
      </c>
      <c r="E159" s="67" t="s">
        <v>39</v>
      </c>
      <c r="F159" s="99">
        <v>25</v>
      </c>
      <c r="G159" s="103"/>
      <c r="H159" s="101">
        <f>ROUND(G159*F159,2)</f>
        <v>0</v>
      </c>
      <c r="I159" s="166"/>
    </row>
    <row r="160" spans="1:9" s="69" customFormat="1" ht="30" customHeight="1" x14ac:dyDescent="0.2">
      <c r="A160" s="104" t="s">
        <v>45</v>
      </c>
      <c r="B160" s="65" t="s">
        <v>258</v>
      </c>
      <c r="C160" s="66" t="s">
        <v>46</v>
      </c>
      <c r="D160" s="63" t="s">
        <v>159</v>
      </c>
      <c r="E160" s="67"/>
      <c r="F160" s="99"/>
      <c r="G160" s="100"/>
      <c r="H160" s="101"/>
      <c r="I160" s="166"/>
    </row>
    <row r="161" spans="1:9" s="69" customFormat="1" ht="30" customHeight="1" x14ac:dyDescent="0.2">
      <c r="A161" s="105" t="s">
        <v>160</v>
      </c>
      <c r="B161" s="106" t="s">
        <v>33</v>
      </c>
      <c r="C161" s="107" t="s">
        <v>161</v>
      </c>
      <c r="D161" s="106" t="s">
        <v>2</v>
      </c>
      <c r="E161" s="106" t="s">
        <v>39</v>
      </c>
      <c r="F161" s="99">
        <v>70</v>
      </c>
      <c r="G161" s="103"/>
      <c r="H161" s="101">
        <f>ROUND(G161*F161,2)</f>
        <v>0</v>
      </c>
      <c r="I161" s="166"/>
    </row>
    <row r="162" spans="1:9" s="69" customFormat="1" ht="30" customHeight="1" x14ac:dyDescent="0.2">
      <c r="A162" s="104" t="s">
        <v>47</v>
      </c>
      <c r="B162" s="68" t="s">
        <v>40</v>
      </c>
      <c r="C162" s="66" t="s">
        <v>48</v>
      </c>
      <c r="D162" s="63" t="s">
        <v>2</v>
      </c>
      <c r="E162" s="67" t="s">
        <v>39</v>
      </c>
      <c r="F162" s="99">
        <v>40</v>
      </c>
      <c r="G162" s="103"/>
      <c r="H162" s="101">
        <f>ROUND(G162*F162,2)</f>
        <v>0</v>
      </c>
      <c r="I162" s="166"/>
    </row>
    <row r="163" spans="1:9" s="102" customFormat="1" ht="43.9" customHeight="1" x14ac:dyDescent="0.2">
      <c r="A163" s="104" t="s">
        <v>147</v>
      </c>
      <c r="B163" s="65" t="s">
        <v>259</v>
      </c>
      <c r="C163" s="66" t="s">
        <v>148</v>
      </c>
      <c r="D163" s="63" t="s">
        <v>100</v>
      </c>
      <c r="E163" s="67"/>
      <c r="F163" s="99"/>
      <c r="G163" s="100"/>
      <c r="H163" s="101"/>
      <c r="I163" s="166"/>
    </row>
    <row r="164" spans="1:9" s="69" customFormat="1" ht="30" customHeight="1" x14ac:dyDescent="0.2">
      <c r="A164" s="104" t="s">
        <v>149</v>
      </c>
      <c r="B164" s="68" t="s">
        <v>33</v>
      </c>
      <c r="C164" s="66" t="s">
        <v>101</v>
      </c>
      <c r="D164" s="63" t="s">
        <v>2</v>
      </c>
      <c r="E164" s="67" t="s">
        <v>32</v>
      </c>
      <c r="F164" s="99">
        <v>5</v>
      </c>
      <c r="G164" s="103"/>
      <c r="H164" s="101">
        <f t="shared" ref="H164" si="22">ROUND(G164*F164,2)</f>
        <v>0</v>
      </c>
      <c r="I164" s="166"/>
    </row>
    <row r="165" spans="1:9" s="102" customFormat="1" ht="43.9" customHeight="1" x14ac:dyDescent="0.2">
      <c r="A165" s="104" t="s">
        <v>357</v>
      </c>
      <c r="B165" s="65" t="s">
        <v>260</v>
      </c>
      <c r="C165" s="66" t="s">
        <v>358</v>
      </c>
      <c r="D165" s="63" t="s">
        <v>506</v>
      </c>
      <c r="E165" s="67"/>
      <c r="F165" s="99"/>
      <c r="G165" s="100"/>
      <c r="H165" s="101"/>
      <c r="I165" s="166"/>
    </row>
    <row r="166" spans="1:9" s="69" customFormat="1" ht="30" customHeight="1" x14ac:dyDescent="0.2">
      <c r="A166" s="104" t="s">
        <v>359</v>
      </c>
      <c r="B166" s="68" t="s">
        <v>33</v>
      </c>
      <c r="C166" s="66" t="s">
        <v>451</v>
      </c>
      <c r="D166" s="63" t="s">
        <v>194</v>
      </c>
      <c r="E166" s="67" t="s">
        <v>32</v>
      </c>
      <c r="F166" s="99">
        <v>10</v>
      </c>
      <c r="G166" s="103"/>
      <c r="H166" s="101">
        <f t="shared" ref="H166" si="23">ROUND(G166*F166,2)</f>
        <v>0</v>
      </c>
      <c r="I166" s="166"/>
    </row>
    <row r="167" spans="1:9" s="102" customFormat="1" ht="43.9" customHeight="1" x14ac:dyDescent="0.2">
      <c r="A167" s="104" t="s">
        <v>191</v>
      </c>
      <c r="B167" s="65" t="s">
        <v>261</v>
      </c>
      <c r="C167" s="66" t="s">
        <v>192</v>
      </c>
      <c r="D167" s="63" t="s">
        <v>506</v>
      </c>
      <c r="E167" s="67"/>
      <c r="F167" s="99"/>
      <c r="G167" s="100"/>
      <c r="H167" s="101"/>
      <c r="I167" s="166"/>
    </row>
    <row r="168" spans="1:9" s="69" customFormat="1" ht="30" customHeight="1" x14ac:dyDescent="0.2">
      <c r="A168" s="104" t="s">
        <v>193</v>
      </c>
      <c r="B168" s="68" t="s">
        <v>33</v>
      </c>
      <c r="C168" s="66" t="s">
        <v>439</v>
      </c>
      <c r="D168" s="63" t="s">
        <v>194</v>
      </c>
      <c r="E168" s="67"/>
      <c r="F168" s="99"/>
      <c r="G168" s="100"/>
      <c r="H168" s="101"/>
      <c r="I168" s="166"/>
    </row>
    <row r="169" spans="1:9" s="69" customFormat="1" ht="30" customHeight="1" x14ac:dyDescent="0.2">
      <c r="A169" s="104" t="s">
        <v>197</v>
      </c>
      <c r="B169" s="70" t="s">
        <v>102</v>
      </c>
      <c r="C169" s="66" t="s">
        <v>198</v>
      </c>
      <c r="D169" s="63"/>
      <c r="E169" s="67" t="s">
        <v>32</v>
      </c>
      <c r="F169" s="99">
        <v>165</v>
      </c>
      <c r="G169" s="103"/>
      <c r="H169" s="101">
        <f>ROUND(G169*F169,2)</f>
        <v>0</v>
      </c>
      <c r="I169" s="166"/>
    </row>
    <row r="170" spans="1:9" s="69" customFormat="1" ht="30" customHeight="1" x14ac:dyDescent="0.2">
      <c r="A170" s="104" t="s">
        <v>228</v>
      </c>
      <c r="B170" s="70" t="s">
        <v>103</v>
      </c>
      <c r="C170" s="66" t="s">
        <v>229</v>
      </c>
      <c r="D170" s="63" t="s">
        <v>2</v>
      </c>
      <c r="E170" s="67" t="s">
        <v>32</v>
      </c>
      <c r="F170" s="99">
        <v>1025</v>
      </c>
      <c r="G170" s="103"/>
      <c r="H170" s="101">
        <f>ROUND(G170*F170,2)</f>
        <v>0</v>
      </c>
      <c r="I170" s="169"/>
    </row>
    <row r="171" spans="1:9" s="102" customFormat="1" ht="43.9" customHeight="1" x14ac:dyDescent="0.2">
      <c r="A171" s="104" t="s">
        <v>230</v>
      </c>
      <c r="B171" s="65" t="s">
        <v>262</v>
      </c>
      <c r="C171" s="66" t="s">
        <v>232</v>
      </c>
      <c r="D171" s="63" t="s">
        <v>100</v>
      </c>
      <c r="E171" s="67" t="s">
        <v>32</v>
      </c>
      <c r="F171" s="115">
        <v>10</v>
      </c>
      <c r="G171" s="103"/>
      <c r="H171" s="101">
        <f t="shared" ref="H171:H173" si="24">ROUND(G171*F171,2)</f>
        <v>0</v>
      </c>
      <c r="I171" s="166"/>
    </row>
    <row r="172" spans="1:9" s="69" customFormat="1" ht="30" customHeight="1" x14ac:dyDescent="0.2">
      <c r="A172" s="104" t="s">
        <v>296</v>
      </c>
      <c r="B172" s="65" t="s">
        <v>263</v>
      </c>
      <c r="C172" s="66" t="s">
        <v>297</v>
      </c>
      <c r="D172" s="63" t="s">
        <v>100</v>
      </c>
      <c r="E172" s="67" t="s">
        <v>32</v>
      </c>
      <c r="F172" s="99">
        <v>5</v>
      </c>
      <c r="G172" s="103"/>
      <c r="H172" s="101">
        <f t="shared" si="24"/>
        <v>0</v>
      </c>
      <c r="I172" s="166"/>
    </row>
    <row r="173" spans="1:9" s="69" customFormat="1" ht="30" customHeight="1" x14ac:dyDescent="0.2">
      <c r="A173" s="104" t="s">
        <v>350</v>
      </c>
      <c r="B173" s="65" t="s">
        <v>264</v>
      </c>
      <c r="C173" s="66" t="s">
        <v>351</v>
      </c>
      <c r="D173" s="63" t="s">
        <v>100</v>
      </c>
      <c r="E173" s="67" t="s">
        <v>32</v>
      </c>
      <c r="F173" s="99">
        <v>5</v>
      </c>
      <c r="G173" s="103"/>
      <c r="H173" s="101">
        <f t="shared" si="24"/>
        <v>0</v>
      </c>
      <c r="I173" s="166"/>
    </row>
    <row r="174" spans="1:9" s="102" customFormat="1" ht="30" customHeight="1" x14ac:dyDescent="0.2">
      <c r="A174" s="104" t="s">
        <v>199</v>
      </c>
      <c r="B174" s="65" t="s">
        <v>265</v>
      </c>
      <c r="C174" s="66" t="s">
        <v>200</v>
      </c>
      <c r="D174" s="63" t="s">
        <v>201</v>
      </c>
      <c r="E174" s="67"/>
      <c r="F174" s="99"/>
      <c r="G174" s="100"/>
      <c r="H174" s="101"/>
      <c r="I174" s="166"/>
    </row>
    <row r="175" spans="1:9" s="69" customFormat="1" ht="30" customHeight="1" x14ac:dyDescent="0.2">
      <c r="A175" s="104" t="s">
        <v>328</v>
      </c>
      <c r="B175" s="68" t="s">
        <v>33</v>
      </c>
      <c r="C175" s="66" t="s">
        <v>329</v>
      </c>
      <c r="D175" s="63" t="s">
        <v>2</v>
      </c>
      <c r="E175" s="67" t="s">
        <v>49</v>
      </c>
      <c r="F175" s="99">
        <v>40</v>
      </c>
      <c r="G175" s="103"/>
      <c r="H175" s="101">
        <f t="shared" ref="H175:H176" si="25">ROUND(G175*F175,2)</f>
        <v>0</v>
      </c>
      <c r="I175" s="166"/>
    </row>
    <row r="176" spans="1:9" s="69" customFormat="1" ht="30" customHeight="1" x14ac:dyDescent="0.2">
      <c r="A176" s="104" t="s">
        <v>360</v>
      </c>
      <c r="B176" s="68" t="s">
        <v>40</v>
      </c>
      <c r="C176" s="66" t="s">
        <v>361</v>
      </c>
      <c r="D176" s="63" t="s">
        <v>2</v>
      </c>
      <c r="E176" s="67" t="s">
        <v>49</v>
      </c>
      <c r="F176" s="99">
        <v>4</v>
      </c>
      <c r="G176" s="103"/>
      <c r="H176" s="101">
        <f t="shared" si="25"/>
        <v>0</v>
      </c>
      <c r="I176" s="171"/>
    </row>
    <row r="177" spans="1:9" s="69" customFormat="1" ht="30" customHeight="1" x14ac:dyDescent="0.2">
      <c r="A177" s="104" t="s">
        <v>203</v>
      </c>
      <c r="B177" s="65" t="s">
        <v>266</v>
      </c>
      <c r="C177" s="66" t="s">
        <v>204</v>
      </c>
      <c r="D177" s="63" t="s">
        <v>507</v>
      </c>
      <c r="E177" s="67"/>
      <c r="F177" s="99"/>
      <c r="G177" s="100"/>
      <c r="H177" s="101"/>
      <c r="I177" s="166"/>
    </row>
    <row r="178" spans="1:9" s="69" customFormat="1" ht="42.75" customHeight="1" x14ac:dyDescent="0.2">
      <c r="A178" s="104" t="s">
        <v>205</v>
      </c>
      <c r="B178" s="68" t="s">
        <v>33</v>
      </c>
      <c r="C178" s="66" t="s">
        <v>441</v>
      </c>
      <c r="D178" s="63" t="s">
        <v>107</v>
      </c>
      <c r="E178" s="67" t="s">
        <v>49</v>
      </c>
      <c r="F178" s="99">
        <v>40</v>
      </c>
      <c r="G178" s="103"/>
      <c r="H178" s="101">
        <f t="shared" ref="H178:H180" si="26">ROUND(G178*F178,2)</f>
        <v>0</v>
      </c>
      <c r="I178" s="166"/>
    </row>
    <row r="179" spans="1:9" s="138" customFormat="1" ht="66" customHeight="1" x14ac:dyDescent="0.2">
      <c r="A179" s="136" t="s">
        <v>515</v>
      </c>
      <c r="B179" s="68" t="s">
        <v>40</v>
      </c>
      <c r="C179" s="66" t="s">
        <v>453</v>
      </c>
      <c r="D179" s="63" t="s">
        <v>298</v>
      </c>
      <c r="E179" s="67" t="s">
        <v>49</v>
      </c>
      <c r="F179" s="115">
        <v>296</v>
      </c>
      <c r="G179" s="137"/>
      <c r="H179" s="101">
        <f t="shared" si="26"/>
        <v>0</v>
      </c>
      <c r="I179" s="166"/>
    </row>
    <row r="180" spans="1:9" s="102" customFormat="1" ht="69" customHeight="1" x14ac:dyDescent="0.2">
      <c r="A180" s="104" t="s">
        <v>362</v>
      </c>
      <c r="B180" s="68" t="s">
        <v>50</v>
      </c>
      <c r="C180" s="66" t="s">
        <v>452</v>
      </c>
      <c r="D180" s="63" t="s">
        <v>298</v>
      </c>
      <c r="E180" s="67" t="s">
        <v>49</v>
      </c>
      <c r="F180" s="115">
        <v>8</v>
      </c>
      <c r="G180" s="137"/>
      <c r="H180" s="101">
        <f t="shared" si="26"/>
        <v>0</v>
      </c>
      <c r="I180" s="166"/>
    </row>
    <row r="181" spans="1:9" s="69" customFormat="1" ht="36" customHeight="1" x14ac:dyDescent="0.2">
      <c r="A181" s="104" t="s">
        <v>105</v>
      </c>
      <c r="B181" s="72" t="s">
        <v>267</v>
      </c>
      <c r="C181" s="110" t="s">
        <v>51</v>
      </c>
      <c r="D181" s="98" t="s">
        <v>507</v>
      </c>
      <c r="E181" s="111"/>
      <c r="F181" s="99"/>
      <c r="G181" s="140"/>
      <c r="H181" s="108"/>
      <c r="I181" s="170"/>
    </row>
    <row r="182" spans="1:9" s="139" customFormat="1" ht="30" customHeight="1" x14ac:dyDescent="0.2">
      <c r="A182" s="136" t="s">
        <v>282</v>
      </c>
      <c r="B182" s="68" t="s">
        <v>33</v>
      </c>
      <c r="C182" s="66" t="s">
        <v>440</v>
      </c>
      <c r="D182" s="63" t="s">
        <v>283</v>
      </c>
      <c r="E182" s="67"/>
      <c r="F182" s="99"/>
      <c r="G182" s="101"/>
      <c r="H182" s="101"/>
      <c r="I182" s="166"/>
    </row>
    <row r="183" spans="1:9" s="69" customFormat="1" ht="30" customHeight="1" x14ac:dyDescent="0.2">
      <c r="A183" s="104" t="s">
        <v>532</v>
      </c>
      <c r="B183" s="109" t="s">
        <v>102</v>
      </c>
      <c r="C183" s="110" t="s">
        <v>294</v>
      </c>
      <c r="D183" s="98"/>
      <c r="E183" s="111" t="s">
        <v>49</v>
      </c>
      <c r="F183" s="99">
        <v>20</v>
      </c>
      <c r="G183" s="137"/>
      <c r="H183" s="108">
        <f>ROUND(G183*F183,2)</f>
        <v>0</v>
      </c>
      <c r="I183" s="170"/>
    </row>
    <row r="184" spans="1:9" s="126" customFormat="1" ht="68.25" customHeight="1" x14ac:dyDescent="0.2">
      <c r="A184" s="104" t="s">
        <v>363</v>
      </c>
      <c r="B184" s="74" t="s">
        <v>40</v>
      </c>
      <c r="C184" s="110" t="s">
        <v>453</v>
      </c>
      <c r="D184" s="98" t="s">
        <v>298</v>
      </c>
      <c r="E184" s="111"/>
      <c r="F184" s="115"/>
      <c r="G184" s="140"/>
      <c r="H184" s="108"/>
      <c r="I184" s="170"/>
    </row>
    <row r="185" spans="1:9" s="127" customFormat="1" ht="30" customHeight="1" x14ac:dyDescent="0.2">
      <c r="A185" s="104" t="s">
        <v>535</v>
      </c>
      <c r="B185" s="109" t="s">
        <v>102</v>
      </c>
      <c r="C185" s="110" t="s">
        <v>331</v>
      </c>
      <c r="D185" s="98"/>
      <c r="E185" s="111" t="s">
        <v>49</v>
      </c>
      <c r="F185" s="99">
        <v>98</v>
      </c>
      <c r="G185" s="137"/>
      <c r="H185" s="108">
        <f>ROUND(G185*F185,2)</f>
        <v>0</v>
      </c>
      <c r="I185" s="170"/>
    </row>
    <row r="186" spans="1:9" s="139" customFormat="1" ht="30" customHeight="1" x14ac:dyDescent="0.2">
      <c r="A186" s="136" t="s">
        <v>536</v>
      </c>
      <c r="B186" s="70" t="s">
        <v>103</v>
      </c>
      <c r="C186" s="66" t="s">
        <v>516</v>
      </c>
      <c r="D186" s="63" t="s">
        <v>2</v>
      </c>
      <c r="E186" s="67" t="s">
        <v>49</v>
      </c>
      <c r="F186" s="99">
        <v>277</v>
      </c>
      <c r="G186" s="137"/>
      <c r="H186" s="101">
        <f>ROUND(G186*F186,2)</f>
        <v>0</v>
      </c>
      <c r="I186" s="166"/>
    </row>
    <row r="187" spans="1:9" s="113" customFormat="1" ht="36.75" customHeight="1" x14ac:dyDescent="0.2">
      <c r="A187" s="104" t="s">
        <v>164</v>
      </c>
      <c r="B187" s="68" t="s">
        <v>50</v>
      </c>
      <c r="C187" s="66" t="s">
        <v>442</v>
      </c>
      <c r="D187" s="63" t="s">
        <v>108</v>
      </c>
      <c r="E187" s="67" t="s">
        <v>49</v>
      </c>
      <c r="F187" s="99">
        <v>32</v>
      </c>
      <c r="G187" s="103"/>
      <c r="H187" s="101">
        <f t="shared" ref="H187:H188" si="27">ROUND(G187*F187,2)</f>
        <v>0</v>
      </c>
      <c r="I187" s="166"/>
    </row>
    <row r="188" spans="1:9" s="69" customFormat="1" ht="43.9" customHeight="1" x14ac:dyDescent="0.2">
      <c r="A188" s="104" t="s">
        <v>206</v>
      </c>
      <c r="B188" s="65" t="s">
        <v>268</v>
      </c>
      <c r="C188" s="66" t="s">
        <v>207</v>
      </c>
      <c r="D188" s="63" t="s">
        <v>208</v>
      </c>
      <c r="E188" s="67" t="s">
        <v>32</v>
      </c>
      <c r="F188" s="99">
        <v>20</v>
      </c>
      <c r="G188" s="103"/>
      <c r="H188" s="101">
        <f t="shared" si="27"/>
        <v>0</v>
      </c>
      <c r="I188" s="166"/>
    </row>
    <row r="189" spans="1:9" s="69" customFormat="1" ht="43.9" customHeight="1" x14ac:dyDescent="0.2">
      <c r="A189" s="104" t="s">
        <v>165</v>
      </c>
      <c r="B189" s="65" t="s">
        <v>269</v>
      </c>
      <c r="C189" s="66" t="s">
        <v>166</v>
      </c>
      <c r="D189" s="63" t="s">
        <v>332</v>
      </c>
      <c r="E189" s="114"/>
      <c r="F189" s="99"/>
      <c r="G189" s="100"/>
      <c r="H189" s="101"/>
      <c r="I189" s="166"/>
    </row>
    <row r="190" spans="1:9" s="69" customFormat="1" ht="30" customHeight="1" x14ac:dyDescent="0.2">
      <c r="A190" s="104" t="s">
        <v>209</v>
      </c>
      <c r="B190" s="68" t="s">
        <v>33</v>
      </c>
      <c r="C190" s="66" t="s">
        <v>210</v>
      </c>
      <c r="D190" s="63"/>
      <c r="E190" s="67"/>
      <c r="F190" s="99"/>
      <c r="G190" s="100"/>
      <c r="H190" s="101"/>
      <c r="I190" s="166"/>
    </row>
    <row r="191" spans="1:9" s="69" customFormat="1" ht="30" customHeight="1" x14ac:dyDescent="0.2">
      <c r="A191" s="104" t="s">
        <v>167</v>
      </c>
      <c r="B191" s="70" t="s">
        <v>102</v>
      </c>
      <c r="C191" s="66" t="s">
        <v>119</v>
      </c>
      <c r="D191" s="63"/>
      <c r="E191" s="67" t="s">
        <v>34</v>
      </c>
      <c r="F191" s="99">
        <v>835</v>
      </c>
      <c r="G191" s="103"/>
      <c r="H191" s="101">
        <f>ROUND(G191*F191,2)</f>
        <v>0</v>
      </c>
      <c r="I191" s="166"/>
    </row>
    <row r="192" spans="1:9" s="69" customFormat="1" ht="30" customHeight="1" x14ac:dyDescent="0.2">
      <c r="A192" s="104" t="s">
        <v>168</v>
      </c>
      <c r="B192" s="68" t="s">
        <v>40</v>
      </c>
      <c r="C192" s="66" t="s">
        <v>69</v>
      </c>
      <c r="D192" s="63"/>
      <c r="E192" s="67"/>
      <c r="F192" s="99"/>
      <c r="G192" s="100"/>
      <c r="H192" s="101"/>
      <c r="I192" s="166"/>
    </row>
    <row r="193" spans="1:9" s="69" customFormat="1" ht="30" customHeight="1" x14ac:dyDescent="0.2">
      <c r="A193" s="104" t="s">
        <v>169</v>
      </c>
      <c r="B193" s="70" t="s">
        <v>102</v>
      </c>
      <c r="C193" s="66" t="s">
        <v>119</v>
      </c>
      <c r="D193" s="63"/>
      <c r="E193" s="67" t="s">
        <v>34</v>
      </c>
      <c r="F193" s="99">
        <v>50</v>
      </c>
      <c r="G193" s="103"/>
      <c r="H193" s="101">
        <f>ROUND(G193*F193,2)</f>
        <v>0</v>
      </c>
      <c r="I193" s="166"/>
    </row>
    <row r="194" spans="1:9" s="102" customFormat="1" ht="30" customHeight="1" x14ac:dyDescent="0.2">
      <c r="A194" s="104" t="s">
        <v>109</v>
      </c>
      <c r="B194" s="65" t="s">
        <v>270</v>
      </c>
      <c r="C194" s="66" t="s">
        <v>111</v>
      </c>
      <c r="D194" s="63" t="s">
        <v>211</v>
      </c>
      <c r="E194" s="67"/>
      <c r="F194" s="99"/>
      <c r="G194" s="100"/>
      <c r="H194" s="101"/>
      <c r="I194" s="166"/>
    </row>
    <row r="195" spans="1:9" s="69" customFormat="1" ht="30" customHeight="1" x14ac:dyDescent="0.2">
      <c r="A195" s="104" t="s">
        <v>112</v>
      </c>
      <c r="B195" s="68" t="s">
        <v>33</v>
      </c>
      <c r="C195" s="66" t="s">
        <v>212</v>
      </c>
      <c r="D195" s="63" t="s">
        <v>2</v>
      </c>
      <c r="E195" s="67" t="s">
        <v>32</v>
      </c>
      <c r="F195" s="99">
        <v>2500</v>
      </c>
      <c r="G195" s="103"/>
      <c r="H195" s="101">
        <f t="shared" ref="H195:H197" si="28">ROUND(G195*F195,2)</f>
        <v>0</v>
      </c>
      <c r="I195" s="166"/>
    </row>
    <row r="196" spans="1:9" s="69" customFormat="1" ht="30" customHeight="1" x14ac:dyDescent="0.2">
      <c r="A196" s="104" t="s">
        <v>213</v>
      </c>
      <c r="B196" s="68" t="s">
        <v>40</v>
      </c>
      <c r="C196" s="66" t="s">
        <v>214</v>
      </c>
      <c r="D196" s="63" t="s">
        <v>2</v>
      </c>
      <c r="E196" s="67" t="s">
        <v>32</v>
      </c>
      <c r="F196" s="99">
        <v>830</v>
      </c>
      <c r="G196" s="103"/>
      <c r="H196" s="101">
        <f t="shared" si="28"/>
        <v>0</v>
      </c>
      <c r="I196" s="166"/>
    </row>
    <row r="197" spans="1:9" s="69" customFormat="1" ht="30" customHeight="1" x14ac:dyDescent="0.2">
      <c r="A197" s="104" t="s">
        <v>113</v>
      </c>
      <c r="B197" s="65" t="s">
        <v>271</v>
      </c>
      <c r="C197" s="66" t="s">
        <v>115</v>
      </c>
      <c r="D197" s="63" t="s">
        <v>172</v>
      </c>
      <c r="E197" s="67" t="s">
        <v>39</v>
      </c>
      <c r="F197" s="115">
        <v>6</v>
      </c>
      <c r="G197" s="103"/>
      <c r="H197" s="101">
        <f t="shared" si="28"/>
        <v>0</v>
      </c>
      <c r="I197" s="166"/>
    </row>
    <row r="198" spans="1:9" ht="48" customHeight="1" x14ac:dyDescent="0.2">
      <c r="A198" s="15"/>
      <c r="B198" s="161"/>
      <c r="C198" s="29" t="s">
        <v>22</v>
      </c>
      <c r="D198" s="158"/>
      <c r="E198" s="162"/>
      <c r="F198" s="159"/>
      <c r="G198" s="15"/>
      <c r="H198" s="18"/>
      <c r="I198" s="167"/>
    </row>
    <row r="199" spans="1:9" s="102" customFormat="1" ht="43.9" customHeight="1" x14ac:dyDescent="0.2">
      <c r="A199" s="64" t="s">
        <v>364</v>
      </c>
      <c r="B199" s="65" t="s">
        <v>272</v>
      </c>
      <c r="C199" s="66" t="s">
        <v>365</v>
      </c>
      <c r="D199" s="63" t="s">
        <v>125</v>
      </c>
      <c r="E199" s="67"/>
      <c r="F199" s="115"/>
      <c r="G199" s="100"/>
      <c r="H199" s="116"/>
      <c r="I199" s="174"/>
    </row>
    <row r="200" spans="1:9" s="102" customFormat="1" ht="30" customHeight="1" x14ac:dyDescent="0.2">
      <c r="A200" s="64" t="s">
        <v>366</v>
      </c>
      <c r="B200" s="68" t="s">
        <v>33</v>
      </c>
      <c r="C200" s="66" t="s">
        <v>367</v>
      </c>
      <c r="D200" s="63"/>
      <c r="E200" s="67" t="s">
        <v>39</v>
      </c>
      <c r="F200" s="115">
        <v>2</v>
      </c>
      <c r="G200" s="103"/>
      <c r="H200" s="101">
        <f>ROUND(G200*F200,2)</f>
        <v>0</v>
      </c>
      <c r="I200" s="174"/>
    </row>
    <row r="201" spans="1:9" s="117" customFormat="1" ht="43.9" customHeight="1" x14ac:dyDescent="0.2">
      <c r="A201" s="64" t="s">
        <v>76</v>
      </c>
      <c r="B201" s="65" t="s">
        <v>273</v>
      </c>
      <c r="C201" s="81" t="s">
        <v>215</v>
      </c>
      <c r="D201" s="82" t="s">
        <v>221</v>
      </c>
      <c r="E201" s="67"/>
      <c r="F201" s="115"/>
      <c r="G201" s="100"/>
      <c r="H201" s="116"/>
      <c r="I201" s="166"/>
    </row>
    <row r="202" spans="1:9" s="69" customFormat="1" ht="43.9" customHeight="1" x14ac:dyDescent="0.2">
      <c r="A202" s="64" t="s">
        <v>77</v>
      </c>
      <c r="B202" s="68" t="s">
        <v>33</v>
      </c>
      <c r="C202" s="71" t="s">
        <v>284</v>
      </c>
      <c r="D202" s="63"/>
      <c r="E202" s="67" t="s">
        <v>39</v>
      </c>
      <c r="F202" s="115">
        <v>3</v>
      </c>
      <c r="G202" s="103"/>
      <c r="H202" s="101">
        <f t="shared" ref="H202:H206" si="29">ROUND(G202*F202,2)</f>
        <v>0</v>
      </c>
      <c r="I202" s="171"/>
    </row>
    <row r="203" spans="1:9" s="69" customFormat="1" ht="43.9" customHeight="1" x14ac:dyDescent="0.2">
      <c r="A203" s="64" t="s">
        <v>78</v>
      </c>
      <c r="B203" s="68" t="s">
        <v>40</v>
      </c>
      <c r="C203" s="71" t="s">
        <v>285</v>
      </c>
      <c r="D203" s="63"/>
      <c r="E203" s="67" t="s">
        <v>39</v>
      </c>
      <c r="F203" s="115">
        <v>1</v>
      </c>
      <c r="G203" s="103"/>
      <c r="H203" s="101">
        <f t="shared" si="29"/>
        <v>0</v>
      </c>
      <c r="I203" s="171"/>
    </row>
    <row r="204" spans="1:9" s="69" customFormat="1" ht="43.9" customHeight="1" x14ac:dyDescent="0.2">
      <c r="A204" s="64" t="s">
        <v>176</v>
      </c>
      <c r="B204" s="68" t="s">
        <v>50</v>
      </c>
      <c r="C204" s="71" t="s">
        <v>368</v>
      </c>
      <c r="D204" s="63"/>
      <c r="E204" s="67" t="s">
        <v>39</v>
      </c>
      <c r="F204" s="115">
        <v>2</v>
      </c>
      <c r="G204" s="103"/>
      <c r="H204" s="101">
        <f t="shared" si="29"/>
        <v>0</v>
      </c>
      <c r="I204" s="171"/>
    </row>
    <row r="205" spans="1:9" s="69" customFormat="1" ht="43.9" customHeight="1" x14ac:dyDescent="0.2">
      <c r="A205" s="64" t="s">
        <v>216</v>
      </c>
      <c r="B205" s="68" t="s">
        <v>60</v>
      </c>
      <c r="C205" s="71" t="s">
        <v>217</v>
      </c>
      <c r="D205" s="63"/>
      <c r="E205" s="67" t="s">
        <v>39</v>
      </c>
      <c r="F205" s="115">
        <v>2</v>
      </c>
      <c r="G205" s="103"/>
      <c r="H205" s="101">
        <f t="shared" si="29"/>
        <v>0</v>
      </c>
      <c r="I205" s="171"/>
    </row>
    <row r="206" spans="1:9" s="69" customFormat="1" ht="43.9" customHeight="1" x14ac:dyDescent="0.2">
      <c r="A206" s="64" t="s">
        <v>218</v>
      </c>
      <c r="B206" s="68" t="s">
        <v>64</v>
      </c>
      <c r="C206" s="71" t="s">
        <v>219</v>
      </c>
      <c r="D206" s="63"/>
      <c r="E206" s="67" t="s">
        <v>39</v>
      </c>
      <c r="F206" s="115">
        <v>2</v>
      </c>
      <c r="G206" s="103"/>
      <c r="H206" s="101">
        <f t="shared" si="29"/>
        <v>0</v>
      </c>
      <c r="I206" s="171"/>
    </row>
    <row r="207" spans="1:9" s="69" customFormat="1" ht="39.950000000000003" customHeight="1" x14ac:dyDescent="0.2">
      <c r="A207" s="64" t="s">
        <v>138</v>
      </c>
      <c r="B207" s="65" t="s">
        <v>274</v>
      </c>
      <c r="C207" s="66" t="s">
        <v>140</v>
      </c>
      <c r="D207" s="63" t="s">
        <v>125</v>
      </c>
      <c r="E207" s="67" t="s">
        <v>39</v>
      </c>
      <c r="F207" s="115">
        <v>2</v>
      </c>
      <c r="G207" s="103"/>
      <c r="H207" s="101">
        <f t="shared" ref="H207" si="30">ROUND(G207*F207,2)</f>
        <v>0</v>
      </c>
      <c r="I207" s="166"/>
    </row>
    <row r="208" spans="1:9" ht="36" customHeight="1" x14ac:dyDescent="0.2">
      <c r="A208" s="15"/>
      <c r="B208" s="163"/>
      <c r="C208" s="29" t="s">
        <v>23</v>
      </c>
      <c r="D208" s="158"/>
      <c r="E208" s="162"/>
      <c r="F208" s="159"/>
      <c r="G208" s="15"/>
      <c r="H208" s="18"/>
      <c r="I208" s="167"/>
    </row>
    <row r="209" spans="1:9" s="69" customFormat="1" ht="43.9" customHeight="1" x14ac:dyDescent="0.2">
      <c r="A209" s="64" t="s">
        <v>56</v>
      </c>
      <c r="B209" s="65" t="s">
        <v>275</v>
      </c>
      <c r="C209" s="71" t="s">
        <v>220</v>
      </c>
      <c r="D209" s="82" t="s">
        <v>221</v>
      </c>
      <c r="E209" s="67" t="s">
        <v>39</v>
      </c>
      <c r="F209" s="115">
        <v>5</v>
      </c>
      <c r="G209" s="103"/>
      <c r="H209" s="101">
        <f>ROUND(G209*F209,2)</f>
        <v>0</v>
      </c>
      <c r="I209" s="166"/>
    </row>
    <row r="210" spans="1:9" s="102" customFormat="1" ht="30" customHeight="1" x14ac:dyDescent="0.2">
      <c r="A210" s="64" t="s">
        <v>57</v>
      </c>
      <c r="B210" s="65" t="s">
        <v>276</v>
      </c>
      <c r="C210" s="71" t="s">
        <v>222</v>
      </c>
      <c r="D210" s="82" t="s">
        <v>221</v>
      </c>
      <c r="E210" s="67"/>
      <c r="F210" s="115"/>
      <c r="G210" s="100"/>
      <c r="H210" s="116"/>
      <c r="I210" s="166"/>
    </row>
    <row r="211" spans="1:9" s="69" customFormat="1" ht="30" customHeight="1" x14ac:dyDescent="0.2">
      <c r="A211" s="64" t="s">
        <v>177</v>
      </c>
      <c r="B211" s="68" t="s">
        <v>33</v>
      </c>
      <c r="C211" s="66" t="s">
        <v>178</v>
      </c>
      <c r="D211" s="63"/>
      <c r="E211" s="67" t="s">
        <v>39</v>
      </c>
      <c r="F211" s="115">
        <v>1</v>
      </c>
      <c r="G211" s="103"/>
      <c r="H211" s="101">
        <f t="shared" ref="H211:H217" si="31">ROUND(G211*F211,2)</f>
        <v>0</v>
      </c>
      <c r="I211" s="166"/>
    </row>
    <row r="212" spans="1:9" s="69" customFormat="1" ht="30" customHeight="1" x14ac:dyDescent="0.2">
      <c r="A212" s="64" t="s">
        <v>58</v>
      </c>
      <c r="B212" s="68" t="s">
        <v>40</v>
      </c>
      <c r="C212" s="66" t="s">
        <v>142</v>
      </c>
      <c r="D212" s="63"/>
      <c r="E212" s="67" t="s">
        <v>39</v>
      </c>
      <c r="F212" s="115">
        <v>10</v>
      </c>
      <c r="G212" s="103"/>
      <c r="H212" s="101">
        <f t="shared" si="31"/>
        <v>0</v>
      </c>
      <c r="I212" s="166"/>
    </row>
    <row r="213" spans="1:9" s="69" customFormat="1" ht="30" customHeight="1" x14ac:dyDescent="0.2">
      <c r="A213" s="64" t="s">
        <v>59</v>
      </c>
      <c r="B213" s="68" t="s">
        <v>50</v>
      </c>
      <c r="C213" s="66" t="s">
        <v>157</v>
      </c>
      <c r="D213" s="63"/>
      <c r="E213" s="67" t="s">
        <v>39</v>
      </c>
      <c r="F213" s="115">
        <v>1</v>
      </c>
      <c r="G213" s="103"/>
      <c r="H213" s="101">
        <f t="shared" si="31"/>
        <v>0</v>
      </c>
      <c r="I213" s="166"/>
    </row>
    <row r="214" spans="1:9" s="102" customFormat="1" ht="30" customHeight="1" x14ac:dyDescent="0.2">
      <c r="A214" s="64" t="s">
        <v>72</v>
      </c>
      <c r="B214" s="65" t="s">
        <v>277</v>
      </c>
      <c r="C214" s="66" t="s">
        <v>81</v>
      </c>
      <c r="D214" s="82" t="s">
        <v>221</v>
      </c>
      <c r="E214" s="67" t="s">
        <v>39</v>
      </c>
      <c r="F214" s="115">
        <v>7</v>
      </c>
      <c r="G214" s="103"/>
      <c r="H214" s="101">
        <f t="shared" si="31"/>
        <v>0</v>
      </c>
      <c r="I214" s="166"/>
    </row>
    <row r="215" spans="1:9" s="102" customFormat="1" ht="30" customHeight="1" x14ac:dyDescent="0.2">
      <c r="A215" s="64" t="s">
        <v>73</v>
      </c>
      <c r="B215" s="65" t="s">
        <v>305</v>
      </c>
      <c r="C215" s="66" t="s">
        <v>82</v>
      </c>
      <c r="D215" s="82" t="s">
        <v>221</v>
      </c>
      <c r="E215" s="67" t="s">
        <v>39</v>
      </c>
      <c r="F215" s="115">
        <v>5</v>
      </c>
      <c r="G215" s="103"/>
      <c r="H215" s="101">
        <f t="shared" si="31"/>
        <v>0</v>
      </c>
      <c r="I215" s="166"/>
    </row>
    <row r="216" spans="1:9" s="69" customFormat="1" ht="30" customHeight="1" x14ac:dyDescent="0.2">
      <c r="A216" s="64" t="s">
        <v>74</v>
      </c>
      <c r="B216" s="65" t="s">
        <v>306</v>
      </c>
      <c r="C216" s="66" t="s">
        <v>83</v>
      </c>
      <c r="D216" s="82" t="s">
        <v>221</v>
      </c>
      <c r="E216" s="67" t="s">
        <v>39</v>
      </c>
      <c r="F216" s="115">
        <v>30</v>
      </c>
      <c r="G216" s="103"/>
      <c r="H216" s="101">
        <f t="shared" si="31"/>
        <v>0</v>
      </c>
      <c r="I216" s="166"/>
    </row>
    <row r="217" spans="1:9" s="69" customFormat="1" ht="30" customHeight="1" x14ac:dyDescent="0.2">
      <c r="A217" s="119" t="s">
        <v>251</v>
      </c>
      <c r="B217" s="120" t="s">
        <v>307</v>
      </c>
      <c r="C217" s="71" t="s">
        <v>253</v>
      </c>
      <c r="D217" s="82" t="s">
        <v>221</v>
      </c>
      <c r="E217" s="121" t="s">
        <v>39</v>
      </c>
      <c r="F217" s="122">
        <v>20</v>
      </c>
      <c r="G217" s="123"/>
      <c r="H217" s="124">
        <f t="shared" si="31"/>
        <v>0</v>
      </c>
      <c r="I217" s="166"/>
    </row>
    <row r="218" spans="1:9" ht="36" customHeight="1" x14ac:dyDescent="0.2">
      <c r="A218" s="15"/>
      <c r="B218" s="157"/>
      <c r="C218" s="29" t="s">
        <v>24</v>
      </c>
      <c r="D218" s="158"/>
      <c r="E218" s="160"/>
      <c r="F218" s="158"/>
      <c r="G218" s="15"/>
      <c r="H218" s="18"/>
      <c r="I218" s="167"/>
    </row>
    <row r="219" spans="1:9" s="102" customFormat="1" ht="30" customHeight="1" x14ac:dyDescent="0.2">
      <c r="A219" s="104" t="s">
        <v>61</v>
      </c>
      <c r="B219" s="65" t="s">
        <v>308</v>
      </c>
      <c r="C219" s="66" t="s">
        <v>62</v>
      </c>
      <c r="D219" s="63" t="s">
        <v>520</v>
      </c>
      <c r="E219" s="67"/>
      <c r="F219" s="99"/>
      <c r="G219" s="100"/>
      <c r="H219" s="101"/>
      <c r="I219" s="166"/>
    </row>
    <row r="220" spans="1:9" s="69" customFormat="1" ht="30" customHeight="1" x14ac:dyDescent="0.2">
      <c r="A220" s="104" t="s">
        <v>143</v>
      </c>
      <c r="B220" s="68" t="s">
        <v>33</v>
      </c>
      <c r="C220" s="66" t="s">
        <v>144</v>
      </c>
      <c r="D220" s="63"/>
      <c r="E220" s="67" t="s">
        <v>32</v>
      </c>
      <c r="F220" s="99">
        <v>150</v>
      </c>
      <c r="G220" s="103"/>
      <c r="H220" s="101">
        <f>ROUND(G220*F220,2)</f>
        <v>0</v>
      </c>
      <c r="I220" s="172"/>
    </row>
    <row r="221" spans="1:9" s="69" customFormat="1" ht="30" customHeight="1" x14ac:dyDescent="0.2">
      <c r="A221" s="104" t="s">
        <v>63</v>
      </c>
      <c r="B221" s="68" t="s">
        <v>40</v>
      </c>
      <c r="C221" s="66" t="s">
        <v>145</v>
      </c>
      <c r="D221" s="63"/>
      <c r="E221" s="67" t="s">
        <v>32</v>
      </c>
      <c r="F221" s="99">
        <v>1600</v>
      </c>
      <c r="G221" s="103"/>
      <c r="H221" s="101">
        <f>ROUND(G221*F221,2)</f>
        <v>0</v>
      </c>
      <c r="I221" s="166"/>
    </row>
    <row r="222" spans="1:9" ht="36" customHeight="1" x14ac:dyDescent="0.2">
      <c r="A222" s="15"/>
      <c r="B222" s="165"/>
      <c r="C222" s="29" t="s">
        <v>25</v>
      </c>
      <c r="D222" s="158"/>
      <c r="E222" s="162"/>
      <c r="F222" s="159"/>
      <c r="G222" s="15"/>
      <c r="H222" s="18"/>
      <c r="I222" s="167"/>
    </row>
    <row r="223" spans="1:9" s="138" customFormat="1" ht="30" customHeight="1" x14ac:dyDescent="0.2">
      <c r="A223" s="136" t="s">
        <v>429</v>
      </c>
      <c r="B223" s="134" t="s">
        <v>309</v>
      </c>
      <c r="C223" s="66" t="s">
        <v>517</v>
      </c>
      <c r="D223" s="63" t="s">
        <v>504</v>
      </c>
      <c r="E223" s="67" t="s">
        <v>49</v>
      </c>
      <c r="F223" s="99">
        <v>296</v>
      </c>
      <c r="G223" s="137"/>
      <c r="H223" s="101">
        <f t="shared" ref="H223" si="32">ROUND(G223*F223,2)</f>
        <v>0</v>
      </c>
      <c r="I223" s="166"/>
    </row>
    <row r="224" spans="1:9" s="35" customFormat="1" ht="30" customHeight="1" thickBot="1" x14ac:dyDescent="0.25">
      <c r="A224" s="36"/>
      <c r="B224" s="164" t="s">
        <v>14</v>
      </c>
      <c r="C224" s="180" t="str">
        <f>C149</f>
        <v>PACIFIC AVENUE from Sherbrook Street to Tecumseh Street - Asphalt Pavement Rehabilitation and Associated Works</v>
      </c>
      <c r="D224" s="181"/>
      <c r="E224" s="181"/>
      <c r="F224" s="182"/>
      <c r="G224" s="36" t="s">
        <v>17</v>
      </c>
      <c r="H224" s="36">
        <f>SUM(H149:H223)</f>
        <v>0</v>
      </c>
      <c r="I224" s="173"/>
    </row>
    <row r="225" spans="1:9" s="35" customFormat="1" ht="30" customHeight="1" thickTop="1" x14ac:dyDescent="0.2">
      <c r="A225" s="33"/>
      <c r="B225" s="156" t="s">
        <v>15</v>
      </c>
      <c r="C225" s="177" t="s">
        <v>370</v>
      </c>
      <c r="D225" s="178"/>
      <c r="E225" s="178"/>
      <c r="F225" s="179"/>
      <c r="G225" s="33"/>
      <c r="H225" s="34"/>
      <c r="I225" s="173"/>
    </row>
    <row r="226" spans="1:9" ht="36" customHeight="1" x14ac:dyDescent="0.2">
      <c r="A226" s="15"/>
      <c r="B226" s="157"/>
      <c r="C226" s="28" t="s">
        <v>19</v>
      </c>
      <c r="D226" s="158"/>
      <c r="E226" s="159" t="s">
        <v>2</v>
      </c>
      <c r="F226" s="159" t="s">
        <v>2</v>
      </c>
      <c r="G226" s="15"/>
      <c r="H226" s="18"/>
      <c r="I226" s="167"/>
    </row>
    <row r="227" spans="1:9" s="102" customFormat="1" ht="38.450000000000003" customHeight="1" x14ac:dyDescent="0.2">
      <c r="A227" s="97" t="s">
        <v>35</v>
      </c>
      <c r="B227" s="65" t="s">
        <v>278</v>
      </c>
      <c r="C227" s="66" t="s">
        <v>36</v>
      </c>
      <c r="D227" s="98" t="s">
        <v>317</v>
      </c>
      <c r="E227" s="67"/>
      <c r="F227" s="99"/>
      <c r="G227" s="100"/>
      <c r="H227" s="101"/>
      <c r="I227" s="166"/>
    </row>
    <row r="228" spans="1:9" s="102" customFormat="1" ht="30" customHeight="1" x14ac:dyDescent="0.2">
      <c r="A228" s="97" t="s">
        <v>318</v>
      </c>
      <c r="B228" s="68" t="s">
        <v>33</v>
      </c>
      <c r="C228" s="66" t="s">
        <v>319</v>
      </c>
      <c r="D228" s="63" t="s">
        <v>2</v>
      </c>
      <c r="E228" s="67" t="s">
        <v>30</v>
      </c>
      <c r="F228" s="99">
        <v>6</v>
      </c>
      <c r="G228" s="103"/>
      <c r="H228" s="101">
        <f t="shared" ref="H228:H229" si="33">ROUND(G228*F228,2)</f>
        <v>0</v>
      </c>
      <c r="I228" s="166"/>
    </row>
    <row r="229" spans="1:9" s="69" customFormat="1" ht="30" customHeight="1" x14ac:dyDescent="0.2">
      <c r="A229" s="64" t="s">
        <v>37</v>
      </c>
      <c r="B229" s="65" t="s">
        <v>186</v>
      </c>
      <c r="C229" s="66" t="s">
        <v>38</v>
      </c>
      <c r="D229" s="98" t="s">
        <v>317</v>
      </c>
      <c r="E229" s="67" t="s">
        <v>32</v>
      </c>
      <c r="F229" s="99">
        <v>170</v>
      </c>
      <c r="G229" s="103"/>
      <c r="H229" s="101">
        <f t="shared" si="33"/>
        <v>0</v>
      </c>
      <c r="I229" s="166"/>
    </row>
    <row r="230" spans="1:9" ht="36" customHeight="1" x14ac:dyDescent="0.2">
      <c r="A230" s="15"/>
      <c r="B230" s="157"/>
      <c r="C230" s="29" t="s">
        <v>311</v>
      </c>
      <c r="D230" s="158"/>
      <c r="E230" s="160"/>
      <c r="F230" s="158"/>
      <c r="G230" s="15"/>
      <c r="H230" s="18"/>
      <c r="I230" s="167"/>
    </row>
    <row r="231" spans="1:9" s="69" customFormat="1" ht="35.25" customHeight="1" x14ac:dyDescent="0.2">
      <c r="A231" s="104" t="s">
        <v>323</v>
      </c>
      <c r="B231" s="65" t="s">
        <v>187</v>
      </c>
      <c r="C231" s="66" t="s">
        <v>324</v>
      </c>
      <c r="D231" s="63" t="s">
        <v>505</v>
      </c>
      <c r="E231" s="67"/>
      <c r="F231" s="99"/>
      <c r="G231" s="100"/>
      <c r="H231" s="101"/>
      <c r="I231" s="166"/>
    </row>
    <row r="232" spans="1:9" s="69" customFormat="1" ht="43.9" customHeight="1" x14ac:dyDescent="0.2">
      <c r="A232" s="104" t="s">
        <v>326</v>
      </c>
      <c r="B232" s="68" t="s">
        <v>33</v>
      </c>
      <c r="C232" s="66" t="s">
        <v>437</v>
      </c>
      <c r="D232" s="63" t="s">
        <v>2</v>
      </c>
      <c r="E232" s="67" t="s">
        <v>32</v>
      </c>
      <c r="F232" s="99">
        <v>62</v>
      </c>
      <c r="G232" s="103"/>
      <c r="H232" s="101">
        <f t="shared" ref="H232" si="34">ROUND(G232*F232,2)</f>
        <v>0</v>
      </c>
      <c r="I232" s="166"/>
    </row>
    <row r="233" spans="1:9" s="69" customFormat="1" ht="30" customHeight="1" x14ac:dyDescent="0.2">
      <c r="A233" s="104" t="s">
        <v>41</v>
      </c>
      <c r="B233" s="65" t="s">
        <v>188</v>
      </c>
      <c r="C233" s="66" t="s">
        <v>42</v>
      </c>
      <c r="D233" s="63" t="s">
        <v>159</v>
      </c>
      <c r="E233" s="67"/>
      <c r="F233" s="99"/>
      <c r="G233" s="100"/>
      <c r="H233" s="101"/>
      <c r="I233" s="166"/>
    </row>
    <row r="234" spans="1:9" s="69" customFormat="1" ht="30" customHeight="1" x14ac:dyDescent="0.2">
      <c r="A234" s="104" t="s">
        <v>43</v>
      </c>
      <c r="B234" s="68" t="s">
        <v>33</v>
      </c>
      <c r="C234" s="66" t="s">
        <v>44</v>
      </c>
      <c r="D234" s="63" t="s">
        <v>2</v>
      </c>
      <c r="E234" s="67" t="s">
        <v>39</v>
      </c>
      <c r="F234" s="99">
        <v>65</v>
      </c>
      <c r="G234" s="103"/>
      <c r="H234" s="101">
        <f>ROUND(G234*F234,2)</f>
        <v>0</v>
      </c>
      <c r="I234" s="166"/>
    </row>
    <row r="235" spans="1:9" s="69" customFormat="1" ht="30" customHeight="1" x14ac:dyDescent="0.2">
      <c r="A235" s="104" t="s">
        <v>45</v>
      </c>
      <c r="B235" s="65" t="s">
        <v>279</v>
      </c>
      <c r="C235" s="66" t="s">
        <v>46</v>
      </c>
      <c r="D235" s="63" t="s">
        <v>159</v>
      </c>
      <c r="E235" s="67"/>
      <c r="F235" s="99"/>
      <c r="G235" s="100"/>
      <c r="H235" s="101"/>
      <c r="I235" s="166"/>
    </row>
    <row r="236" spans="1:9" s="69" customFormat="1" ht="30" customHeight="1" x14ac:dyDescent="0.2">
      <c r="A236" s="105" t="s">
        <v>160</v>
      </c>
      <c r="B236" s="106" t="s">
        <v>33</v>
      </c>
      <c r="C236" s="107" t="s">
        <v>161</v>
      </c>
      <c r="D236" s="106" t="s">
        <v>2</v>
      </c>
      <c r="E236" s="106" t="s">
        <v>39</v>
      </c>
      <c r="F236" s="99">
        <v>15</v>
      </c>
      <c r="G236" s="103"/>
      <c r="H236" s="101">
        <f>ROUND(G236*F236,2)</f>
        <v>0</v>
      </c>
      <c r="I236" s="166"/>
    </row>
    <row r="237" spans="1:9" s="69" customFormat="1" ht="30" customHeight="1" x14ac:dyDescent="0.2">
      <c r="A237" s="104" t="s">
        <v>47</v>
      </c>
      <c r="B237" s="68" t="s">
        <v>40</v>
      </c>
      <c r="C237" s="66" t="s">
        <v>48</v>
      </c>
      <c r="D237" s="63" t="s">
        <v>2</v>
      </c>
      <c r="E237" s="67" t="s">
        <v>39</v>
      </c>
      <c r="F237" s="99">
        <v>70</v>
      </c>
      <c r="G237" s="103"/>
      <c r="H237" s="101">
        <f>ROUND(G237*F237,2)</f>
        <v>0</v>
      </c>
      <c r="I237" s="166"/>
    </row>
    <row r="238" spans="1:9" s="102" customFormat="1" ht="43.9" customHeight="1" x14ac:dyDescent="0.2">
      <c r="A238" s="104" t="s">
        <v>147</v>
      </c>
      <c r="B238" s="65" t="s">
        <v>280</v>
      </c>
      <c r="C238" s="66" t="s">
        <v>148</v>
      </c>
      <c r="D238" s="63" t="s">
        <v>100</v>
      </c>
      <c r="E238" s="67"/>
      <c r="F238" s="99"/>
      <c r="G238" s="100"/>
      <c r="H238" s="101"/>
      <c r="I238" s="166"/>
    </row>
    <row r="239" spans="1:9" s="69" customFormat="1" ht="30" customHeight="1" x14ac:dyDescent="0.2">
      <c r="A239" s="104" t="s">
        <v>149</v>
      </c>
      <c r="B239" s="68" t="s">
        <v>33</v>
      </c>
      <c r="C239" s="66" t="s">
        <v>101</v>
      </c>
      <c r="D239" s="63" t="s">
        <v>2</v>
      </c>
      <c r="E239" s="67" t="s">
        <v>32</v>
      </c>
      <c r="F239" s="99">
        <v>3</v>
      </c>
      <c r="G239" s="103"/>
      <c r="H239" s="101">
        <f t="shared" ref="H239" si="35">ROUND(G239*F239,2)</f>
        <v>0</v>
      </c>
      <c r="I239" s="166"/>
    </row>
    <row r="240" spans="1:9" s="102" customFormat="1" ht="43.9" customHeight="1" x14ac:dyDescent="0.2">
      <c r="A240" s="104" t="s">
        <v>357</v>
      </c>
      <c r="B240" s="65" t="s">
        <v>281</v>
      </c>
      <c r="C240" s="66" t="s">
        <v>358</v>
      </c>
      <c r="D240" s="63" t="s">
        <v>506</v>
      </c>
      <c r="E240" s="67"/>
      <c r="F240" s="99"/>
      <c r="G240" s="100"/>
      <c r="H240" s="101"/>
      <c r="I240" s="166"/>
    </row>
    <row r="241" spans="1:9" s="69" customFormat="1" ht="30" customHeight="1" x14ac:dyDescent="0.2">
      <c r="A241" s="104" t="s">
        <v>359</v>
      </c>
      <c r="B241" s="68" t="s">
        <v>33</v>
      </c>
      <c r="C241" s="66" t="s">
        <v>451</v>
      </c>
      <c r="D241" s="63" t="s">
        <v>194</v>
      </c>
      <c r="E241" s="67" t="s">
        <v>32</v>
      </c>
      <c r="F241" s="99">
        <v>3</v>
      </c>
      <c r="G241" s="103"/>
      <c r="H241" s="101">
        <f t="shared" ref="H241" si="36">ROUND(G241*F241,2)</f>
        <v>0</v>
      </c>
      <c r="I241" s="166"/>
    </row>
    <row r="242" spans="1:9" s="102" customFormat="1" ht="43.9" customHeight="1" x14ac:dyDescent="0.2">
      <c r="A242" s="104" t="s">
        <v>191</v>
      </c>
      <c r="B242" s="65" t="s">
        <v>454</v>
      </c>
      <c r="C242" s="66" t="s">
        <v>192</v>
      </c>
      <c r="D242" s="63" t="s">
        <v>506</v>
      </c>
      <c r="E242" s="67"/>
      <c r="F242" s="99"/>
      <c r="G242" s="100"/>
      <c r="H242" s="101"/>
      <c r="I242" s="166"/>
    </row>
    <row r="243" spans="1:9" s="69" customFormat="1" ht="30" customHeight="1" x14ac:dyDescent="0.2">
      <c r="A243" s="104" t="s">
        <v>193</v>
      </c>
      <c r="B243" s="68" t="s">
        <v>33</v>
      </c>
      <c r="C243" s="66" t="s">
        <v>439</v>
      </c>
      <c r="D243" s="63" t="s">
        <v>194</v>
      </c>
      <c r="E243" s="67"/>
      <c r="F243" s="99"/>
      <c r="G243" s="100"/>
      <c r="H243" s="101"/>
      <c r="I243" s="166"/>
    </row>
    <row r="244" spans="1:9" s="69" customFormat="1" ht="30" customHeight="1" x14ac:dyDescent="0.2">
      <c r="A244" s="104" t="s">
        <v>228</v>
      </c>
      <c r="B244" s="70" t="s">
        <v>102</v>
      </c>
      <c r="C244" s="66" t="s">
        <v>229</v>
      </c>
      <c r="D244" s="63" t="s">
        <v>2</v>
      </c>
      <c r="E244" s="67" t="s">
        <v>32</v>
      </c>
      <c r="F244" s="99">
        <v>106</v>
      </c>
      <c r="G244" s="103"/>
      <c r="H244" s="101">
        <f>ROUND(G244*F244,2)</f>
        <v>0</v>
      </c>
      <c r="I244" s="169"/>
    </row>
    <row r="245" spans="1:9" s="102" customFormat="1" ht="30" customHeight="1" x14ac:dyDescent="0.2">
      <c r="A245" s="104" t="s">
        <v>199</v>
      </c>
      <c r="B245" s="65" t="s">
        <v>455</v>
      </c>
      <c r="C245" s="66" t="s">
        <v>200</v>
      </c>
      <c r="D245" s="63" t="s">
        <v>201</v>
      </c>
      <c r="E245" s="67"/>
      <c r="F245" s="99"/>
      <c r="G245" s="100"/>
      <c r="H245" s="101"/>
      <c r="I245" s="166"/>
    </row>
    <row r="246" spans="1:9" s="69" customFormat="1" ht="30" customHeight="1" x14ac:dyDescent="0.2">
      <c r="A246" s="104" t="s">
        <v>328</v>
      </c>
      <c r="B246" s="68" t="s">
        <v>33</v>
      </c>
      <c r="C246" s="66" t="s">
        <v>329</v>
      </c>
      <c r="D246" s="63" t="s">
        <v>2</v>
      </c>
      <c r="E246" s="67" t="s">
        <v>49</v>
      </c>
      <c r="F246" s="99">
        <v>8</v>
      </c>
      <c r="G246" s="103"/>
      <c r="H246" s="101">
        <f t="shared" ref="H246:H247" si="37">ROUND(G246*F246,2)</f>
        <v>0</v>
      </c>
      <c r="I246" s="166"/>
    </row>
    <row r="247" spans="1:9" s="69" customFormat="1" ht="30" customHeight="1" x14ac:dyDescent="0.2">
      <c r="A247" s="104" t="s">
        <v>371</v>
      </c>
      <c r="B247" s="68" t="s">
        <v>40</v>
      </c>
      <c r="C247" s="66" t="s">
        <v>372</v>
      </c>
      <c r="D247" s="63" t="s">
        <v>2</v>
      </c>
      <c r="E247" s="67" t="s">
        <v>49</v>
      </c>
      <c r="F247" s="99">
        <v>8</v>
      </c>
      <c r="G247" s="103"/>
      <c r="H247" s="101">
        <f t="shared" si="37"/>
        <v>0</v>
      </c>
      <c r="I247" s="166"/>
    </row>
    <row r="248" spans="1:9" s="69" customFormat="1" ht="30" customHeight="1" x14ac:dyDescent="0.2">
      <c r="A248" s="104" t="s">
        <v>203</v>
      </c>
      <c r="B248" s="65" t="s">
        <v>456</v>
      </c>
      <c r="C248" s="66" t="s">
        <v>204</v>
      </c>
      <c r="D248" s="63" t="s">
        <v>507</v>
      </c>
      <c r="E248" s="67"/>
      <c r="F248" s="99"/>
      <c r="G248" s="100"/>
      <c r="H248" s="101"/>
      <c r="I248" s="166"/>
    </row>
    <row r="249" spans="1:9" s="69" customFormat="1" ht="42.75" customHeight="1" x14ac:dyDescent="0.2">
      <c r="A249" s="104" t="s">
        <v>205</v>
      </c>
      <c r="B249" s="68" t="s">
        <v>33</v>
      </c>
      <c r="C249" s="66" t="s">
        <v>441</v>
      </c>
      <c r="D249" s="63" t="s">
        <v>107</v>
      </c>
      <c r="E249" s="67" t="s">
        <v>49</v>
      </c>
      <c r="F249" s="99">
        <v>4</v>
      </c>
      <c r="G249" s="103"/>
      <c r="H249" s="101">
        <f t="shared" ref="H249:H250" si="38">ROUND(G249*F249,2)</f>
        <v>0</v>
      </c>
      <c r="I249" s="166"/>
    </row>
    <row r="250" spans="1:9" s="113" customFormat="1" ht="40.5" customHeight="1" x14ac:dyDescent="0.2">
      <c r="A250" s="104" t="s">
        <v>373</v>
      </c>
      <c r="B250" s="68" t="s">
        <v>40</v>
      </c>
      <c r="C250" s="66" t="s">
        <v>442</v>
      </c>
      <c r="D250" s="63" t="s">
        <v>374</v>
      </c>
      <c r="E250" s="67" t="s">
        <v>49</v>
      </c>
      <c r="F250" s="99">
        <v>4</v>
      </c>
      <c r="G250" s="103"/>
      <c r="H250" s="101">
        <f t="shared" si="38"/>
        <v>0</v>
      </c>
      <c r="I250" s="166"/>
    </row>
    <row r="251" spans="1:9" s="69" customFormat="1" ht="36" customHeight="1" x14ac:dyDescent="0.2">
      <c r="A251" s="104" t="s">
        <v>105</v>
      </c>
      <c r="B251" s="65" t="s">
        <v>457</v>
      </c>
      <c r="C251" s="66" t="s">
        <v>51</v>
      </c>
      <c r="D251" s="63" t="s">
        <v>507</v>
      </c>
      <c r="E251" s="67"/>
      <c r="F251" s="99"/>
      <c r="G251" s="100"/>
      <c r="H251" s="101"/>
      <c r="I251" s="166"/>
    </row>
    <row r="252" spans="1:9" s="69" customFormat="1" ht="30" customHeight="1" x14ac:dyDescent="0.2">
      <c r="A252" s="104" t="s">
        <v>282</v>
      </c>
      <c r="B252" s="68" t="s">
        <v>33</v>
      </c>
      <c r="C252" s="66" t="s">
        <v>440</v>
      </c>
      <c r="D252" s="63" t="s">
        <v>283</v>
      </c>
      <c r="E252" s="67"/>
      <c r="F252" s="99"/>
      <c r="G252" s="108"/>
      <c r="H252" s="101"/>
      <c r="I252" s="166"/>
    </row>
    <row r="253" spans="1:9" s="69" customFormat="1" ht="30" customHeight="1" x14ac:dyDescent="0.2">
      <c r="A253" s="104" t="s">
        <v>532</v>
      </c>
      <c r="B253" s="109" t="s">
        <v>102</v>
      </c>
      <c r="C253" s="110" t="s">
        <v>294</v>
      </c>
      <c r="D253" s="98"/>
      <c r="E253" s="111" t="s">
        <v>49</v>
      </c>
      <c r="F253" s="112">
        <v>14</v>
      </c>
      <c r="G253" s="103"/>
      <c r="H253" s="108">
        <f>ROUND(G253*F253,2)</f>
        <v>0</v>
      </c>
      <c r="I253" s="170"/>
    </row>
    <row r="254" spans="1:9" s="69" customFormat="1" ht="30" customHeight="1" x14ac:dyDescent="0.2">
      <c r="A254" s="104" t="s">
        <v>533</v>
      </c>
      <c r="B254" s="109" t="s">
        <v>103</v>
      </c>
      <c r="C254" s="110" t="s">
        <v>331</v>
      </c>
      <c r="D254" s="98"/>
      <c r="E254" s="111" t="s">
        <v>49</v>
      </c>
      <c r="F254" s="112">
        <v>24</v>
      </c>
      <c r="G254" s="103"/>
      <c r="H254" s="108">
        <f>ROUND(G254*F254,2)</f>
        <v>0</v>
      </c>
      <c r="I254" s="170"/>
    </row>
    <row r="255" spans="1:9" s="113" customFormat="1" ht="36.75" customHeight="1" x14ac:dyDescent="0.2">
      <c r="A255" s="104" t="s">
        <v>164</v>
      </c>
      <c r="B255" s="68" t="s">
        <v>40</v>
      </c>
      <c r="C255" s="66" t="s">
        <v>442</v>
      </c>
      <c r="D255" s="63" t="s">
        <v>108</v>
      </c>
      <c r="E255" s="67" t="s">
        <v>49</v>
      </c>
      <c r="F255" s="99">
        <v>5</v>
      </c>
      <c r="G255" s="103"/>
      <c r="H255" s="101">
        <f t="shared" ref="H255" si="39">ROUND(G255*F255,2)</f>
        <v>0</v>
      </c>
      <c r="I255" s="166"/>
    </row>
    <row r="256" spans="1:9" s="69" customFormat="1" ht="43.9" customHeight="1" x14ac:dyDescent="0.2">
      <c r="A256" s="104" t="s">
        <v>165</v>
      </c>
      <c r="B256" s="65" t="s">
        <v>458</v>
      </c>
      <c r="C256" s="66" t="s">
        <v>166</v>
      </c>
      <c r="D256" s="63" t="s">
        <v>332</v>
      </c>
      <c r="E256" s="114"/>
      <c r="F256" s="99"/>
      <c r="G256" s="100"/>
      <c r="H256" s="101"/>
      <c r="I256" s="166"/>
    </row>
    <row r="257" spans="1:9" s="69" customFormat="1" ht="30" customHeight="1" x14ac:dyDescent="0.2">
      <c r="A257" s="104" t="s">
        <v>209</v>
      </c>
      <c r="B257" s="68" t="s">
        <v>33</v>
      </c>
      <c r="C257" s="66" t="s">
        <v>210</v>
      </c>
      <c r="D257" s="63"/>
      <c r="E257" s="67"/>
      <c r="F257" s="99"/>
      <c r="G257" s="100"/>
      <c r="H257" s="101"/>
      <c r="I257" s="166"/>
    </row>
    <row r="258" spans="1:9" s="69" customFormat="1" ht="30" customHeight="1" x14ac:dyDescent="0.2">
      <c r="A258" s="104" t="s">
        <v>167</v>
      </c>
      <c r="B258" s="70" t="s">
        <v>102</v>
      </c>
      <c r="C258" s="66" t="s">
        <v>119</v>
      </c>
      <c r="D258" s="63"/>
      <c r="E258" s="67" t="s">
        <v>34</v>
      </c>
      <c r="F258" s="99">
        <v>100</v>
      </c>
      <c r="G258" s="103"/>
      <c r="H258" s="101">
        <f>ROUND(G258*F258,2)</f>
        <v>0</v>
      </c>
      <c r="I258" s="166"/>
    </row>
    <row r="259" spans="1:9" s="102" customFormat="1" ht="30" customHeight="1" x14ac:dyDescent="0.2">
      <c r="A259" s="104" t="s">
        <v>109</v>
      </c>
      <c r="B259" s="65" t="s">
        <v>459</v>
      </c>
      <c r="C259" s="66" t="s">
        <v>111</v>
      </c>
      <c r="D259" s="63" t="s">
        <v>211</v>
      </c>
      <c r="E259" s="67"/>
      <c r="F259" s="99"/>
      <c r="G259" s="100"/>
      <c r="H259" s="101"/>
      <c r="I259" s="166"/>
    </row>
    <row r="260" spans="1:9" s="69" customFormat="1" ht="30" customHeight="1" x14ac:dyDescent="0.2">
      <c r="A260" s="104" t="s">
        <v>112</v>
      </c>
      <c r="B260" s="68" t="s">
        <v>33</v>
      </c>
      <c r="C260" s="66" t="s">
        <v>212</v>
      </c>
      <c r="D260" s="63" t="s">
        <v>2</v>
      </c>
      <c r="E260" s="67" t="s">
        <v>32</v>
      </c>
      <c r="F260" s="99">
        <v>50</v>
      </c>
      <c r="G260" s="103"/>
      <c r="H260" s="101">
        <f t="shared" ref="H260" si="40">ROUND(G260*F260,2)</f>
        <v>0</v>
      </c>
      <c r="I260" s="166"/>
    </row>
    <row r="261" spans="1:9" ht="36" customHeight="1" x14ac:dyDescent="0.2">
      <c r="A261" s="15"/>
      <c r="B261" s="161"/>
      <c r="C261" s="29" t="s">
        <v>21</v>
      </c>
      <c r="D261" s="158"/>
      <c r="E261" s="162"/>
      <c r="F261" s="159"/>
      <c r="G261" s="15"/>
      <c r="H261" s="18"/>
      <c r="I261" s="167"/>
    </row>
    <row r="262" spans="1:9" s="102" customFormat="1" ht="30" customHeight="1" x14ac:dyDescent="0.2">
      <c r="A262" s="64" t="s">
        <v>54</v>
      </c>
      <c r="B262" s="65" t="s">
        <v>524</v>
      </c>
      <c r="C262" s="66" t="s">
        <v>55</v>
      </c>
      <c r="D262" s="63" t="s">
        <v>121</v>
      </c>
      <c r="E262" s="67" t="s">
        <v>49</v>
      </c>
      <c r="F262" s="115">
        <v>225</v>
      </c>
      <c r="G262" s="103"/>
      <c r="H262" s="101">
        <f>ROUND(G262*F262,2)</f>
        <v>0</v>
      </c>
      <c r="I262" s="166"/>
    </row>
    <row r="263" spans="1:9" ht="48" customHeight="1" x14ac:dyDescent="0.2">
      <c r="A263" s="15"/>
      <c r="B263" s="161"/>
      <c r="C263" s="29" t="s">
        <v>22</v>
      </c>
      <c r="D263" s="158"/>
      <c r="E263" s="162"/>
      <c r="F263" s="159"/>
      <c r="G263" s="15"/>
      <c r="H263" s="18"/>
      <c r="I263" s="167"/>
    </row>
    <row r="264" spans="1:9" s="117" customFormat="1" ht="43.9" customHeight="1" x14ac:dyDescent="0.2">
      <c r="A264" s="64" t="s">
        <v>76</v>
      </c>
      <c r="B264" s="65" t="s">
        <v>460</v>
      </c>
      <c r="C264" s="81" t="s">
        <v>215</v>
      </c>
      <c r="D264" s="82" t="s">
        <v>221</v>
      </c>
      <c r="E264" s="67"/>
      <c r="F264" s="115"/>
      <c r="G264" s="100"/>
      <c r="H264" s="116"/>
      <c r="I264" s="166"/>
    </row>
    <row r="265" spans="1:9" s="69" customFormat="1" ht="43.9" customHeight="1" x14ac:dyDescent="0.2">
      <c r="A265" s="64" t="s">
        <v>216</v>
      </c>
      <c r="B265" s="68" t="s">
        <v>33</v>
      </c>
      <c r="C265" s="71" t="s">
        <v>217</v>
      </c>
      <c r="D265" s="63"/>
      <c r="E265" s="67" t="s">
        <v>39</v>
      </c>
      <c r="F265" s="115">
        <v>2</v>
      </c>
      <c r="G265" s="103"/>
      <c r="H265" s="101">
        <f t="shared" ref="H265:H266" si="41">ROUND(G265*F265,2)</f>
        <v>0</v>
      </c>
      <c r="I265" s="171"/>
    </row>
    <row r="266" spans="1:9" s="69" customFormat="1" ht="43.9" customHeight="1" x14ac:dyDescent="0.2">
      <c r="A266" s="64" t="s">
        <v>218</v>
      </c>
      <c r="B266" s="68" t="s">
        <v>40</v>
      </c>
      <c r="C266" s="71" t="s">
        <v>219</v>
      </c>
      <c r="D266" s="63"/>
      <c r="E266" s="67" t="s">
        <v>39</v>
      </c>
      <c r="F266" s="115">
        <v>2</v>
      </c>
      <c r="G266" s="103"/>
      <c r="H266" s="101">
        <f t="shared" si="41"/>
        <v>0</v>
      </c>
      <c r="I266" s="171"/>
    </row>
    <row r="267" spans="1:9" ht="36" customHeight="1" x14ac:dyDescent="0.2">
      <c r="A267" s="15"/>
      <c r="B267" s="163"/>
      <c r="C267" s="29" t="s">
        <v>23</v>
      </c>
      <c r="D267" s="158"/>
      <c r="E267" s="162"/>
      <c r="F267" s="159"/>
      <c r="G267" s="15"/>
      <c r="H267" s="18"/>
      <c r="I267" s="167"/>
    </row>
    <row r="268" spans="1:9" s="69" customFormat="1" ht="43.9" customHeight="1" x14ac:dyDescent="0.2">
      <c r="A268" s="64" t="s">
        <v>56</v>
      </c>
      <c r="B268" s="65" t="s">
        <v>461</v>
      </c>
      <c r="C268" s="71" t="s">
        <v>220</v>
      </c>
      <c r="D268" s="82" t="s">
        <v>221</v>
      </c>
      <c r="E268" s="67" t="s">
        <v>39</v>
      </c>
      <c r="F268" s="115">
        <v>2</v>
      </c>
      <c r="G268" s="103"/>
      <c r="H268" s="101">
        <f>ROUND(G268*F268,2)</f>
        <v>0</v>
      </c>
      <c r="I268" s="166"/>
    </row>
    <row r="269" spans="1:9" ht="36" customHeight="1" x14ac:dyDescent="0.2">
      <c r="A269" s="15"/>
      <c r="B269" s="157"/>
      <c r="C269" s="29" t="s">
        <v>24</v>
      </c>
      <c r="D269" s="158"/>
      <c r="E269" s="160"/>
      <c r="F269" s="158"/>
      <c r="G269" s="15"/>
      <c r="H269" s="18"/>
      <c r="I269" s="167"/>
    </row>
    <row r="270" spans="1:9" s="102" customFormat="1" ht="30" customHeight="1" x14ac:dyDescent="0.2">
      <c r="A270" s="104" t="s">
        <v>61</v>
      </c>
      <c r="B270" s="65" t="s">
        <v>462</v>
      </c>
      <c r="C270" s="66" t="s">
        <v>62</v>
      </c>
      <c r="D270" s="63" t="s">
        <v>520</v>
      </c>
      <c r="E270" s="67"/>
      <c r="F270" s="99"/>
      <c r="G270" s="100"/>
      <c r="H270" s="101"/>
      <c r="I270" s="166"/>
    </row>
    <row r="271" spans="1:9" s="69" customFormat="1" ht="30" customHeight="1" x14ac:dyDescent="0.2">
      <c r="A271" s="104" t="s">
        <v>143</v>
      </c>
      <c r="B271" s="68" t="s">
        <v>33</v>
      </c>
      <c r="C271" s="66" t="s">
        <v>144</v>
      </c>
      <c r="D271" s="63"/>
      <c r="E271" s="67" t="s">
        <v>32</v>
      </c>
      <c r="F271" s="99">
        <v>25</v>
      </c>
      <c r="G271" s="103"/>
      <c r="H271" s="101">
        <f>ROUND(G271*F271,2)</f>
        <v>0</v>
      </c>
      <c r="I271" s="172"/>
    </row>
    <row r="272" spans="1:9" s="69" customFormat="1" ht="30" customHeight="1" x14ac:dyDescent="0.2">
      <c r="A272" s="104" t="s">
        <v>63</v>
      </c>
      <c r="B272" s="68" t="s">
        <v>40</v>
      </c>
      <c r="C272" s="66" t="s">
        <v>145</v>
      </c>
      <c r="D272" s="63"/>
      <c r="E272" s="67" t="s">
        <v>32</v>
      </c>
      <c r="F272" s="99">
        <v>145</v>
      </c>
      <c r="G272" s="103"/>
      <c r="H272" s="101">
        <f>ROUND(G272*F272,2)</f>
        <v>0</v>
      </c>
      <c r="I272" s="166"/>
    </row>
    <row r="273" spans="1:9" s="35" customFormat="1" ht="30" customHeight="1" thickBot="1" x14ac:dyDescent="0.25">
      <c r="A273" s="36"/>
      <c r="B273" s="164" t="str">
        <f>B225</f>
        <v>D</v>
      </c>
      <c r="C273" s="180" t="str">
        <f>C225</f>
        <v>TECUMSEH STREET from Alexander Avenue to Pacific Avenue - Concrete Pavement Rehabilitation andAssociated Works</v>
      </c>
      <c r="D273" s="181"/>
      <c r="E273" s="181"/>
      <c r="F273" s="182"/>
      <c r="G273" s="36" t="s">
        <v>17</v>
      </c>
      <c r="H273" s="36">
        <f>SUM(H225:H272)</f>
        <v>0</v>
      </c>
      <c r="I273" s="173"/>
    </row>
    <row r="274" spans="1:9" ht="54.6" customHeight="1" thickTop="1" x14ac:dyDescent="0.2">
      <c r="A274" s="15"/>
      <c r="B274" s="201" t="s">
        <v>519</v>
      </c>
      <c r="C274" s="202"/>
      <c r="D274" s="202"/>
      <c r="E274" s="202"/>
      <c r="F274" s="202"/>
      <c r="G274" s="203"/>
      <c r="H274" s="53"/>
      <c r="I274" s="167"/>
    </row>
    <row r="275" spans="1:9" s="35" customFormat="1" ht="30" customHeight="1" x14ac:dyDescent="0.2">
      <c r="A275" s="33"/>
      <c r="B275" s="32" t="s">
        <v>16</v>
      </c>
      <c r="C275" s="195" t="s">
        <v>375</v>
      </c>
      <c r="D275" s="196"/>
      <c r="E275" s="196"/>
      <c r="F275" s="197"/>
      <c r="G275" s="33"/>
      <c r="H275" s="34"/>
      <c r="I275" s="173"/>
    </row>
    <row r="276" spans="1:9" ht="36" customHeight="1" x14ac:dyDescent="0.2">
      <c r="A276" s="15"/>
      <c r="B276" s="12"/>
      <c r="C276" s="28" t="s">
        <v>19</v>
      </c>
      <c r="D276" s="8"/>
      <c r="E276" s="6" t="s">
        <v>2</v>
      </c>
      <c r="F276" s="6" t="s">
        <v>2</v>
      </c>
      <c r="G276" s="15"/>
      <c r="H276" s="18"/>
      <c r="I276" s="167"/>
    </row>
    <row r="277" spans="1:9" s="69" customFormat="1" ht="30" customHeight="1" x14ac:dyDescent="0.2">
      <c r="A277" s="64" t="s">
        <v>376</v>
      </c>
      <c r="B277" s="65" t="s">
        <v>286</v>
      </c>
      <c r="C277" s="66" t="s">
        <v>377</v>
      </c>
      <c r="D277" s="98" t="s">
        <v>317</v>
      </c>
      <c r="E277" s="67" t="s">
        <v>30</v>
      </c>
      <c r="F277" s="99">
        <v>5000</v>
      </c>
      <c r="G277" s="103"/>
      <c r="H277" s="101">
        <f t="shared" ref="H277:H279" si="42">ROUND(G277*F277,2)</f>
        <v>0</v>
      </c>
      <c r="I277" s="171"/>
    </row>
    <row r="278" spans="1:9" s="102" customFormat="1" ht="30" customHeight="1" x14ac:dyDescent="0.2">
      <c r="A278" s="64" t="s">
        <v>84</v>
      </c>
      <c r="B278" s="65" t="s">
        <v>287</v>
      </c>
      <c r="C278" s="66" t="s">
        <v>85</v>
      </c>
      <c r="D278" s="98" t="s">
        <v>317</v>
      </c>
      <c r="E278" s="67" t="s">
        <v>30</v>
      </c>
      <c r="F278" s="99">
        <v>815</v>
      </c>
      <c r="G278" s="103"/>
      <c r="H278" s="101">
        <f t="shared" si="42"/>
        <v>0</v>
      </c>
      <c r="I278" s="166"/>
    </row>
    <row r="279" spans="1:9" s="69" customFormat="1" ht="30" customHeight="1" x14ac:dyDescent="0.2">
      <c r="A279" s="97" t="s">
        <v>86</v>
      </c>
      <c r="B279" s="65" t="s">
        <v>288</v>
      </c>
      <c r="C279" s="66" t="s">
        <v>87</v>
      </c>
      <c r="D279" s="98" t="s">
        <v>317</v>
      </c>
      <c r="E279" s="67" t="s">
        <v>32</v>
      </c>
      <c r="F279" s="99">
        <v>13080</v>
      </c>
      <c r="G279" s="103"/>
      <c r="H279" s="101">
        <f t="shared" si="42"/>
        <v>0</v>
      </c>
      <c r="I279" s="166"/>
    </row>
    <row r="280" spans="1:9" s="102" customFormat="1" ht="32.450000000000003" customHeight="1" x14ac:dyDescent="0.2">
      <c r="A280" s="97" t="s">
        <v>88</v>
      </c>
      <c r="B280" s="65" t="s">
        <v>289</v>
      </c>
      <c r="C280" s="66" t="s">
        <v>378</v>
      </c>
      <c r="D280" s="98" t="s">
        <v>317</v>
      </c>
      <c r="E280" s="67"/>
      <c r="F280" s="99"/>
      <c r="G280" s="100"/>
      <c r="H280" s="101"/>
      <c r="I280" s="166"/>
    </row>
    <row r="281" spans="1:9" s="102" customFormat="1" ht="30" customHeight="1" x14ac:dyDescent="0.2">
      <c r="A281" s="97" t="s">
        <v>379</v>
      </c>
      <c r="B281" s="68" t="s">
        <v>33</v>
      </c>
      <c r="C281" s="66" t="s">
        <v>380</v>
      </c>
      <c r="D281" s="63" t="s">
        <v>2</v>
      </c>
      <c r="E281" s="67" t="s">
        <v>34</v>
      </c>
      <c r="F281" s="99">
        <v>10910</v>
      </c>
      <c r="G281" s="103"/>
      <c r="H281" s="101">
        <f t="shared" ref="H281" si="43">ROUND(G281*F281,2)</f>
        <v>0</v>
      </c>
      <c r="I281" s="166"/>
    </row>
    <row r="282" spans="1:9" s="102" customFormat="1" ht="38.450000000000003" customHeight="1" x14ac:dyDescent="0.2">
      <c r="A282" s="97" t="s">
        <v>35</v>
      </c>
      <c r="B282" s="65" t="s">
        <v>290</v>
      </c>
      <c r="C282" s="66" t="s">
        <v>36</v>
      </c>
      <c r="D282" s="98" t="s">
        <v>317</v>
      </c>
      <c r="E282" s="67"/>
      <c r="F282" s="99"/>
      <c r="G282" s="100"/>
      <c r="H282" s="101"/>
      <c r="I282" s="166"/>
    </row>
    <row r="283" spans="1:9" s="102" customFormat="1" ht="30" customHeight="1" x14ac:dyDescent="0.2">
      <c r="A283" s="97" t="s">
        <v>381</v>
      </c>
      <c r="B283" s="68" t="s">
        <v>33</v>
      </c>
      <c r="C283" s="66" t="s">
        <v>382</v>
      </c>
      <c r="D283" s="63" t="s">
        <v>2</v>
      </c>
      <c r="E283" s="67" t="s">
        <v>30</v>
      </c>
      <c r="F283" s="99">
        <v>1840</v>
      </c>
      <c r="G283" s="103"/>
      <c r="H283" s="101">
        <f t="shared" ref="H283:H287" si="44">ROUND(G283*F283,2)</f>
        <v>0</v>
      </c>
      <c r="I283" s="166"/>
    </row>
    <row r="284" spans="1:9" s="69" customFormat="1" ht="30" customHeight="1" x14ac:dyDescent="0.2">
      <c r="A284" s="64" t="s">
        <v>37</v>
      </c>
      <c r="B284" s="65" t="s">
        <v>291</v>
      </c>
      <c r="C284" s="66" t="s">
        <v>38</v>
      </c>
      <c r="D284" s="98" t="s">
        <v>317</v>
      </c>
      <c r="E284" s="67" t="s">
        <v>32</v>
      </c>
      <c r="F284" s="99">
        <v>12450</v>
      </c>
      <c r="G284" s="103"/>
      <c r="H284" s="101">
        <f t="shared" si="44"/>
        <v>0</v>
      </c>
      <c r="I284" s="166"/>
    </row>
    <row r="285" spans="1:9" s="69" customFormat="1" ht="30" customHeight="1" x14ac:dyDescent="0.2">
      <c r="A285" s="97" t="s">
        <v>383</v>
      </c>
      <c r="B285" s="65" t="s">
        <v>292</v>
      </c>
      <c r="C285" s="66" t="s">
        <v>384</v>
      </c>
      <c r="D285" s="98" t="s">
        <v>317</v>
      </c>
      <c r="E285" s="67" t="s">
        <v>32</v>
      </c>
      <c r="F285" s="99">
        <v>2230</v>
      </c>
      <c r="G285" s="103"/>
      <c r="H285" s="101">
        <f t="shared" si="44"/>
        <v>0</v>
      </c>
      <c r="I285" s="166"/>
    </row>
    <row r="286" spans="1:9" s="102" customFormat="1" ht="38.450000000000003" customHeight="1" x14ac:dyDescent="0.2">
      <c r="A286" s="97" t="s">
        <v>92</v>
      </c>
      <c r="B286" s="65" t="s">
        <v>293</v>
      </c>
      <c r="C286" s="66" t="s">
        <v>385</v>
      </c>
      <c r="D286" s="98" t="s">
        <v>386</v>
      </c>
      <c r="E286" s="67"/>
      <c r="F286" s="99"/>
      <c r="G286" s="108"/>
      <c r="H286" s="101">
        <f t="shared" si="44"/>
        <v>0</v>
      </c>
      <c r="I286" s="166"/>
    </row>
    <row r="287" spans="1:9" s="102" customFormat="1" ht="30" customHeight="1" x14ac:dyDescent="0.2">
      <c r="A287" s="97" t="s">
        <v>387</v>
      </c>
      <c r="B287" s="68" t="s">
        <v>33</v>
      </c>
      <c r="C287" s="66" t="s">
        <v>388</v>
      </c>
      <c r="D287" s="63" t="s">
        <v>2</v>
      </c>
      <c r="E287" s="67" t="s">
        <v>32</v>
      </c>
      <c r="F287" s="99">
        <v>12800</v>
      </c>
      <c r="G287" s="103"/>
      <c r="H287" s="101">
        <f t="shared" si="44"/>
        <v>0</v>
      </c>
      <c r="I287" s="166"/>
    </row>
    <row r="288" spans="1:9" s="69" customFormat="1" ht="36.6" customHeight="1" x14ac:dyDescent="0.2">
      <c r="A288" s="97" t="s">
        <v>389</v>
      </c>
      <c r="B288" s="65" t="s">
        <v>466</v>
      </c>
      <c r="C288" s="66" t="s">
        <v>95</v>
      </c>
      <c r="D288" s="63" t="s">
        <v>390</v>
      </c>
      <c r="E288" s="67"/>
      <c r="F288" s="99"/>
      <c r="G288" s="100"/>
      <c r="H288" s="101"/>
      <c r="I288" s="166"/>
    </row>
    <row r="289" spans="1:9" s="102" customFormat="1" ht="30" customHeight="1" x14ac:dyDescent="0.2">
      <c r="A289" s="97" t="s">
        <v>391</v>
      </c>
      <c r="B289" s="68" t="s">
        <v>33</v>
      </c>
      <c r="C289" s="66" t="s">
        <v>392</v>
      </c>
      <c r="D289" s="63" t="s">
        <v>2</v>
      </c>
      <c r="E289" s="67" t="s">
        <v>32</v>
      </c>
      <c r="F289" s="99">
        <v>12800</v>
      </c>
      <c r="G289" s="103"/>
      <c r="H289" s="101">
        <f>ROUND(G289*F289,2)</f>
        <v>0</v>
      </c>
      <c r="I289" s="166"/>
    </row>
    <row r="290" spans="1:9" s="69" customFormat="1" ht="30" customHeight="1" x14ac:dyDescent="0.2">
      <c r="A290" s="64" t="s">
        <v>393</v>
      </c>
      <c r="B290" s="65" t="s">
        <v>337</v>
      </c>
      <c r="C290" s="66" t="s">
        <v>394</v>
      </c>
      <c r="D290" s="63" t="s">
        <v>395</v>
      </c>
      <c r="E290" s="67"/>
      <c r="F290" s="99"/>
      <c r="G290" s="100"/>
      <c r="H290" s="101"/>
      <c r="I290" s="166"/>
    </row>
    <row r="291" spans="1:9" s="69" customFormat="1" ht="43.9" customHeight="1" x14ac:dyDescent="0.2">
      <c r="A291" s="64" t="s">
        <v>396</v>
      </c>
      <c r="B291" s="68" t="s">
        <v>33</v>
      </c>
      <c r="C291" s="66" t="s">
        <v>397</v>
      </c>
      <c r="D291" s="128"/>
      <c r="E291" s="67" t="s">
        <v>30</v>
      </c>
      <c r="F291" s="129">
        <v>1495</v>
      </c>
      <c r="G291" s="103"/>
      <c r="H291" s="101">
        <f>ROUND(G291*F291,2)</f>
        <v>0</v>
      </c>
      <c r="I291" s="166"/>
    </row>
    <row r="292" spans="1:9" ht="36" customHeight="1" x14ac:dyDescent="0.2">
      <c r="A292" s="15"/>
      <c r="B292" s="12"/>
      <c r="C292" s="29" t="s">
        <v>311</v>
      </c>
      <c r="D292" s="8"/>
      <c r="E292" s="5"/>
      <c r="F292" s="8"/>
      <c r="G292" s="15"/>
      <c r="H292" s="18"/>
      <c r="I292" s="167"/>
    </row>
    <row r="293" spans="1:9" s="69" customFormat="1" ht="45" x14ac:dyDescent="0.2">
      <c r="A293" s="104" t="s">
        <v>320</v>
      </c>
      <c r="B293" s="65" t="s">
        <v>467</v>
      </c>
      <c r="C293" s="66" t="s">
        <v>321</v>
      </c>
      <c r="D293" s="63" t="s">
        <v>505</v>
      </c>
      <c r="E293" s="67"/>
      <c r="F293" s="99"/>
      <c r="G293" s="100"/>
      <c r="H293" s="101"/>
      <c r="I293" s="166"/>
    </row>
    <row r="294" spans="1:9" s="69" customFormat="1" ht="43.9" customHeight="1" x14ac:dyDescent="0.2">
      <c r="A294" s="104" t="s">
        <v>322</v>
      </c>
      <c r="B294" s="68" t="s">
        <v>33</v>
      </c>
      <c r="C294" s="66" t="s">
        <v>450</v>
      </c>
      <c r="D294" s="63" t="s">
        <v>2</v>
      </c>
      <c r="E294" s="67" t="s">
        <v>32</v>
      </c>
      <c r="F294" s="99">
        <v>16</v>
      </c>
      <c r="G294" s="103"/>
      <c r="H294" s="101">
        <f>ROUND(G294*F294,2)</f>
        <v>0</v>
      </c>
      <c r="I294" s="166"/>
    </row>
    <row r="295" spans="1:9" s="69" customFormat="1" ht="35.25" customHeight="1" x14ac:dyDescent="0.2">
      <c r="A295" s="104" t="s">
        <v>323</v>
      </c>
      <c r="B295" s="65" t="s">
        <v>339</v>
      </c>
      <c r="C295" s="66" t="s">
        <v>324</v>
      </c>
      <c r="D295" s="63" t="s">
        <v>505</v>
      </c>
      <c r="E295" s="67"/>
      <c r="F295" s="99"/>
      <c r="G295" s="100"/>
      <c r="H295" s="101"/>
      <c r="I295" s="166"/>
    </row>
    <row r="296" spans="1:9" s="69" customFormat="1" ht="43.9" customHeight="1" x14ac:dyDescent="0.2">
      <c r="A296" s="104" t="s">
        <v>348</v>
      </c>
      <c r="B296" s="68" t="s">
        <v>33</v>
      </c>
      <c r="C296" s="66" t="s">
        <v>445</v>
      </c>
      <c r="D296" s="63" t="s">
        <v>2</v>
      </c>
      <c r="E296" s="67" t="s">
        <v>32</v>
      </c>
      <c r="F296" s="99">
        <v>12</v>
      </c>
      <c r="G296" s="103"/>
      <c r="H296" s="101">
        <f t="shared" ref="H296" si="45">ROUND(G296*F296,2)</f>
        <v>0</v>
      </c>
      <c r="I296" s="166"/>
    </row>
    <row r="297" spans="1:9" s="69" customFormat="1" ht="30" customHeight="1" x14ac:dyDescent="0.2">
      <c r="A297" s="104" t="s">
        <v>41</v>
      </c>
      <c r="B297" s="65" t="s">
        <v>468</v>
      </c>
      <c r="C297" s="66" t="s">
        <v>42</v>
      </c>
      <c r="D297" s="63" t="s">
        <v>159</v>
      </c>
      <c r="E297" s="67"/>
      <c r="F297" s="99"/>
      <c r="G297" s="100"/>
      <c r="H297" s="101"/>
      <c r="I297" s="166"/>
    </row>
    <row r="298" spans="1:9" s="69" customFormat="1" ht="30" customHeight="1" x14ac:dyDescent="0.2">
      <c r="A298" s="104" t="s">
        <v>43</v>
      </c>
      <c r="B298" s="68" t="s">
        <v>33</v>
      </c>
      <c r="C298" s="66" t="s">
        <v>44</v>
      </c>
      <c r="D298" s="63" t="s">
        <v>2</v>
      </c>
      <c r="E298" s="67" t="s">
        <v>39</v>
      </c>
      <c r="F298" s="112">
        <v>35</v>
      </c>
      <c r="G298" s="103"/>
      <c r="H298" s="101">
        <f>ROUND(G298*F298,2)</f>
        <v>0</v>
      </c>
      <c r="I298" s="166"/>
    </row>
    <row r="299" spans="1:9" s="69" customFormat="1" ht="30" customHeight="1" x14ac:dyDescent="0.2">
      <c r="A299" s="104" t="s">
        <v>45</v>
      </c>
      <c r="B299" s="65" t="s">
        <v>469</v>
      </c>
      <c r="C299" s="66" t="s">
        <v>46</v>
      </c>
      <c r="D299" s="63" t="s">
        <v>159</v>
      </c>
      <c r="E299" s="67"/>
      <c r="F299" s="112"/>
      <c r="G299" s="100"/>
      <c r="H299" s="101"/>
      <c r="I299" s="166"/>
    </row>
    <row r="300" spans="1:9" s="69" customFormat="1" ht="30" customHeight="1" x14ac:dyDescent="0.2">
      <c r="A300" s="105" t="s">
        <v>160</v>
      </c>
      <c r="B300" s="106" t="s">
        <v>33</v>
      </c>
      <c r="C300" s="107" t="s">
        <v>161</v>
      </c>
      <c r="D300" s="106" t="s">
        <v>2</v>
      </c>
      <c r="E300" s="106" t="s">
        <v>39</v>
      </c>
      <c r="F300" s="112">
        <v>300</v>
      </c>
      <c r="G300" s="103"/>
      <c r="H300" s="101">
        <f>ROUND(G300*F300,2)</f>
        <v>0</v>
      </c>
      <c r="I300" s="166"/>
    </row>
    <row r="301" spans="1:9" s="69" customFormat="1" ht="30" customHeight="1" x14ac:dyDescent="0.2">
      <c r="A301" s="104" t="s">
        <v>47</v>
      </c>
      <c r="B301" s="68" t="s">
        <v>40</v>
      </c>
      <c r="C301" s="66" t="s">
        <v>48</v>
      </c>
      <c r="D301" s="63" t="s">
        <v>2</v>
      </c>
      <c r="E301" s="67" t="s">
        <v>39</v>
      </c>
      <c r="F301" s="112">
        <v>410</v>
      </c>
      <c r="G301" s="103"/>
      <c r="H301" s="101">
        <f>ROUND(G301*F301,2)</f>
        <v>0</v>
      </c>
      <c r="I301" s="166"/>
    </row>
    <row r="302" spans="1:9" s="102" customFormat="1" ht="43.9" customHeight="1" x14ac:dyDescent="0.2">
      <c r="A302" s="104" t="s">
        <v>147</v>
      </c>
      <c r="B302" s="65" t="s">
        <v>412</v>
      </c>
      <c r="C302" s="66" t="s">
        <v>148</v>
      </c>
      <c r="D302" s="63" t="s">
        <v>100</v>
      </c>
      <c r="E302" s="67"/>
      <c r="F302" s="99"/>
      <c r="G302" s="100"/>
      <c r="H302" s="101"/>
      <c r="I302" s="166"/>
    </row>
    <row r="303" spans="1:9" s="69" customFormat="1" ht="30" customHeight="1" x14ac:dyDescent="0.2">
      <c r="A303" s="104" t="s">
        <v>162</v>
      </c>
      <c r="B303" s="68" t="s">
        <v>33</v>
      </c>
      <c r="C303" s="66" t="s">
        <v>163</v>
      </c>
      <c r="D303" s="63" t="s">
        <v>2</v>
      </c>
      <c r="E303" s="67" t="s">
        <v>32</v>
      </c>
      <c r="F303" s="99">
        <v>80</v>
      </c>
      <c r="G303" s="103"/>
      <c r="H303" s="101">
        <f t="shared" ref="H303" si="46">ROUND(G303*F303,2)</f>
        <v>0</v>
      </c>
      <c r="I303" s="166"/>
    </row>
    <row r="304" spans="1:9" s="102" customFormat="1" ht="43.9" customHeight="1" x14ac:dyDescent="0.2">
      <c r="A304" s="104" t="s">
        <v>191</v>
      </c>
      <c r="B304" s="65" t="s">
        <v>470</v>
      </c>
      <c r="C304" s="66" t="s">
        <v>192</v>
      </c>
      <c r="D304" s="63" t="s">
        <v>506</v>
      </c>
      <c r="E304" s="67"/>
      <c r="F304" s="99"/>
      <c r="G304" s="100"/>
      <c r="H304" s="101"/>
      <c r="I304" s="166"/>
    </row>
    <row r="305" spans="1:9" s="69" customFormat="1" ht="30" customHeight="1" x14ac:dyDescent="0.2">
      <c r="A305" s="104" t="s">
        <v>398</v>
      </c>
      <c r="B305" s="68" t="s">
        <v>33</v>
      </c>
      <c r="C305" s="66" t="s">
        <v>493</v>
      </c>
      <c r="D305" s="63" t="s">
        <v>173</v>
      </c>
      <c r="E305" s="67" t="s">
        <v>32</v>
      </c>
      <c r="F305" s="99">
        <v>65</v>
      </c>
      <c r="G305" s="103"/>
      <c r="H305" s="101">
        <f>ROUND(G305*F305,2)</f>
        <v>0</v>
      </c>
      <c r="I305" s="166"/>
    </row>
    <row r="306" spans="1:9" s="69" customFormat="1" ht="30" customHeight="1" x14ac:dyDescent="0.2">
      <c r="A306" s="104" t="s">
        <v>193</v>
      </c>
      <c r="B306" s="68" t="s">
        <v>40</v>
      </c>
      <c r="C306" s="66" t="s">
        <v>439</v>
      </c>
      <c r="D306" s="63" t="s">
        <v>194</v>
      </c>
      <c r="E306" s="67"/>
      <c r="F306" s="99"/>
      <c r="G306" s="100"/>
      <c r="H306" s="101"/>
      <c r="I306" s="166"/>
    </row>
    <row r="307" spans="1:9" s="69" customFormat="1" ht="30" customHeight="1" x14ac:dyDescent="0.2">
      <c r="A307" s="104" t="s">
        <v>195</v>
      </c>
      <c r="B307" s="70" t="s">
        <v>102</v>
      </c>
      <c r="C307" s="66" t="s">
        <v>196</v>
      </c>
      <c r="D307" s="63"/>
      <c r="E307" s="67" t="s">
        <v>32</v>
      </c>
      <c r="F307" s="99">
        <v>12</v>
      </c>
      <c r="G307" s="103"/>
      <c r="H307" s="101">
        <f>ROUND(G307*F307,2)</f>
        <v>0</v>
      </c>
      <c r="I307" s="168"/>
    </row>
    <row r="308" spans="1:9" s="69" customFormat="1" ht="30" customHeight="1" x14ac:dyDescent="0.2">
      <c r="A308" s="104" t="s">
        <v>197</v>
      </c>
      <c r="B308" s="70" t="s">
        <v>103</v>
      </c>
      <c r="C308" s="66" t="s">
        <v>198</v>
      </c>
      <c r="D308" s="63"/>
      <c r="E308" s="67" t="s">
        <v>32</v>
      </c>
      <c r="F308" s="99">
        <v>150</v>
      </c>
      <c r="G308" s="103"/>
      <c r="H308" s="101">
        <f>ROUND(G308*F308,2)</f>
        <v>0</v>
      </c>
      <c r="I308" s="166"/>
    </row>
    <row r="309" spans="1:9" s="69" customFormat="1" ht="30" customHeight="1" x14ac:dyDescent="0.2">
      <c r="A309" s="104" t="s">
        <v>228</v>
      </c>
      <c r="B309" s="70" t="s">
        <v>104</v>
      </c>
      <c r="C309" s="66" t="s">
        <v>229</v>
      </c>
      <c r="D309" s="63" t="s">
        <v>2</v>
      </c>
      <c r="E309" s="67" t="s">
        <v>32</v>
      </c>
      <c r="F309" s="99">
        <v>320</v>
      </c>
      <c r="G309" s="103"/>
      <c r="H309" s="101">
        <f>ROUND(G309*F309,2)</f>
        <v>0</v>
      </c>
      <c r="I309" s="169"/>
    </row>
    <row r="310" spans="1:9" s="102" customFormat="1" ht="30" customHeight="1" x14ac:dyDescent="0.2">
      <c r="A310" s="104" t="s">
        <v>199</v>
      </c>
      <c r="B310" s="65" t="s">
        <v>471</v>
      </c>
      <c r="C310" s="66" t="s">
        <v>200</v>
      </c>
      <c r="D310" s="63" t="s">
        <v>201</v>
      </c>
      <c r="E310" s="67"/>
      <c r="F310" s="99"/>
      <c r="G310" s="100"/>
      <c r="H310" s="101"/>
      <c r="I310" s="166"/>
    </row>
    <row r="311" spans="1:9" s="69" customFormat="1" ht="30" customHeight="1" x14ac:dyDescent="0.2">
      <c r="A311" s="104" t="s">
        <v>328</v>
      </c>
      <c r="B311" s="68" t="s">
        <v>33</v>
      </c>
      <c r="C311" s="66" t="s">
        <v>329</v>
      </c>
      <c r="D311" s="63" t="s">
        <v>2</v>
      </c>
      <c r="E311" s="67" t="s">
        <v>49</v>
      </c>
      <c r="F311" s="99">
        <v>184</v>
      </c>
      <c r="G311" s="103"/>
      <c r="H311" s="101">
        <f t="shared" ref="H311:H312" si="47">ROUND(G311*F311,2)</f>
        <v>0</v>
      </c>
      <c r="I311" s="166"/>
    </row>
    <row r="312" spans="1:9" s="113" customFormat="1" ht="30" customHeight="1" x14ac:dyDescent="0.2">
      <c r="A312" s="104" t="s">
        <v>399</v>
      </c>
      <c r="B312" s="68" t="s">
        <v>40</v>
      </c>
      <c r="C312" s="66" t="s">
        <v>400</v>
      </c>
      <c r="D312" s="63"/>
      <c r="E312" s="67" t="s">
        <v>49</v>
      </c>
      <c r="F312" s="99">
        <v>50</v>
      </c>
      <c r="G312" s="103"/>
      <c r="H312" s="101">
        <f t="shared" si="47"/>
        <v>0</v>
      </c>
      <c r="I312" s="166"/>
    </row>
    <row r="313" spans="1:9" s="69" customFormat="1" ht="30" customHeight="1" x14ac:dyDescent="0.2">
      <c r="A313" s="104" t="s">
        <v>203</v>
      </c>
      <c r="B313" s="65" t="s">
        <v>472</v>
      </c>
      <c r="C313" s="66" t="s">
        <v>204</v>
      </c>
      <c r="D313" s="63" t="s">
        <v>507</v>
      </c>
      <c r="E313" s="67"/>
      <c r="F313" s="99"/>
      <c r="G313" s="100"/>
      <c r="H313" s="101"/>
      <c r="I313" s="166"/>
    </row>
    <row r="314" spans="1:9" s="69" customFormat="1" ht="36" customHeight="1" x14ac:dyDescent="0.2">
      <c r="A314" s="104" t="s">
        <v>330</v>
      </c>
      <c r="B314" s="68" t="s">
        <v>33</v>
      </c>
      <c r="C314" s="66" t="s">
        <v>494</v>
      </c>
      <c r="D314" s="63" t="s">
        <v>107</v>
      </c>
      <c r="E314" s="67" t="s">
        <v>49</v>
      </c>
      <c r="F314" s="99">
        <v>24</v>
      </c>
      <c r="G314" s="103"/>
      <c r="H314" s="101">
        <f t="shared" ref="H314:H316" si="48">ROUND(G314*F314,2)</f>
        <v>0</v>
      </c>
      <c r="I314" s="166"/>
    </row>
    <row r="315" spans="1:9" s="69" customFormat="1" ht="35.25" customHeight="1" x14ac:dyDescent="0.2">
      <c r="A315" s="104" t="s">
        <v>522</v>
      </c>
      <c r="B315" s="68" t="s">
        <v>40</v>
      </c>
      <c r="C315" s="66" t="s">
        <v>523</v>
      </c>
      <c r="D315" s="63" t="s">
        <v>202</v>
      </c>
      <c r="E315" s="67" t="s">
        <v>49</v>
      </c>
      <c r="F315" s="99">
        <v>8</v>
      </c>
      <c r="G315" s="103"/>
      <c r="H315" s="101">
        <f t="shared" si="48"/>
        <v>0</v>
      </c>
      <c r="I315" s="166"/>
    </row>
    <row r="316" spans="1:9" s="113" customFormat="1" ht="40.5" customHeight="1" x14ac:dyDescent="0.2">
      <c r="A316" s="104" t="s">
        <v>373</v>
      </c>
      <c r="B316" s="68" t="s">
        <v>50</v>
      </c>
      <c r="C316" s="66" t="s">
        <v>442</v>
      </c>
      <c r="D316" s="63" t="s">
        <v>374</v>
      </c>
      <c r="E316" s="67" t="s">
        <v>49</v>
      </c>
      <c r="F316" s="99">
        <v>165</v>
      </c>
      <c r="G316" s="103"/>
      <c r="H316" s="101">
        <f t="shared" si="48"/>
        <v>0</v>
      </c>
      <c r="I316" s="166"/>
    </row>
    <row r="317" spans="1:9" s="69" customFormat="1" ht="36" customHeight="1" x14ac:dyDescent="0.2">
      <c r="A317" s="104" t="s">
        <v>105</v>
      </c>
      <c r="B317" s="65" t="s">
        <v>473</v>
      </c>
      <c r="C317" s="66" t="s">
        <v>51</v>
      </c>
      <c r="D317" s="63" t="s">
        <v>507</v>
      </c>
      <c r="E317" s="67"/>
      <c r="F317" s="99"/>
      <c r="G317" s="100"/>
      <c r="H317" s="101"/>
      <c r="I317" s="166"/>
    </row>
    <row r="318" spans="1:9" s="69" customFormat="1" ht="30" customHeight="1" x14ac:dyDescent="0.2">
      <c r="A318" s="104" t="s">
        <v>401</v>
      </c>
      <c r="B318" s="68" t="s">
        <v>33</v>
      </c>
      <c r="C318" s="66" t="s">
        <v>495</v>
      </c>
      <c r="D318" s="63" t="s">
        <v>283</v>
      </c>
      <c r="E318" s="67"/>
      <c r="F318" s="99"/>
      <c r="G318" s="108"/>
      <c r="H318" s="101"/>
      <c r="I318" s="166"/>
    </row>
    <row r="319" spans="1:9" s="69" customFormat="1" ht="30" customHeight="1" x14ac:dyDescent="0.2">
      <c r="A319" s="104" t="s">
        <v>537</v>
      </c>
      <c r="B319" s="109" t="s">
        <v>102</v>
      </c>
      <c r="C319" s="110" t="s">
        <v>294</v>
      </c>
      <c r="D319" s="98"/>
      <c r="E319" s="111" t="s">
        <v>49</v>
      </c>
      <c r="F319" s="112">
        <v>45</v>
      </c>
      <c r="G319" s="103"/>
      <c r="H319" s="108">
        <f>ROUND(G319*F319,2)</f>
        <v>0</v>
      </c>
      <c r="I319" s="170"/>
    </row>
    <row r="320" spans="1:9" s="69" customFormat="1" ht="30" customHeight="1" x14ac:dyDescent="0.2">
      <c r="A320" s="104" t="s">
        <v>538</v>
      </c>
      <c r="B320" s="109" t="s">
        <v>103</v>
      </c>
      <c r="C320" s="110" t="s">
        <v>331</v>
      </c>
      <c r="D320" s="98"/>
      <c r="E320" s="111" t="s">
        <v>49</v>
      </c>
      <c r="F320" s="112">
        <v>35</v>
      </c>
      <c r="G320" s="103"/>
      <c r="H320" s="108">
        <f>ROUND(G320*F320,2)</f>
        <v>0</v>
      </c>
      <c r="I320" s="170"/>
    </row>
    <row r="321" spans="1:9" s="69" customFormat="1" ht="36" customHeight="1" x14ac:dyDescent="0.2">
      <c r="A321" s="104" t="s">
        <v>402</v>
      </c>
      <c r="B321" s="68" t="s">
        <v>40</v>
      </c>
      <c r="C321" s="66" t="s">
        <v>496</v>
      </c>
      <c r="D321" s="63" t="s">
        <v>108</v>
      </c>
      <c r="E321" s="67" t="s">
        <v>49</v>
      </c>
      <c r="F321" s="99">
        <v>15</v>
      </c>
      <c r="G321" s="103"/>
      <c r="H321" s="101">
        <f t="shared" ref="H321:H322" si="49">ROUND(G321*F321,2)</f>
        <v>0</v>
      </c>
      <c r="I321" s="166"/>
    </row>
    <row r="322" spans="1:9" s="69" customFormat="1" ht="43.9" customHeight="1" x14ac:dyDescent="0.2">
      <c r="A322" s="104" t="s">
        <v>463</v>
      </c>
      <c r="B322" s="68" t="s">
        <v>50</v>
      </c>
      <c r="C322" s="66" t="s">
        <v>497</v>
      </c>
      <c r="D322" s="63" t="s">
        <v>174</v>
      </c>
      <c r="E322" s="67" t="s">
        <v>49</v>
      </c>
      <c r="F322" s="99">
        <v>25</v>
      </c>
      <c r="G322" s="103"/>
      <c r="H322" s="101">
        <f t="shared" si="49"/>
        <v>0</v>
      </c>
      <c r="I322" s="166"/>
    </row>
    <row r="323" spans="1:9" s="69" customFormat="1" ht="30" customHeight="1" x14ac:dyDescent="0.2">
      <c r="A323" s="104" t="s">
        <v>170</v>
      </c>
      <c r="B323" s="65" t="s">
        <v>474</v>
      </c>
      <c r="C323" s="66" t="s">
        <v>171</v>
      </c>
      <c r="D323" s="63" t="s">
        <v>332</v>
      </c>
      <c r="E323" s="67" t="s">
        <v>32</v>
      </c>
      <c r="F323" s="112">
        <v>55</v>
      </c>
      <c r="G323" s="103"/>
      <c r="H323" s="101">
        <f>ROUND(G323*F323,2)</f>
        <v>0</v>
      </c>
      <c r="I323" s="166"/>
    </row>
    <row r="324" spans="1:9" s="102" customFormat="1" ht="36" customHeight="1" x14ac:dyDescent="0.2">
      <c r="A324" s="104" t="s">
        <v>333</v>
      </c>
      <c r="B324" s="65" t="s">
        <v>475</v>
      </c>
      <c r="C324" s="66" t="s">
        <v>334</v>
      </c>
      <c r="D324" s="63" t="s">
        <v>179</v>
      </c>
      <c r="E324" s="67"/>
      <c r="F324" s="115"/>
      <c r="G324" s="108"/>
      <c r="H324" s="101">
        <f t="shared" ref="H324" si="50">ROUND(G324*F324,2)</f>
        <v>0</v>
      </c>
      <c r="I324" s="171"/>
    </row>
    <row r="325" spans="1:9" s="102" customFormat="1" ht="25.5" customHeight="1" x14ac:dyDescent="0.2">
      <c r="A325" s="104" t="s">
        <v>335</v>
      </c>
      <c r="B325" s="68" t="s">
        <v>33</v>
      </c>
      <c r="C325" s="66" t="s">
        <v>511</v>
      </c>
      <c r="D325" s="63"/>
      <c r="E325" s="67" t="s">
        <v>32</v>
      </c>
      <c r="F325" s="115">
        <v>378</v>
      </c>
      <c r="G325" s="103"/>
      <c r="H325" s="101">
        <f t="shared" ref="H325:H326" si="51">ROUND(G325*F325,2)</f>
        <v>0</v>
      </c>
      <c r="I325" s="171"/>
    </row>
    <row r="326" spans="1:9" s="69" customFormat="1" ht="30" customHeight="1" x14ac:dyDescent="0.2">
      <c r="A326" s="104" t="s">
        <v>113</v>
      </c>
      <c r="B326" s="65" t="s">
        <v>476</v>
      </c>
      <c r="C326" s="66" t="s">
        <v>115</v>
      </c>
      <c r="D326" s="63" t="s">
        <v>172</v>
      </c>
      <c r="E326" s="67" t="s">
        <v>39</v>
      </c>
      <c r="F326" s="115">
        <v>24</v>
      </c>
      <c r="G326" s="103"/>
      <c r="H326" s="101">
        <f t="shared" si="51"/>
        <v>0</v>
      </c>
      <c r="I326" s="166"/>
    </row>
    <row r="327" spans="1:9" ht="36" customHeight="1" x14ac:dyDescent="0.2">
      <c r="A327" s="15"/>
      <c r="B327" s="4"/>
      <c r="C327" s="29" t="s">
        <v>20</v>
      </c>
      <c r="D327" s="8"/>
      <c r="E327" s="6"/>
      <c r="F327" s="6"/>
      <c r="G327" s="15"/>
      <c r="H327" s="18"/>
      <c r="I327" s="167"/>
    </row>
    <row r="328" spans="1:9" s="102" customFormat="1" ht="43.9" customHeight="1" x14ac:dyDescent="0.2">
      <c r="A328" s="64" t="s">
        <v>52</v>
      </c>
      <c r="B328" s="65" t="s">
        <v>343</v>
      </c>
      <c r="C328" s="66" t="s">
        <v>53</v>
      </c>
      <c r="D328" s="63" t="s">
        <v>508</v>
      </c>
      <c r="E328" s="67"/>
      <c r="F328" s="115"/>
      <c r="G328" s="100"/>
      <c r="H328" s="116"/>
      <c r="I328" s="166"/>
    </row>
    <row r="329" spans="1:9" s="102" customFormat="1" ht="43.9" customHeight="1" x14ac:dyDescent="0.2">
      <c r="A329" s="64" t="s">
        <v>75</v>
      </c>
      <c r="B329" s="68" t="s">
        <v>33</v>
      </c>
      <c r="C329" s="66" t="s">
        <v>447</v>
      </c>
      <c r="D329" s="63" t="s">
        <v>2</v>
      </c>
      <c r="E329" s="67" t="s">
        <v>32</v>
      </c>
      <c r="F329" s="115">
        <v>30</v>
      </c>
      <c r="G329" s="103"/>
      <c r="H329" s="101">
        <f t="shared" ref="H329" si="52">ROUND(G329*F329,2)</f>
        <v>0</v>
      </c>
      <c r="I329" s="166"/>
    </row>
    <row r="330" spans="1:9" s="102" customFormat="1" ht="41.25" customHeight="1" x14ac:dyDescent="0.2">
      <c r="A330" s="64" t="s">
        <v>156</v>
      </c>
      <c r="B330" s="65" t="s">
        <v>477</v>
      </c>
      <c r="C330" s="66" t="s">
        <v>439</v>
      </c>
      <c r="D330" s="63" t="s">
        <v>509</v>
      </c>
      <c r="E330" s="67" t="s">
        <v>32</v>
      </c>
      <c r="F330" s="115">
        <v>450</v>
      </c>
      <c r="G330" s="103"/>
      <c r="H330" s="101">
        <f t="shared" ref="H330" si="53">ROUND(G330*F330,2)</f>
        <v>0</v>
      </c>
      <c r="I330" s="171"/>
    </row>
    <row r="331" spans="1:9" s="69" customFormat="1" ht="43.9" customHeight="1" x14ac:dyDescent="0.2">
      <c r="A331" s="64" t="s">
        <v>299</v>
      </c>
      <c r="B331" s="65" t="s">
        <v>478</v>
      </c>
      <c r="C331" s="66" t="s">
        <v>300</v>
      </c>
      <c r="D331" s="63" t="s">
        <v>332</v>
      </c>
      <c r="E331" s="114"/>
      <c r="F331" s="99"/>
      <c r="G331" s="100"/>
      <c r="H331" s="116"/>
      <c r="I331" s="166"/>
    </row>
    <row r="332" spans="1:9" s="69" customFormat="1" ht="30" customHeight="1" x14ac:dyDescent="0.2">
      <c r="A332" s="64" t="s">
        <v>301</v>
      </c>
      <c r="B332" s="68" t="s">
        <v>33</v>
      </c>
      <c r="C332" s="66" t="s">
        <v>210</v>
      </c>
      <c r="D332" s="63"/>
      <c r="E332" s="67"/>
      <c r="F332" s="99"/>
      <c r="G332" s="100"/>
      <c r="H332" s="116"/>
      <c r="I332" s="166"/>
    </row>
    <row r="333" spans="1:9" s="69" customFormat="1" ht="30" customHeight="1" x14ac:dyDescent="0.2">
      <c r="A333" s="64" t="s">
        <v>302</v>
      </c>
      <c r="B333" s="70" t="s">
        <v>102</v>
      </c>
      <c r="C333" s="66" t="s">
        <v>119</v>
      </c>
      <c r="D333" s="63"/>
      <c r="E333" s="67" t="s">
        <v>34</v>
      </c>
      <c r="F333" s="99">
        <v>2208</v>
      </c>
      <c r="G333" s="103"/>
      <c r="H333" s="101">
        <f>ROUND(G333*F333,2)</f>
        <v>0</v>
      </c>
      <c r="I333" s="166"/>
    </row>
    <row r="334" spans="1:9" s="69" customFormat="1" ht="30" customHeight="1" x14ac:dyDescent="0.2">
      <c r="A334" s="64" t="s">
        <v>303</v>
      </c>
      <c r="B334" s="68" t="s">
        <v>40</v>
      </c>
      <c r="C334" s="66" t="s">
        <v>69</v>
      </c>
      <c r="D334" s="63"/>
      <c r="E334" s="67"/>
      <c r="F334" s="99"/>
      <c r="G334" s="100"/>
      <c r="H334" s="116"/>
      <c r="I334" s="166"/>
    </row>
    <row r="335" spans="1:9" s="69" customFormat="1" ht="30" customHeight="1" x14ac:dyDescent="0.2">
      <c r="A335" s="64" t="s">
        <v>304</v>
      </c>
      <c r="B335" s="70" t="s">
        <v>102</v>
      </c>
      <c r="C335" s="66" t="s">
        <v>119</v>
      </c>
      <c r="D335" s="63"/>
      <c r="E335" s="67" t="s">
        <v>34</v>
      </c>
      <c r="F335" s="99">
        <v>56</v>
      </c>
      <c r="G335" s="103"/>
      <c r="H335" s="101">
        <f>ROUND(G335*F335,2)</f>
        <v>0</v>
      </c>
      <c r="I335" s="166"/>
    </row>
    <row r="336" spans="1:9" ht="36" customHeight="1" x14ac:dyDescent="0.2">
      <c r="A336" s="15"/>
      <c r="B336" s="4"/>
      <c r="C336" s="29" t="s">
        <v>21</v>
      </c>
      <c r="D336" s="8"/>
      <c r="E336" s="7"/>
      <c r="F336" s="6"/>
      <c r="G336" s="15"/>
      <c r="H336" s="18"/>
      <c r="I336" s="167"/>
    </row>
    <row r="337" spans="1:9" s="102" customFormat="1" ht="30" customHeight="1" x14ac:dyDescent="0.2">
      <c r="A337" s="64" t="s">
        <v>403</v>
      </c>
      <c r="B337" s="65" t="s">
        <v>414</v>
      </c>
      <c r="C337" s="66" t="s">
        <v>404</v>
      </c>
      <c r="D337" s="63" t="s">
        <v>121</v>
      </c>
      <c r="E337" s="67"/>
      <c r="F337" s="115"/>
      <c r="G337" s="100"/>
      <c r="H337" s="116"/>
      <c r="I337" s="171"/>
    </row>
    <row r="338" spans="1:9" s="69" customFormat="1" ht="30" customHeight="1" x14ac:dyDescent="0.2">
      <c r="A338" s="64" t="s">
        <v>405</v>
      </c>
      <c r="B338" s="68" t="s">
        <v>33</v>
      </c>
      <c r="C338" s="66" t="s">
        <v>406</v>
      </c>
      <c r="D338" s="63" t="s">
        <v>2</v>
      </c>
      <c r="E338" s="67" t="s">
        <v>49</v>
      </c>
      <c r="F338" s="115">
        <v>500</v>
      </c>
      <c r="G338" s="103"/>
      <c r="H338" s="101">
        <f>ROUND(G338*F338,2)</f>
        <v>0</v>
      </c>
      <c r="I338" s="171"/>
    </row>
    <row r="339" spans="1:9" s="69" customFormat="1" ht="30" customHeight="1" x14ac:dyDescent="0.2">
      <c r="A339" s="64" t="s">
        <v>407</v>
      </c>
      <c r="B339" s="68" t="s">
        <v>40</v>
      </c>
      <c r="C339" s="66" t="s">
        <v>408</v>
      </c>
      <c r="D339" s="63" t="s">
        <v>2</v>
      </c>
      <c r="E339" s="67" t="s">
        <v>49</v>
      </c>
      <c r="F339" s="115">
        <v>200</v>
      </c>
      <c r="G339" s="103"/>
      <c r="H339" s="101">
        <f>ROUND(G339*F339,2)</f>
        <v>0</v>
      </c>
      <c r="I339" s="171"/>
    </row>
    <row r="340" spans="1:9" ht="48" customHeight="1" x14ac:dyDescent="0.2">
      <c r="A340" s="15"/>
      <c r="B340" s="4"/>
      <c r="C340" s="29" t="s">
        <v>22</v>
      </c>
      <c r="D340" s="8"/>
      <c r="E340" s="7"/>
      <c r="F340" s="6"/>
      <c r="G340" s="15"/>
      <c r="H340" s="18"/>
      <c r="I340" s="167"/>
    </row>
    <row r="341" spans="1:9" s="102" customFormat="1" ht="30" customHeight="1" x14ac:dyDescent="0.2">
      <c r="A341" s="64" t="s">
        <v>122</v>
      </c>
      <c r="B341" s="65" t="s">
        <v>419</v>
      </c>
      <c r="C341" s="66" t="s">
        <v>124</v>
      </c>
      <c r="D341" s="63" t="s">
        <v>125</v>
      </c>
      <c r="E341" s="67"/>
      <c r="F341" s="115"/>
      <c r="G341" s="100"/>
      <c r="H341" s="116"/>
      <c r="I341" s="166"/>
    </row>
    <row r="342" spans="1:9" s="102" customFormat="1" ht="30" customHeight="1" x14ac:dyDescent="0.2">
      <c r="A342" s="64" t="s">
        <v>409</v>
      </c>
      <c r="B342" s="68" t="s">
        <v>33</v>
      </c>
      <c r="C342" s="66" t="s">
        <v>175</v>
      </c>
      <c r="D342" s="63"/>
      <c r="E342" s="67" t="s">
        <v>39</v>
      </c>
      <c r="F342" s="115">
        <v>1</v>
      </c>
      <c r="G342" s="103"/>
      <c r="H342" s="101">
        <f>ROUND(G342*F342,2)</f>
        <v>0</v>
      </c>
      <c r="I342" s="166"/>
    </row>
    <row r="343" spans="1:9" s="102" customFormat="1" ht="30" customHeight="1" x14ac:dyDescent="0.2">
      <c r="A343" s="64" t="s">
        <v>150</v>
      </c>
      <c r="B343" s="65" t="s">
        <v>479</v>
      </c>
      <c r="C343" s="66" t="s">
        <v>151</v>
      </c>
      <c r="D343" s="63" t="s">
        <v>125</v>
      </c>
      <c r="E343" s="67"/>
      <c r="F343" s="115"/>
      <c r="G343" s="100"/>
      <c r="H343" s="116"/>
      <c r="I343" s="166"/>
    </row>
    <row r="344" spans="1:9" s="102" customFormat="1" ht="30" customHeight="1" x14ac:dyDescent="0.2">
      <c r="A344" s="64" t="s">
        <v>152</v>
      </c>
      <c r="B344" s="68" t="s">
        <v>33</v>
      </c>
      <c r="C344" s="66" t="s">
        <v>153</v>
      </c>
      <c r="D344" s="63"/>
      <c r="E344" s="67" t="s">
        <v>39</v>
      </c>
      <c r="F344" s="125">
        <v>2</v>
      </c>
      <c r="G344" s="103"/>
      <c r="H344" s="101">
        <f>ROUND(G344*F344,2)</f>
        <v>0</v>
      </c>
      <c r="I344" s="166"/>
    </row>
    <row r="345" spans="1:9" s="69" customFormat="1" ht="30" customHeight="1" x14ac:dyDescent="0.2">
      <c r="A345" s="64" t="s">
        <v>126</v>
      </c>
      <c r="B345" s="65" t="s">
        <v>480</v>
      </c>
      <c r="C345" s="66" t="s">
        <v>128</v>
      </c>
      <c r="D345" s="63" t="s">
        <v>125</v>
      </c>
      <c r="E345" s="67"/>
      <c r="F345" s="115"/>
      <c r="G345" s="100"/>
      <c r="H345" s="116"/>
      <c r="I345" s="166"/>
    </row>
    <row r="346" spans="1:9" s="69" customFormat="1" ht="30" customHeight="1" x14ac:dyDescent="0.2">
      <c r="A346" s="64" t="s">
        <v>129</v>
      </c>
      <c r="B346" s="68" t="s">
        <v>33</v>
      </c>
      <c r="C346" s="66" t="s">
        <v>130</v>
      </c>
      <c r="D346" s="63"/>
      <c r="E346" s="67"/>
      <c r="F346" s="115"/>
      <c r="G346" s="100"/>
      <c r="H346" s="116"/>
      <c r="I346" s="166"/>
    </row>
    <row r="347" spans="1:9" s="69" customFormat="1" ht="43.9" customHeight="1" x14ac:dyDescent="0.2">
      <c r="A347" s="64" t="s">
        <v>131</v>
      </c>
      <c r="B347" s="70" t="s">
        <v>102</v>
      </c>
      <c r="C347" s="66" t="s">
        <v>498</v>
      </c>
      <c r="D347" s="63"/>
      <c r="E347" s="67" t="s">
        <v>49</v>
      </c>
      <c r="F347" s="115">
        <v>5</v>
      </c>
      <c r="G347" s="103"/>
      <c r="H347" s="101">
        <f>ROUND(G347*F347,2)</f>
        <v>0</v>
      </c>
      <c r="I347" s="166"/>
    </row>
    <row r="348" spans="1:9" s="69" customFormat="1" ht="30" customHeight="1" x14ac:dyDescent="0.2">
      <c r="A348" s="64" t="s">
        <v>154</v>
      </c>
      <c r="B348" s="65" t="s">
        <v>481</v>
      </c>
      <c r="C348" s="66" t="s">
        <v>155</v>
      </c>
      <c r="D348" s="63" t="s">
        <v>125</v>
      </c>
      <c r="E348" s="67" t="s">
        <v>49</v>
      </c>
      <c r="F348" s="125">
        <v>8</v>
      </c>
      <c r="G348" s="103"/>
      <c r="H348" s="101">
        <f>ROUND(G348*F348,2)</f>
        <v>0</v>
      </c>
      <c r="I348" s="166"/>
    </row>
    <row r="349" spans="1:9" s="117" customFormat="1" ht="43.9" customHeight="1" x14ac:dyDescent="0.2">
      <c r="A349" s="64" t="s">
        <v>76</v>
      </c>
      <c r="B349" s="65" t="s">
        <v>482</v>
      </c>
      <c r="C349" s="81" t="s">
        <v>215</v>
      </c>
      <c r="D349" s="82" t="s">
        <v>221</v>
      </c>
      <c r="E349" s="67"/>
      <c r="F349" s="115"/>
      <c r="G349" s="100"/>
      <c r="H349" s="116"/>
      <c r="I349" s="166"/>
    </row>
    <row r="350" spans="1:9" s="69" customFormat="1" ht="43.9" customHeight="1" x14ac:dyDescent="0.2">
      <c r="A350" s="64" t="s">
        <v>77</v>
      </c>
      <c r="B350" s="68" t="s">
        <v>33</v>
      </c>
      <c r="C350" s="71" t="s">
        <v>284</v>
      </c>
      <c r="D350" s="63"/>
      <c r="E350" s="67" t="s">
        <v>39</v>
      </c>
      <c r="F350" s="115">
        <v>2</v>
      </c>
      <c r="G350" s="103"/>
      <c r="H350" s="101">
        <f t="shared" ref="H350:H353" si="54">ROUND(G350*F350,2)</f>
        <v>0</v>
      </c>
      <c r="I350" s="171"/>
    </row>
    <row r="351" spans="1:9" s="69" customFormat="1" ht="43.9" customHeight="1" x14ac:dyDescent="0.2">
      <c r="A351" s="64" t="s">
        <v>78</v>
      </c>
      <c r="B351" s="68" t="s">
        <v>40</v>
      </c>
      <c r="C351" s="71" t="s">
        <v>285</v>
      </c>
      <c r="D351" s="63"/>
      <c r="E351" s="67" t="s">
        <v>39</v>
      </c>
      <c r="F351" s="115">
        <v>1</v>
      </c>
      <c r="G351" s="103"/>
      <c r="H351" s="101">
        <f t="shared" si="54"/>
        <v>0</v>
      </c>
      <c r="I351" s="171"/>
    </row>
    <row r="352" spans="1:9" s="69" customFormat="1" ht="43.9" customHeight="1" x14ac:dyDescent="0.2">
      <c r="A352" s="64" t="s">
        <v>176</v>
      </c>
      <c r="B352" s="68" t="s">
        <v>50</v>
      </c>
      <c r="C352" s="71" t="s">
        <v>368</v>
      </c>
      <c r="D352" s="63"/>
      <c r="E352" s="67" t="s">
        <v>39</v>
      </c>
      <c r="F352" s="115">
        <v>1</v>
      </c>
      <c r="G352" s="103"/>
      <c r="H352" s="101">
        <f t="shared" si="54"/>
        <v>0</v>
      </c>
      <c r="I352" s="171"/>
    </row>
    <row r="353" spans="1:9" s="69" customFormat="1" ht="43.9" customHeight="1" x14ac:dyDescent="0.2">
      <c r="A353" s="119" t="s">
        <v>410</v>
      </c>
      <c r="B353" s="130" t="s">
        <v>60</v>
      </c>
      <c r="C353" s="71" t="s">
        <v>411</v>
      </c>
      <c r="D353" s="82"/>
      <c r="E353" s="121" t="s">
        <v>39</v>
      </c>
      <c r="F353" s="135">
        <v>1</v>
      </c>
      <c r="G353" s="131"/>
      <c r="H353" s="132">
        <f t="shared" si="54"/>
        <v>0</v>
      </c>
      <c r="I353" s="171"/>
    </row>
    <row r="354" spans="1:9" s="117" customFormat="1" ht="39.950000000000003" customHeight="1" x14ac:dyDescent="0.2">
      <c r="A354" s="64" t="s">
        <v>338</v>
      </c>
      <c r="B354" s="65" t="s">
        <v>483</v>
      </c>
      <c r="C354" s="118" t="s">
        <v>340</v>
      </c>
      <c r="D354" s="63" t="s">
        <v>125</v>
      </c>
      <c r="E354" s="67"/>
      <c r="F354" s="115"/>
      <c r="G354" s="100"/>
      <c r="H354" s="116"/>
      <c r="I354" s="166"/>
    </row>
    <row r="355" spans="1:9" s="117" customFormat="1" ht="30" customHeight="1" x14ac:dyDescent="0.2">
      <c r="A355" s="64" t="s">
        <v>341</v>
      </c>
      <c r="B355" s="68" t="s">
        <v>33</v>
      </c>
      <c r="C355" s="118" t="s">
        <v>342</v>
      </c>
      <c r="D355" s="63"/>
      <c r="E355" s="67" t="s">
        <v>39</v>
      </c>
      <c r="F355" s="125">
        <v>2</v>
      </c>
      <c r="G355" s="103"/>
      <c r="H355" s="101">
        <f>ROUND(G355*F355,2)</f>
        <v>0</v>
      </c>
      <c r="I355" s="166"/>
    </row>
    <row r="356" spans="1:9" s="117" customFormat="1" ht="35.25" customHeight="1" x14ac:dyDescent="0.2">
      <c r="A356" s="64" t="s">
        <v>133</v>
      </c>
      <c r="B356" s="65" t="s">
        <v>484</v>
      </c>
      <c r="C356" s="118" t="s">
        <v>135</v>
      </c>
      <c r="D356" s="63" t="s">
        <v>125</v>
      </c>
      <c r="E356" s="67"/>
      <c r="F356" s="115"/>
      <c r="G356" s="100"/>
      <c r="H356" s="116"/>
      <c r="I356" s="166"/>
    </row>
    <row r="357" spans="1:9" s="117" customFormat="1" ht="39.950000000000003" customHeight="1" x14ac:dyDescent="0.2">
      <c r="A357" s="64" t="s">
        <v>136</v>
      </c>
      <c r="B357" s="68" t="s">
        <v>33</v>
      </c>
      <c r="C357" s="118" t="s">
        <v>499</v>
      </c>
      <c r="D357" s="63"/>
      <c r="E357" s="67"/>
      <c r="F357" s="115"/>
      <c r="G357" s="100"/>
      <c r="H357" s="116"/>
      <c r="I357" s="166"/>
    </row>
    <row r="358" spans="1:9" s="69" customFormat="1" ht="43.9" customHeight="1" x14ac:dyDescent="0.2">
      <c r="A358" s="64" t="s">
        <v>146</v>
      </c>
      <c r="B358" s="70" t="s">
        <v>102</v>
      </c>
      <c r="C358" s="66" t="s">
        <v>500</v>
      </c>
      <c r="D358" s="63"/>
      <c r="E358" s="67" t="s">
        <v>39</v>
      </c>
      <c r="F358" s="115">
        <v>1</v>
      </c>
      <c r="G358" s="103"/>
      <c r="H358" s="101">
        <f t="shared" ref="H358:H359" si="55">ROUND(G358*F358,2)</f>
        <v>0</v>
      </c>
      <c r="I358" s="171"/>
    </row>
    <row r="359" spans="1:9" s="69" customFormat="1" ht="39.950000000000003" customHeight="1" x14ac:dyDescent="0.2">
      <c r="A359" s="64" t="s">
        <v>138</v>
      </c>
      <c r="B359" s="65" t="s">
        <v>423</v>
      </c>
      <c r="C359" s="66" t="s">
        <v>140</v>
      </c>
      <c r="D359" s="63" t="s">
        <v>125</v>
      </c>
      <c r="E359" s="67" t="s">
        <v>39</v>
      </c>
      <c r="F359" s="115">
        <v>1</v>
      </c>
      <c r="G359" s="103"/>
      <c r="H359" s="101">
        <f t="shared" si="55"/>
        <v>0</v>
      </c>
      <c r="I359" s="166"/>
    </row>
    <row r="360" spans="1:9" s="117" customFormat="1" ht="30" customHeight="1" x14ac:dyDescent="0.2">
      <c r="A360" s="64" t="s">
        <v>413</v>
      </c>
      <c r="B360" s="65" t="s">
        <v>485</v>
      </c>
      <c r="C360" s="118" t="s">
        <v>415</v>
      </c>
      <c r="D360" s="63" t="s">
        <v>416</v>
      </c>
      <c r="E360" s="67"/>
      <c r="F360" s="115"/>
      <c r="G360" s="100"/>
      <c r="H360" s="116"/>
      <c r="I360" s="166"/>
    </row>
    <row r="361" spans="1:9" s="69" customFormat="1" ht="30" customHeight="1" x14ac:dyDescent="0.2">
      <c r="A361" s="64" t="s">
        <v>417</v>
      </c>
      <c r="B361" s="68" t="s">
        <v>33</v>
      </c>
      <c r="C361" s="66" t="s">
        <v>501</v>
      </c>
      <c r="D361" s="63"/>
      <c r="E361" s="67" t="s">
        <v>49</v>
      </c>
      <c r="F361" s="115">
        <v>180</v>
      </c>
      <c r="G361" s="103"/>
      <c r="H361" s="101">
        <f t="shared" ref="H361" si="56">ROUND(G361*F361,2)</f>
        <v>0</v>
      </c>
      <c r="I361" s="166"/>
    </row>
    <row r="362" spans="1:9" s="117" customFormat="1" ht="30" customHeight="1" x14ac:dyDescent="0.2">
      <c r="A362" s="64" t="s">
        <v>418</v>
      </c>
      <c r="B362" s="65" t="s">
        <v>486</v>
      </c>
      <c r="C362" s="118" t="s">
        <v>420</v>
      </c>
      <c r="D362" s="63" t="s">
        <v>416</v>
      </c>
      <c r="E362" s="67"/>
      <c r="F362" s="115"/>
      <c r="G362" s="100"/>
      <c r="H362" s="116"/>
      <c r="I362" s="166"/>
    </row>
    <row r="363" spans="1:9" s="69" customFormat="1" ht="30" customHeight="1" x14ac:dyDescent="0.2">
      <c r="A363" s="64" t="s">
        <v>421</v>
      </c>
      <c r="B363" s="68" t="s">
        <v>33</v>
      </c>
      <c r="C363" s="66" t="s">
        <v>501</v>
      </c>
      <c r="D363" s="63"/>
      <c r="E363" s="67" t="s">
        <v>49</v>
      </c>
      <c r="F363" s="115">
        <v>180</v>
      </c>
      <c r="G363" s="103"/>
      <c r="H363" s="101">
        <f t="shared" ref="H363:H364" si="57">ROUND(G363*F363,2)</f>
        <v>0</v>
      </c>
      <c r="I363" s="166"/>
    </row>
    <row r="364" spans="1:9" s="117" customFormat="1" ht="30" customHeight="1" x14ac:dyDescent="0.2">
      <c r="A364" s="64" t="s">
        <v>422</v>
      </c>
      <c r="B364" s="72" t="s">
        <v>487</v>
      </c>
      <c r="C364" s="73" t="s">
        <v>424</v>
      </c>
      <c r="D364" s="98" t="s">
        <v>416</v>
      </c>
      <c r="E364" s="67" t="s">
        <v>39</v>
      </c>
      <c r="F364" s="115">
        <v>36</v>
      </c>
      <c r="G364" s="103"/>
      <c r="H364" s="101">
        <f t="shared" si="57"/>
        <v>0</v>
      </c>
      <c r="I364" s="171"/>
    </row>
    <row r="365" spans="1:9" ht="36" customHeight="1" x14ac:dyDescent="0.2">
      <c r="A365" s="15"/>
      <c r="B365" s="10"/>
      <c r="C365" s="29" t="s">
        <v>23</v>
      </c>
      <c r="D365" s="8"/>
      <c r="E365" s="7"/>
      <c r="F365" s="6"/>
      <c r="G365" s="15"/>
      <c r="H365" s="18"/>
      <c r="I365" s="167"/>
    </row>
    <row r="366" spans="1:9" s="69" customFormat="1" ht="43.9" customHeight="1" x14ac:dyDescent="0.2">
      <c r="A366" s="64" t="s">
        <v>56</v>
      </c>
      <c r="B366" s="65" t="s">
        <v>488</v>
      </c>
      <c r="C366" s="71" t="s">
        <v>220</v>
      </c>
      <c r="D366" s="82" t="s">
        <v>221</v>
      </c>
      <c r="E366" s="67" t="s">
        <v>39</v>
      </c>
      <c r="F366" s="115">
        <v>4</v>
      </c>
      <c r="G366" s="103"/>
      <c r="H366" s="101">
        <f>ROUND(G366*F366,2)</f>
        <v>0</v>
      </c>
      <c r="I366" s="166"/>
    </row>
    <row r="367" spans="1:9" s="69" customFormat="1" ht="30" customHeight="1" x14ac:dyDescent="0.2">
      <c r="A367" s="64" t="s">
        <v>70</v>
      </c>
      <c r="B367" s="65" t="s">
        <v>489</v>
      </c>
      <c r="C367" s="66" t="s">
        <v>79</v>
      </c>
      <c r="D367" s="63" t="s">
        <v>125</v>
      </c>
      <c r="E367" s="67"/>
      <c r="F367" s="115"/>
      <c r="G367" s="108"/>
      <c r="H367" s="116"/>
      <c r="I367" s="166"/>
    </row>
    <row r="368" spans="1:9" s="69" customFormat="1" ht="30" customHeight="1" x14ac:dyDescent="0.2">
      <c r="A368" s="64" t="s">
        <v>80</v>
      </c>
      <c r="B368" s="68" t="s">
        <v>33</v>
      </c>
      <c r="C368" s="66" t="s">
        <v>141</v>
      </c>
      <c r="D368" s="63"/>
      <c r="E368" s="67" t="s">
        <v>71</v>
      </c>
      <c r="F368" s="133">
        <v>1</v>
      </c>
      <c r="G368" s="103"/>
      <c r="H368" s="101">
        <f>ROUND(G368*F368,2)</f>
        <v>0</v>
      </c>
      <c r="I368" s="166"/>
    </row>
    <row r="369" spans="1:9" s="102" customFormat="1" ht="30" customHeight="1" x14ac:dyDescent="0.2">
      <c r="A369" s="64" t="s">
        <v>57</v>
      </c>
      <c r="B369" s="65" t="s">
        <v>490</v>
      </c>
      <c r="C369" s="71" t="s">
        <v>222</v>
      </c>
      <c r="D369" s="82" t="s">
        <v>221</v>
      </c>
      <c r="E369" s="67"/>
      <c r="F369" s="115"/>
      <c r="G369" s="100"/>
      <c r="H369" s="116"/>
      <c r="I369" s="166"/>
    </row>
    <row r="370" spans="1:9" s="69" customFormat="1" ht="30" customHeight="1" x14ac:dyDescent="0.2">
      <c r="A370" s="64" t="s">
        <v>58</v>
      </c>
      <c r="B370" s="68" t="s">
        <v>33</v>
      </c>
      <c r="C370" s="66" t="s">
        <v>142</v>
      </c>
      <c r="D370" s="63"/>
      <c r="E370" s="67" t="s">
        <v>39</v>
      </c>
      <c r="F370" s="115">
        <v>2</v>
      </c>
      <c r="G370" s="103"/>
      <c r="H370" s="101">
        <f t="shared" ref="H370:H372" si="58">ROUND(G370*F370,2)</f>
        <v>0</v>
      </c>
      <c r="I370" s="166"/>
    </row>
    <row r="371" spans="1:9" s="102" customFormat="1" ht="30" customHeight="1" x14ac:dyDescent="0.2">
      <c r="A371" s="64" t="s">
        <v>72</v>
      </c>
      <c r="B371" s="65" t="s">
        <v>491</v>
      </c>
      <c r="C371" s="66" t="s">
        <v>81</v>
      </c>
      <c r="D371" s="82" t="s">
        <v>221</v>
      </c>
      <c r="E371" s="67" t="s">
        <v>39</v>
      </c>
      <c r="F371" s="115">
        <v>15</v>
      </c>
      <c r="G371" s="103"/>
      <c r="H371" s="101">
        <f t="shared" si="58"/>
        <v>0</v>
      </c>
      <c r="I371" s="166"/>
    </row>
    <row r="372" spans="1:9" s="102" customFormat="1" ht="30" customHeight="1" x14ac:dyDescent="0.2">
      <c r="A372" s="64" t="s">
        <v>73</v>
      </c>
      <c r="B372" s="65" t="s">
        <v>492</v>
      </c>
      <c r="C372" s="66" t="s">
        <v>82</v>
      </c>
      <c r="D372" s="82" t="s">
        <v>221</v>
      </c>
      <c r="E372" s="67" t="s">
        <v>39</v>
      </c>
      <c r="F372" s="115">
        <v>5</v>
      </c>
      <c r="G372" s="103"/>
      <c r="H372" s="101">
        <f t="shared" si="58"/>
        <v>0</v>
      </c>
      <c r="I372" s="166"/>
    </row>
    <row r="373" spans="1:9" ht="36" customHeight="1" x14ac:dyDescent="0.2">
      <c r="A373" s="15"/>
      <c r="B373" s="12"/>
      <c r="C373" s="29" t="s">
        <v>24</v>
      </c>
      <c r="D373" s="8"/>
      <c r="E373" s="5"/>
      <c r="F373" s="8"/>
      <c r="G373" s="15"/>
      <c r="H373" s="18"/>
      <c r="I373" s="167"/>
    </row>
    <row r="374" spans="1:9" s="102" customFormat="1" ht="30" customHeight="1" x14ac:dyDescent="0.2">
      <c r="A374" s="104" t="s">
        <v>61</v>
      </c>
      <c r="B374" s="65" t="s">
        <v>525</v>
      </c>
      <c r="C374" s="66" t="s">
        <v>62</v>
      </c>
      <c r="D374" s="63" t="s">
        <v>520</v>
      </c>
      <c r="E374" s="67"/>
      <c r="F374" s="99"/>
      <c r="G374" s="100"/>
      <c r="H374" s="101"/>
      <c r="I374" s="166"/>
    </row>
    <row r="375" spans="1:9" s="69" customFormat="1" ht="30" customHeight="1" x14ac:dyDescent="0.2">
      <c r="A375" s="104" t="s">
        <v>63</v>
      </c>
      <c r="B375" s="68" t="s">
        <v>40</v>
      </c>
      <c r="C375" s="66" t="s">
        <v>145</v>
      </c>
      <c r="D375" s="63"/>
      <c r="E375" s="67" t="s">
        <v>32</v>
      </c>
      <c r="F375" s="99">
        <v>4850</v>
      </c>
      <c r="G375" s="103"/>
      <c r="H375" s="101">
        <f>ROUND(G375*F375,2)</f>
        <v>0</v>
      </c>
      <c r="I375" s="166"/>
    </row>
    <row r="376" spans="1:9" s="69" customFormat="1" ht="30" customHeight="1" x14ac:dyDescent="0.2">
      <c r="A376" s="104" t="s">
        <v>425</v>
      </c>
      <c r="B376" s="65" t="s">
        <v>526</v>
      </c>
      <c r="C376" s="66" t="s">
        <v>426</v>
      </c>
      <c r="D376" s="63" t="s">
        <v>427</v>
      </c>
      <c r="E376" s="67" t="s">
        <v>32</v>
      </c>
      <c r="F376" s="99">
        <v>7600</v>
      </c>
      <c r="G376" s="103"/>
      <c r="H376" s="101">
        <f>ROUND(G376*F376,2)</f>
        <v>0</v>
      </c>
      <c r="I376" s="166"/>
    </row>
    <row r="377" spans="1:9" ht="36" customHeight="1" x14ac:dyDescent="0.2">
      <c r="A377" s="15"/>
      <c r="B377" s="3"/>
      <c r="C377" s="29" t="s">
        <v>25</v>
      </c>
      <c r="D377" s="8"/>
      <c r="E377" s="7"/>
      <c r="F377" s="6"/>
      <c r="G377" s="15"/>
      <c r="H377" s="18"/>
      <c r="I377" s="167"/>
    </row>
    <row r="378" spans="1:9" s="102" customFormat="1" ht="30" customHeight="1" x14ac:dyDescent="0.2">
      <c r="A378" s="104" t="s">
        <v>429</v>
      </c>
      <c r="B378" s="134" t="s">
        <v>539</v>
      </c>
      <c r="C378" s="66" t="s">
        <v>464</v>
      </c>
      <c r="D378" s="63" t="s">
        <v>502</v>
      </c>
      <c r="E378" s="67" t="s">
        <v>39</v>
      </c>
      <c r="F378" s="99">
        <v>64</v>
      </c>
      <c r="G378" s="103"/>
      <c r="H378" s="101">
        <f t="shared" ref="H378" si="59">ROUND(G378*F378,2)</f>
        <v>0</v>
      </c>
      <c r="I378" s="166"/>
    </row>
    <row r="379" spans="1:9" s="102" customFormat="1" ht="30" customHeight="1" x14ac:dyDescent="0.2">
      <c r="A379" s="104" t="s">
        <v>429</v>
      </c>
      <c r="B379" s="134" t="s">
        <v>527</v>
      </c>
      <c r="C379" s="66" t="s">
        <v>431</v>
      </c>
      <c r="D379" s="63" t="s">
        <v>503</v>
      </c>
      <c r="E379" s="111" t="s">
        <v>465</v>
      </c>
      <c r="F379" s="99">
        <v>20</v>
      </c>
      <c r="G379" s="103"/>
      <c r="H379" s="101">
        <f t="shared" ref="H379" si="60">ROUND(G379*F379,2)</f>
        <v>0</v>
      </c>
      <c r="I379" s="166"/>
    </row>
    <row r="380" spans="1:9" s="102" customFormat="1" ht="30" customHeight="1" x14ac:dyDescent="0.2">
      <c r="A380" s="104" t="s">
        <v>429</v>
      </c>
      <c r="B380" s="134" t="s">
        <v>528</v>
      </c>
      <c r="C380" s="66" t="s">
        <v>432</v>
      </c>
      <c r="D380" s="63" t="s">
        <v>295</v>
      </c>
      <c r="E380" s="67" t="s">
        <v>39</v>
      </c>
      <c r="F380" s="99">
        <v>13</v>
      </c>
      <c r="G380" s="103"/>
      <c r="H380" s="101">
        <f t="shared" ref="H380" si="61">ROUND(G380*F380,2)</f>
        <v>0</v>
      </c>
      <c r="I380" s="166"/>
    </row>
    <row r="381" spans="1:9" s="102" customFormat="1" ht="30" customHeight="1" x14ac:dyDescent="0.2">
      <c r="A381" s="104" t="s">
        <v>429</v>
      </c>
      <c r="B381" s="134" t="s">
        <v>529</v>
      </c>
      <c r="C381" s="66" t="s">
        <v>433</v>
      </c>
      <c r="D381" s="63" t="s">
        <v>428</v>
      </c>
      <c r="E381" s="67" t="s">
        <v>39</v>
      </c>
      <c r="F381" s="99">
        <v>47</v>
      </c>
      <c r="G381" s="103"/>
      <c r="H381" s="101">
        <f t="shared" ref="H381:H383" si="62">ROUND(G381*F381,2)</f>
        <v>0</v>
      </c>
      <c r="I381" s="166"/>
    </row>
    <row r="382" spans="1:9" s="102" customFormat="1" ht="30" customHeight="1" x14ac:dyDescent="0.2">
      <c r="A382" s="104" t="s">
        <v>430</v>
      </c>
      <c r="B382" s="134" t="s">
        <v>530</v>
      </c>
      <c r="C382" s="66" t="s">
        <v>434</v>
      </c>
      <c r="D382" s="63" t="s">
        <v>512</v>
      </c>
      <c r="E382" s="67" t="s">
        <v>49</v>
      </c>
      <c r="F382" s="99">
        <v>2500</v>
      </c>
      <c r="G382" s="103"/>
      <c r="H382" s="101">
        <f t="shared" si="62"/>
        <v>0</v>
      </c>
      <c r="I382" s="166"/>
    </row>
    <row r="383" spans="1:9" s="102" customFormat="1" ht="30" customHeight="1" x14ac:dyDescent="0.2">
      <c r="A383" s="104" t="s">
        <v>429</v>
      </c>
      <c r="B383" s="134" t="s">
        <v>531</v>
      </c>
      <c r="C383" s="66" t="s">
        <v>435</v>
      </c>
      <c r="D383" s="63" t="s">
        <v>513</v>
      </c>
      <c r="E383" s="67" t="s">
        <v>39</v>
      </c>
      <c r="F383" s="99">
        <v>8</v>
      </c>
      <c r="G383" s="103"/>
      <c r="H383" s="101">
        <f t="shared" si="62"/>
        <v>0</v>
      </c>
      <c r="I383" s="166"/>
    </row>
    <row r="384" spans="1:9" s="35" customFormat="1" ht="30" customHeight="1" thickBot="1" x14ac:dyDescent="0.25">
      <c r="A384" s="36"/>
      <c r="B384" s="31" t="str">
        <f>B275</f>
        <v>E</v>
      </c>
      <c r="C384" s="198" t="str">
        <f>C275</f>
        <v>NORTH WEST HYDRO CORRIDOR PATHWAY from Church Avenue to Leila Avenue - New Multi-Use Pathway Construction</v>
      </c>
      <c r="D384" s="199"/>
      <c r="E384" s="199"/>
      <c r="F384" s="200"/>
      <c r="G384" s="36" t="s">
        <v>17</v>
      </c>
      <c r="H384" s="36">
        <f>SUM(H275:H383)</f>
        <v>0</v>
      </c>
      <c r="I384" s="173"/>
    </row>
    <row r="385" spans="1:9" s="87" customFormat="1" ht="30" customHeight="1" thickTop="1" x14ac:dyDescent="0.2">
      <c r="A385" s="84"/>
      <c r="B385" s="85" t="s">
        <v>189</v>
      </c>
      <c r="C385" s="204" t="s">
        <v>521</v>
      </c>
      <c r="D385" s="205"/>
      <c r="E385" s="205"/>
      <c r="F385" s="206"/>
      <c r="G385" s="84"/>
      <c r="H385" s="86"/>
      <c r="I385" s="175"/>
    </row>
    <row r="386" spans="1:9" s="83" customFormat="1" ht="30" customHeight="1" x14ac:dyDescent="0.2">
      <c r="A386" s="88" t="s">
        <v>315</v>
      </c>
      <c r="B386" s="75" t="s">
        <v>313</v>
      </c>
      <c r="C386" s="76" t="s">
        <v>316</v>
      </c>
      <c r="D386" s="82" t="s">
        <v>514</v>
      </c>
      <c r="E386" s="77" t="s">
        <v>312</v>
      </c>
      <c r="F386" s="80">
        <v>1</v>
      </c>
      <c r="G386" s="78"/>
      <c r="H386" s="79">
        <f t="shared" ref="H386" si="63">ROUND(G386*F386,2)</f>
        <v>0</v>
      </c>
      <c r="I386" s="176"/>
    </row>
    <row r="387" spans="1:9" s="87" customFormat="1" ht="30" customHeight="1" thickBot="1" x14ac:dyDescent="0.25">
      <c r="A387" s="89"/>
      <c r="B387" s="90" t="str">
        <f>B385</f>
        <v>F</v>
      </c>
      <c r="C387" s="212" t="str">
        <f>C385</f>
        <v>MOBILIZATION /DEMOBILIZATION</v>
      </c>
      <c r="D387" s="213"/>
      <c r="E387" s="213"/>
      <c r="F387" s="214"/>
      <c r="G387" s="91" t="s">
        <v>17</v>
      </c>
      <c r="H387" s="92">
        <f>H386</f>
        <v>0</v>
      </c>
      <c r="I387" s="175"/>
    </row>
    <row r="388" spans="1:9" ht="36" customHeight="1" thickTop="1" x14ac:dyDescent="0.3">
      <c r="A388" s="59"/>
      <c r="B388" s="9"/>
      <c r="C388" s="43" t="s">
        <v>18</v>
      </c>
      <c r="D388" s="44"/>
      <c r="E388" s="44"/>
      <c r="F388" s="44"/>
      <c r="G388" s="44"/>
      <c r="H388" s="21"/>
      <c r="I388" s="167"/>
    </row>
    <row r="389" spans="1:9" s="35" customFormat="1" ht="32.1" customHeight="1" x14ac:dyDescent="0.2">
      <c r="A389" s="61"/>
      <c r="B389" s="189" t="str">
        <f>B6</f>
        <v>PART 1      LOCAL STREET RENEWALS</v>
      </c>
      <c r="C389" s="190"/>
      <c r="D389" s="190"/>
      <c r="E389" s="190"/>
      <c r="F389" s="190"/>
      <c r="G389" s="45"/>
      <c r="H389" s="54"/>
      <c r="I389" s="173"/>
    </row>
    <row r="390" spans="1:9" ht="35.1" customHeight="1" thickBot="1" x14ac:dyDescent="0.25">
      <c r="A390" s="16"/>
      <c r="B390" s="31" t="str">
        <f>B7</f>
        <v>A</v>
      </c>
      <c r="C390" s="215" t="str">
        <f>C7</f>
        <v>BULLER STREET from Gilbert Avenue to Manitoba Avenue - Concrete Pavement Rehabilitation and Associated Works</v>
      </c>
      <c r="D390" s="199"/>
      <c r="E390" s="199"/>
      <c r="F390" s="200"/>
      <c r="G390" s="16" t="s">
        <v>17</v>
      </c>
      <c r="H390" s="16">
        <f>H70</f>
        <v>0</v>
      </c>
      <c r="I390" s="167"/>
    </row>
    <row r="391" spans="1:9" ht="35.1" customHeight="1" thickTop="1" thickBot="1" x14ac:dyDescent="0.25">
      <c r="A391" s="16"/>
      <c r="B391" s="31" t="str">
        <f>B71</f>
        <v>B</v>
      </c>
      <c r="C391" s="183" t="str">
        <f>C71</f>
        <v>MANITOBA AVENUE from Chudley Street to Keewatin Street - Concrete Pavement Rehabilitation and Associated Works</v>
      </c>
      <c r="D391" s="184"/>
      <c r="E391" s="184"/>
      <c r="F391" s="185"/>
      <c r="G391" s="16" t="s">
        <v>17</v>
      </c>
      <c r="H391" s="16">
        <f>H148</f>
        <v>0</v>
      </c>
      <c r="I391" s="167"/>
    </row>
    <row r="392" spans="1:9" ht="35.1" customHeight="1" thickTop="1" thickBot="1" x14ac:dyDescent="0.25">
      <c r="A392" s="16"/>
      <c r="B392" s="31" t="str">
        <f>B149</f>
        <v>C</v>
      </c>
      <c r="C392" s="183" t="str">
        <f>C149</f>
        <v>PACIFIC AVENUE from Sherbrook Street to Tecumseh Street - Asphalt Pavement Rehabilitation and Associated Works</v>
      </c>
      <c r="D392" s="184"/>
      <c r="E392" s="184"/>
      <c r="F392" s="185"/>
      <c r="G392" s="16" t="s">
        <v>17</v>
      </c>
      <c r="H392" s="16">
        <f>H224</f>
        <v>0</v>
      </c>
      <c r="I392" s="167"/>
    </row>
    <row r="393" spans="1:9" ht="35.1" customHeight="1" thickTop="1" thickBot="1" x14ac:dyDescent="0.25">
      <c r="A393" s="16"/>
      <c r="B393" s="31" t="str">
        <f>B225</f>
        <v>D</v>
      </c>
      <c r="C393" s="183" t="str">
        <f>C225</f>
        <v>TECUMSEH STREET from Alexander Avenue to Pacific Avenue - Concrete Pavement Rehabilitation andAssociated Works</v>
      </c>
      <c r="D393" s="184"/>
      <c r="E393" s="184"/>
      <c r="F393" s="185"/>
      <c r="G393" s="16" t="s">
        <v>17</v>
      </c>
      <c r="H393" s="16">
        <f>H273</f>
        <v>0</v>
      </c>
      <c r="I393" s="167"/>
    </row>
    <row r="394" spans="1:9" ht="28.9" customHeight="1" thickTop="1" thickBot="1" x14ac:dyDescent="0.3">
      <c r="A394" s="16"/>
      <c r="B394" s="46"/>
      <c r="C394" s="47"/>
      <c r="D394" s="48"/>
      <c r="E394" s="49"/>
      <c r="F394" s="49"/>
      <c r="G394" s="51" t="s">
        <v>27</v>
      </c>
      <c r="H394" s="50">
        <f>SUM(H390:H393)</f>
        <v>0</v>
      </c>
      <c r="I394" s="167"/>
    </row>
    <row r="395" spans="1:9" s="35" customFormat="1" ht="63" customHeight="1" thickTop="1" thickBot="1" x14ac:dyDescent="0.25">
      <c r="A395" s="36"/>
      <c r="B395" s="209" t="str">
        <f>B274</f>
        <v>PART 2      NEW NORTH WEST HYDRO CORRIDOR ACTIVE TRASNPORTATION PATHWAY</v>
      </c>
      <c r="C395" s="210"/>
      <c r="D395" s="210"/>
      <c r="E395" s="210"/>
      <c r="F395" s="210"/>
      <c r="G395" s="211"/>
      <c r="H395" s="37"/>
      <c r="I395" s="173"/>
    </row>
    <row r="396" spans="1:9" ht="35.1" customHeight="1" thickTop="1" thickBot="1" x14ac:dyDescent="0.25">
      <c r="A396" s="24"/>
      <c r="B396" s="31" t="str">
        <f>B275</f>
        <v>E</v>
      </c>
      <c r="C396" s="183" t="str">
        <f>C275</f>
        <v>NORTH WEST HYDRO CORRIDOR PATHWAY from Church Avenue to Leila Avenue - New Multi-Use Pathway Construction</v>
      </c>
      <c r="D396" s="184"/>
      <c r="E396" s="184"/>
      <c r="F396" s="185"/>
      <c r="G396" s="24" t="s">
        <v>17</v>
      </c>
      <c r="H396" s="24">
        <f>H384</f>
        <v>0</v>
      </c>
      <c r="I396" s="167"/>
    </row>
    <row r="397" spans="1:9" ht="35.1" customHeight="1" thickTop="1" thickBot="1" x14ac:dyDescent="0.3">
      <c r="A397" s="16"/>
      <c r="B397" s="93"/>
      <c r="C397" s="47"/>
      <c r="D397" s="48"/>
      <c r="E397" s="49"/>
      <c r="F397" s="49"/>
      <c r="G397" s="94" t="s">
        <v>28</v>
      </c>
      <c r="H397" s="41">
        <f>SUM(H396:H396)</f>
        <v>0</v>
      </c>
    </row>
    <row r="398" spans="1:9" ht="35.1" customHeight="1" thickTop="1" thickBot="1" x14ac:dyDescent="0.3">
      <c r="A398" s="16"/>
      <c r="B398" s="62" t="str">
        <f>B385</f>
        <v>F</v>
      </c>
      <c r="C398" s="183" t="str">
        <f>C385</f>
        <v>MOBILIZATION /DEMOBILIZATION</v>
      </c>
      <c r="D398" s="184"/>
      <c r="E398" s="184"/>
      <c r="F398" s="185"/>
      <c r="G398" s="96" t="s">
        <v>314</v>
      </c>
      <c r="H398" s="95">
        <f>H387</f>
        <v>0</v>
      </c>
    </row>
    <row r="399" spans="1:9" s="30" customFormat="1" ht="37.9" customHeight="1" thickTop="1" x14ac:dyDescent="0.2">
      <c r="A399" s="15"/>
      <c r="B399" s="216" t="s">
        <v>29</v>
      </c>
      <c r="C399" s="217"/>
      <c r="D399" s="217"/>
      <c r="E399" s="217"/>
      <c r="F399" s="217"/>
      <c r="G399" s="207">
        <f>H394+H397+H398</f>
        <v>0</v>
      </c>
      <c r="H399" s="208"/>
    </row>
    <row r="400" spans="1:9" ht="15.95" customHeight="1" x14ac:dyDescent="0.2">
      <c r="A400" s="60"/>
      <c r="B400" s="55"/>
      <c r="C400" s="56"/>
      <c r="D400" s="57"/>
      <c r="E400" s="56"/>
      <c r="F400" s="56"/>
      <c r="G400" s="22"/>
      <c r="H400" s="23"/>
    </row>
  </sheetData>
  <sheetProtection algorithmName="SHA-512" hashValue="Y3kUz3v3dC6HyJtEEDACmoF+XRtMMJZNAjPgMLpwd8Kv57zY0q4rsyOQodnM134zwNcil6hiyVNfHs8+9WpuuQ==" saltValue="hNeL1xZ1sWoe1bVOMqKN5A==" spinCount="100000" sheet="1" objects="1" scenarios="1" selectLockedCells="1"/>
  <mergeCells count="24">
    <mergeCell ref="G399:H399"/>
    <mergeCell ref="C396:F396"/>
    <mergeCell ref="B395:G395"/>
    <mergeCell ref="C392:F392"/>
    <mergeCell ref="C387:F387"/>
    <mergeCell ref="C398:F398"/>
    <mergeCell ref="C390:F390"/>
    <mergeCell ref="C391:F391"/>
    <mergeCell ref="B399:F399"/>
    <mergeCell ref="C225:F225"/>
    <mergeCell ref="C273:F273"/>
    <mergeCell ref="C393:F393"/>
    <mergeCell ref="B6:F6"/>
    <mergeCell ref="B389:F389"/>
    <mergeCell ref="C7:F7"/>
    <mergeCell ref="C70:F70"/>
    <mergeCell ref="C71:F71"/>
    <mergeCell ref="C148:F148"/>
    <mergeCell ref="C275:F275"/>
    <mergeCell ref="C384:F384"/>
    <mergeCell ref="C149:F149"/>
    <mergeCell ref="C224:F224"/>
    <mergeCell ref="B274:G274"/>
    <mergeCell ref="C385:F385"/>
  </mergeCells>
  <phoneticPr fontId="0" type="noConversion"/>
  <conditionalFormatting sqref="D386 D290:D291 D306:D309 D370 D374:D376 D185">
    <cfRule type="cellIs" dxfId="680" priority="744" stopIfTrue="1" operator="equal">
      <formula>"CW 2130-R11"</formula>
    </cfRule>
    <cfRule type="cellIs" dxfId="679" priority="745" stopIfTrue="1" operator="equal">
      <formula>"CW 3120-R2"</formula>
    </cfRule>
    <cfRule type="cellIs" dxfId="678" priority="746" stopIfTrue="1" operator="equal">
      <formula>"CW 3240-R7"</formula>
    </cfRule>
  </conditionalFormatting>
  <conditionalFormatting sqref="G386">
    <cfRule type="expression" dxfId="677" priority="743">
      <formula>G386&gt;G399*0.05</formula>
    </cfRule>
  </conditionalFormatting>
  <conditionalFormatting sqref="D9">
    <cfRule type="cellIs" dxfId="676" priority="740" stopIfTrue="1" operator="equal">
      <formula>"CW 2130-R11"</formula>
    </cfRule>
    <cfRule type="cellIs" dxfId="675" priority="741" stopIfTrue="1" operator="equal">
      <formula>"CW 3120-R2"</formula>
    </cfRule>
    <cfRule type="cellIs" dxfId="674" priority="742" stopIfTrue="1" operator="equal">
      <formula>"CW 3240-R7"</formula>
    </cfRule>
  </conditionalFormatting>
  <conditionalFormatting sqref="D10">
    <cfRule type="cellIs" dxfId="673" priority="737" stopIfTrue="1" operator="equal">
      <formula>"CW 2130-R11"</formula>
    </cfRule>
    <cfRule type="cellIs" dxfId="672" priority="738" stopIfTrue="1" operator="equal">
      <formula>"CW 3120-R2"</formula>
    </cfRule>
    <cfRule type="cellIs" dxfId="671" priority="739" stopIfTrue="1" operator="equal">
      <formula>"CW 3240-R7"</formula>
    </cfRule>
  </conditionalFormatting>
  <conditionalFormatting sqref="D11">
    <cfRule type="cellIs" dxfId="670" priority="734" stopIfTrue="1" operator="equal">
      <formula>"CW 2130-R11"</formula>
    </cfRule>
    <cfRule type="cellIs" dxfId="669" priority="735" stopIfTrue="1" operator="equal">
      <formula>"CW 3120-R2"</formula>
    </cfRule>
    <cfRule type="cellIs" dxfId="668" priority="736" stopIfTrue="1" operator="equal">
      <formula>"CW 3240-R7"</formula>
    </cfRule>
  </conditionalFormatting>
  <conditionalFormatting sqref="D13">
    <cfRule type="cellIs" dxfId="667" priority="731" stopIfTrue="1" operator="equal">
      <formula>"CW 2130-R11"</formula>
    </cfRule>
    <cfRule type="cellIs" dxfId="666" priority="732" stopIfTrue="1" operator="equal">
      <formula>"CW 3120-R2"</formula>
    </cfRule>
    <cfRule type="cellIs" dxfId="665" priority="733" stopIfTrue="1" operator="equal">
      <formula>"CW 3240-R7"</formula>
    </cfRule>
  </conditionalFormatting>
  <conditionalFormatting sqref="D14">
    <cfRule type="cellIs" dxfId="664" priority="728" stopIfTrue="1" operator="equal">
      <formula>"CW 2130-R11"</formula>
    </cfRule>
    <cfRule type="cellIs" dxfId="663" priority="729" stopIfTrue="1" operator="equal">
      <formula>"CW 3120-R2"</formula>
    </cfRule>
    <cfRule type="cellIs" dxfId="662" priority="730" stopIfTrue="1" operator="equal">
      <formula>"CW 3240-R7"</formula>
    </cfRule>
  </conditionalFormatting>
  <conditionalFormatting sqref="D15">
    <cfRule type="cellIs" dxfId="661" priority="725" stopIfTrue="1" operator="equal">
      <formula>"CW 2130-R11"</formula>
    </cfRule>
    <cfRule type="cellIs" dxfId="660" priority="726" stopIfTrue="1" operator="equal">
      <formula>"CW 3120-R2"</formula>
    </cfRule>
    <cfRule type="cellIs" dxfId="659" priority="727" stopIfTrue="1" operator="equal">
      <formula>"CW 3240-R7"</formula>
    </cfRule>
  </conditionalFormatting>
  <conditionalFormatting sqref="D16">
    <cfRule type="cellIs" dxfId="658" priority="722" stopIfTrue="1" operator="equal">
      <formula>"CW 2130-R11"</formula>
    </cfRule>
    <cfRule type="cellIs" dxfId="657" priority="723" stopIfTrue="1" operator="equal">
      <formula>"CW 3120-R2"</formula>
    </cfRule>
    <cfRule type="cellIs" dxfId="656" priority="724" stopIfTrue="1" operator="equal">
      <formula>"CW 3240-R7"</formula>
    </cfRule>
  </conditionalFormatting>
  <conditionalFormatting sqref="D17">
    <cfRule type="cellIs" dxfId="655" priority="719" stopIfTrue="1" operator="equal">
      <formula>"CW 2130-R11"</formula>
    </cfRule>
    <cfRule type="cellIs" dxfId="654" priority="720" stopIfTrue="1" operator="equal">
      <formula>"CW 3120-R2"</formula>
    </cfRule>
    <cfRule type="cellIs" dxfId="653" priority="721" stopIfTrue="1" operator="equal">
      <formula>"CW 3240-R7"</formula>
    </cfRule>
  </conditionalFormatting>
  <conditionalFormatting sqref="D18">
    <cfRule type="cellIs" dxfId="652" priority="716" stopIfTrue="1" operator="equal">
      <formula>"CW 2130-R11"</formula>
    </cfRule>
    <cfRule type="cellIs" dxfId="651" priority="717" stopIfTrue="1" operator="equal">
      <formula>"CW 3120-R2"</formula>
    </cfRule>
    <cfRule type="cellIs" dxfId="650" priority="718" stopIfTrue="1" operator="equal">
      <formula>"CW 3240-R7"</formula>
    </cfRule>
  </conditionalFormatting>
  <conditionalFormatting sqref="D19">
    <cfRule type="cellIs" dxfId="649" priority="713" stopIfTrue="1" operator="equal">
      <formula>"CW 2130-R11"</formula>
    </cfRule>
    <cfRule type="cellIs" dxfId="648" priority="714" stopIfTrue="1" operator="equal">
      <formula>"CW 3120-R2"</formula>
    </cfRule>
    <cfRule type="cellIs" dxfId="647" priority="715" stopIfTrue="1" operator="equal">
      <formula>"CW 3240-R7"</formula>
    </cfRule>
  </conditionalFormatting>
  <conditionalFormatting sqref="D20">
    <cfRule type="cellIs" dxfId="646" priority="710" stopIfTrue="1" operator="equal">
      <formula>"CW 2130-R11"</formula>
    </cfRule>
    <cfRule type="cellIs" dxfId="645" priority="711" stopIfTrue="1" operator="equal">
      <formula>"CW 3120-R2"</formula>
    </cfRule>
    <cfRule type="cellIs" dxfId="644" priority="712" stopIfTrue="1" operator="equal">
      <formula>"CW 3240-R7"</formula>
    </cfRule>
  </conditionalFormatting>
  <conditionalFormatting sqref="D21">
    <cfRule type="cellIs" dxfId="643" priority="707" stopIfTrue="1" operator="equal">
      <formula>"CW 2130-R11"</formula>
    </cfRule>
    <cfRule type="cellIs" dxfId="642" priority="708" stopIfTrue="1" operator="equal">
      <formula>"CW 3120-R2"</formula>
    </cfRule>
    <cfRule type="cellIs" dxfId="641" priority="709" stopIfTrue="1" operator="equal">
      <formula>"CW 3240-R7"</formula>
    </cfRule>
  </conditionalFormatting>
  <conditionalFormatting sqref="D23">
    <cfRule type="cellIs" dxfId="640" priority="704" stopIfTrue="1" operator="equal">
      <formula>"CW 2130-R11"</formula>
    </cfRule>
    <cfRule type="cellIs" dxfId="639" priority="705" stopIfTrue="1" operator="equal">
      <formula>"CW 3120-R2"</formula>
    </cfRule>
    <cfRule type="cellIs" dxfId="638" priority="706" stopIfTrue="1" operator="equal">
      <formula>"CW 3240-R7"</formula>
    </cfRule>
  </conditionalFormatting>
  <conditionalFormatting sqref="D22">
    <cfRule type="cellIs" dxfId="637" priority="701" stopIfTrue="1" operator="equal">
      <formula>"CW 2130-R11"</formula>
    </cfRule>
    <cfRule type="cellIs" dxfId="636" priority="702" stopIfTrue="1" operator="equal">
      <formula>"CW 3120-R2"</formula>
    </cfRule>
    <cfRule type="cellIs" dxfId="635" priority="703" stopIfTrue="1" operator="equal">
      <formula>"CW 3240-R7"</formula>
    </cfRule>
  </conditionalFormatting>
  <conditionalFormatting sqref="D24">
    <cfRule type="cellIs" dxfId="634" priority="698" stopIfTrue="1" operator="equal">
      <formula>"CW 2130-R11"</formula>
    </cfRule>
    <cfRule type="cellIs" dxfId="633" priority="699" stopIfTrue="1" operator="equal">
      <formula>"CW 3120-R2"</formula>
    </cfRule>
    <cfRule type="cellIs" dxfId="632" priority="700" stopIfTrue="1" operator="equal">
      <formula>"CW 3240-R7"</formula>
    </cfRule>
  </conditionalFormatting>
  <conditionalFormatting sqref="D25">
    <cfRule type="cellIs" dxfId="631" priority="695" stopIfTrue="1" operator="equal">
      <formula>"CW 2130-R11"</formula>
    </cfRule>
    <cfRule type="cellIs" dxfId="630" priority="696" stopIfTrue="1" operator="equal">
      <formula>"CW 3120-R2"</formula>
    </cfRule>
    <cfRule type="cellIs" dxfId="629" priority="697" stopIfTrue="1" operator="equal">
      <formula>"CW 3240-R7"</formula>
    </cfRule>
  </conditionalFormatting>
  <conditionalFormatting sqref="D26:D28">
    <cfRule type="cellIs" dxfId="628" priority="692" stopIfTrue="1" operator="equal">
      <formula>"CW 2130-R11"</formula>
    </cfRule>
    <cfRule type="cellIs" dxfId="627" priority="693" stopIfTrue="1" operator="equal">
      <formula>"CW 3120-R2"</formula>
    </cfRule>
    <cfRule type="cellIs" dxfId="626" priority="694" stopIfTrue="1" operator="equal">
      <formula>"CW 3240-R7"</formula>
    </cfRule>
  </conditionalFormatting>
  <conditionalFormatting sqref="D29">
    <cfRule type="cellIs" dxfId="625" priority="689" stopIfTrue="1" operator="equal">
      <formula>"CW 2130-R11"</formula>
    </cfRule>
    <cfRule type="cellIs" dxfId="624" priority="690" stopIfTrue="1" operator="equal">
      <formula>"CW 3120-R2"</formula>
    </cfRule>
    <cfRule type="cellIs" dxfId="623" priority="691" stopIfTrue="1" operator="equal">
      <formula>"CW 3240-R7"</formula>
    </cfRule>
  </conditionalFormatting>
  <conditionalFormatting sqref="D30">
    <cfRule type="cellIs" dxfId="622" priority="686" stopIfTrue="1" operator="equal">
      <formula>"CW 2130-R11"</formula>
    </cfRule>
    <cfRule type="cellIs" dxfId="621" priority="687" stopIfTrue="1" operator="equal">
      <formula>"CW 3120-R2"</formula>
    </cfRule>
    <cfRule type="cellIs" dxfId="620" priority="688" stopIfTrue="1" operator="equal">
      <formula>"CW 3240-R7"</formula>
    </cfRule>
  </conditionalFormatting>
  <conditionalFormatting sqref="D31">
    <cfRule type="cellIs" dxfId="619" priority="683" stopIfTrue="1" operator="equal">
      <formula>"CW 2130-R11"</formula>
    </cfRule>
    <cfRule type="cellIs" dxfId="618" priority="684" stopIfTrue="1" operator="equal">
      <formula>"CW 3120-R2"</formula>
    </cfRule>
    <cfRule type="cellIs" dxfId="617" priority="685" stopIfTrue="1" operator="equal">
      <formula>"CW 3240-R7"</formula>
    </cfRule>
  </conditionalFormatting>
  <conditionalFormatting sqref="D34">
    <cfRule type="cellIs" dxfId="616" priority="674" stopIfTrue="1" operator="equal">
      <formula>"CW 2130-R11"</formula>
    </cfRule>
    <cfRule type="cellIs" dxfId="615" priority="675" stopIfTrue="1" operator="equal">
      <formula>"CW 3120-R2"</formula>
    </cfRule>
    <cfRule type="cellIs" dxfId="614" priority="676" stopIfTrue="1" operator="equal">
      <formula>"CW 3240-R7"</formula>
    </cfRule>
  </conditionalFormatting>
  <conditionalFormatting sqref="D33">
    <cfRule type="cellIs" dxfId="613" priority="677" stopIfTrue="1" operator="equal">
      <formula>"CW 2130-R11"</formula>
    </cfRule>
    <cfRule type="cellIs" dxfId="612" priority="678" stopIfTrue="1" operator="equal">
      <formula>"CW 3120-R2"</formula>
    </cfRule>
    <cfRule type="cellIs" dxfId="611" priority="679" stopIfTrue="1" operator="equal">
      <formula>"CW 3240-R7"</formula>
    </cfRule>
  </conditionalFormatting>
  <conditionalFormatting sqref="D35:D36">
    <cfRule type="cellIs" dxfId="610" priority="671" stopIfTrue="1" operator="equal">
      <formula>"CW 2130-R11"</formula>
    </cfRule>
    <cfRule type="cellIs" dxfId="609" priority="672" stopIfTrue="1" operator="equal">
      <formula>"CW 3120-R2"</formula>
    </cfRule>
    <cfRule type="cellIs" dxfId="608" priority="673" stopIfTrue="1" operator="equal">
      <formula>"CW 3240-R7"</formula>
    </cfRule>
  </conditionalFormatting>
  <conditionalFormatting sqref="D37">
    <cfRule type="cellIs" dxfId="607" priority="668" stopIfTrue="1" operator="equal">
      <formula>"CW 2130-R11"</formula>
    </cfRule>
    <cfRule type="cellIs" dxfId="606" priority="669" stopIfTrue="1" operator="equal">
      <formula>"CW 3120-R2"</formula>
    </cfRule>
    <cfRule type="cellIs" dxfId="605" priority="670" stopIfTrue="1" operator="equal">
      <formula>"CW 3240-R7"</formula>
    </cfRule>
  </conditionalFormatting>
  <conditionalFormatting sqref="D38:D40">
    <cfRule type="cellIs" dxfId="604" priority="665" stopIfTrue="1" operator="equal">
      <formula>"CW 2130-R11"</formula>
    </cfRule>
    <cfRule type="cellIs" dxfId="603" priority="666" stopIfTrue="1" operator="equal">
      <formula>"CW 3120-R2"</formula>
    </cfRule>
    <cfRule type="cellIs" dxfId="602" priority="667" stopIfTrue="1" operator="equal">
      <formula>"CW 3240-R7"</formula>
    </cfRule>
  </conditionalFormatting>
  <conditionalFormatting sqref="D41:D42">
    <cfRule type="cellIs" dxfId="601" priority="662" stopIfTrue="1" operator="equal">
      <formula>"CW 2130-R11"</formula>
    </cfRule>
    <cfRule type="cellIs" dxfId="600" priority="663" stopIfTrue="1" operator="equal">
      <formula>"CW 3120-R2"</formula>
    </cfRule>
    <cfRule type="cellIs" dxfId="599" priority="664" stopIfTrue="1" operator="equal">
      <formula>"CW 3240-R7"</formula>
    </cfRule>
  </conditionalFormatting>
  <conditionalFormatting sqref="D43:D44">
    <cfRule type="cellIs" dxfId="598" priority="659" stopIfTrue="1" operator="equal">
      <formula>"CW 2130-R11"</formula>
    </cfRule>
    <cfRule type="cellIs" dxfId="597" priority="660" stopIfTrue="1" operator="equal">
      <formula>"CW 3120-R2"</formula>
    </cfRule>
    <cfRule type="cellIs" dxfId="596" priority="661" stopIfTrue="1" operator="equal">
      <formula>"CW 3240-R7"</formula>
    </cfRule>
  </conditionalFormatting>
  <conditionalFormatting sqref="D45:D46">
    <cfRule type="cellIs" dxfId="595" priority="656" stopIfTrue="1" operator="equal">
      <formula>"CW 2130-R11"</formula>
    </cfRule>
    <cfRule type="cellIs" dxfId="594" priority="657" stopIfTrue="1" operator="equal">
      <formula>"CW 3120-R2"</formula>
    </cfRule>
    <cfRule type="cellIs" dxfId="593" priority="658" stopIfTrue="1" operator="equal">
      <formula>"CW 3240-R7"</formula>
    </cfRule>
  </conditionalFormatting>
  <conditionalFormatting sqref="D48">
    <cfRule type="cellIs" dxfId="592" priority="653" stopIfTrue="1" operator="equal">
      <formula>"CW 2130-R11"</formula>
    </cfRule>
    <cfRule type="cellIs" dxfId="591" priority="654" stopIfTrue="1" operator="equal">
      <formula>"CW 3120-R2"</formula>
    </cfRule>
    <cfRule type="cellIs" dxfId="590" priority="655" stopIfTrue="1" operator="equal">
      <formula>"CW 3240-R7"</formula>
    </cfRule>
  </conditionalFormatting>
  <conditionalFormatting sqref="D50:D51">
    <cfRule type="cellIs" dxfId="589" priority="651" stopIfTrue="1" operator="equal">
      <formula>"CW 3120-R2"</formula>
    </cfRule>
    <cfRule type="cellIs" dxfId="588" priority="652" stopIfTrue="1" operator="equal">
      <formula>"CW 3240-R7"</formula>
    </cfRule>
  </conditionalFormatting>
  <conditionalFormatting sqref="D53">
    <cfRule type="cellIs" dxfId="587" priority="649" stopIfTrue="1" operator="equal">
      <formula>"CW 3120-R2"</formula>
    </cfRule>
    <cfRule type="cellIs" dxfId="586" priority="650" stopIfTrue="1" operator="equal">
      <formula>"CW 3240-R7"</formula>
    </cfRule>
  </conditionalFormatting>
  <conditionalFormatting sqref="D54:D55">
    <cfRule type="cellIs" dxfId="585" priority="646" stopIfTrue="1" operator="equal">
      <formula>"CW 2130-R11"</formula>
    </cfRule>
    <cfRule type="cellIs" dxfId="584" priority="647" stopIfTrue="1" operator="equal">
      <formula>"CW 3120-R2"</formula>
    </cfRule>
    <cfRule type="cellIs" dxfId="583" priority="648" stopIfTrue="1" operator="equal">
      <formula>"CW 3240-R7"</formula>
    </cfRule>
  </conditionalFormatting>
  <conditionalFormatting sqref="D56">
    <cfRule type="cellIs" dxfId="582" priority="644" stopIfTrue="1" operator="equal">
      <formula>"CW 3120-R2"</formula>
    </cfRule>
    <cfRule type="cellIs" dxfId="581" priority="645" stopIfTrue="1" operator="equal">
      <formula>"CW 3240-R7"</formula>
    </cfRule>
  </conditionalFormatting>
  <conditionalFormatting sqref="D57">
    <cfRule type="cellIs" dxfId="580" priority="642" stopIfTrue="1" operator="equal">
      <formula>"CW 3120-R2"</formula>
    </cfRule>
    <cfRule type="cellIs" dxfId="579" priority="643" stopIfTrue="1" operator="equal">
      <formula>"CW 3240-R7"</formula>
    </cfRule>
  </conditionalFormatting>
  <conditionalFormatting sqref="D58">
    <cfRule type="cellIs" dxfId="578" priority="640" stopIfTrue="1" operator="equal">
      <formula>"CW 3120-R2"</formula>
    </cfRule>
    <cfRule type="cellIs" dxfId="577" priority="641" stopIfTrue="1" operator="equal">
      <formula>"CW 3240-R7"</formula>
    </cfRule>
  </conditionalFormatting>
  <conditionalFormatting sqref="D60">
    <cfRule type="cellIs" dxfId="576" priority="637" stopIfTrue="1" operator="equal">
      <formula>"CW 2130-R11"</formula>
    </cfRule>
    <cfRule type="cellIs" dxfId="575" priority="638" stopIfTrue="1" operator="equal">
      <formula>"CW 3120-R2"</formula>
    </cfRule>
    <cfRule type="cellIs" dxfId="574" priority="639" stopIfTrue="1" operator="equal">
      <formula>"CW 3240-R7"</formula>
    </cfRule>
  </conditionalFormatting>
  <conditionalFormatting sqref="D61">
    <cfRule type="cellIs" dxfId="573" priority="634" stopIfTrue="1" operator="equal">
      <formula>"CW 2130-R11"</formula>
    </cfRule>
    <cfRule type="cellIs" dxfId="572" priority="635" stopIfTrue="1" operator="equal">
      <formula>"CW 3120-R2"</formula>
    </cfRule>
    <cfRule type="cellIs" dxfId="571" priority="636" stopIfTrue="1" operator="equal">
      <formula>"CW 3240-R7"</formula>
    </cfRule>
  </conditionalFormatting>
  <conditionalFormatting sqref="D62">
    <cfRule type="cellIs" dxfId="570" priority="631" stopIfTrue="1" operator="equal">
      <formula>"CW 2130-R11"</formula>
    </cfRule>
    <cfRule type="cellIs" dxfId="569" priority="632" stopIfTrue="1" operator="equal">
      <formula>"CW 3120-R2"</formula>
    </cfRule>
    <cfRule type="cellIs" dxfId="568" priority="633" stopIfTrue="1" operator="equal">
      <formula>"CW 3240-R7"</formula>
    </cfRule>
  </conditionalFormatting>
  <conditionalFormatting sqref="D63">
    <cfRule type="cellIs" dxfId="567" priority="628" stopIfTrue="1" operator="equal">
      <formula>"CW 2130-R11"</formula>
    </cfRule>
    <cfRule type="cellIs" dxfId="566" priority="629" stopIfTrue="1" operator="equal">
      <formula>"CW 3120-R2"</formula>
    </cfRule>
    <cfRule type="cellIs" dxfId="565" priority="630" stopIfTrue="1" operator="equal">
      <formula>"CW 3240-R7"</formula>
    </cfRule>
  </conditionalFormatting>
  <conditionalFormatting sqref="D64">
    <cfRule type="cellIs" dxfId="564" priority="625" stopIfTrue="1" operator="equal">
      <formula>"CW 2130-R11"</formula>
    </cfRule>
    <cfRule type="cellIs" dxfId="563" priority="626" stopIfTrue="1" operator="equal">
      <formula>"CW 3120-R2"</formula>
    </cfRule>
    <cfRule type="cellIs" dxfId="562" priority="627" stopIfTrue="1" operator="equal">
      <formula>"CW 3240-R7"</formula>
    </cfRule>
  </conditionalFormatting>
  <conditionalFormatting sqref="D65">
    <cfRule type="cellIs" dxfId="561" priority="622" stopIfTrue="1" operator="equal">
      <formula>"CW 2130-R11"</formula>
    </cfRule>
    <cfRule type="cellIs" dxfId="560" priority="623" stopIfTrue="1" operator="equal">
      <formula>"CW 3120-R2"</formula>
    </cfRule>
    <cfRule type="cellIs" dxfId="559" priority="624" stopIfTrue="1" operator="equal">
      <formula>"CW 3240-R7"</formula>
    </cfRule>
  </conditionalFormatting>
  <conditionalFormatting sqref="D67:D69">
    <cfRule type="cellIs" dxfId="558" priority="619" stopIfTrue="1" operator="equal">
      <formula>"CW 2130-R11"</formula>
    </cfRule>
    <cfRule type="cellIs" dxfId="557" priority="620" stopIfTrue="1" operator="equal">
      <formula>"CW 3120-R2"</formula>
    </cfRule>
    <cfRule type="cellIs" dxfId="556" priority="621" stopIfTrue="1" operator="equal">
      <formula>"CW 3240-R7"</formula>
    </cfRule>
  </conditionalFormatting>
  <conditionalFormatting sqref="D73">
    <cfRule type="cellIs" dxfId="555" priority="616" stopIfTrue="1" operator="equal">
      <formula>"CW 2130-R11"</formula>
    </cfRule>
    <cfRule type="cellIs" dxfId="554" priority="617" stopIfTrue="1" operator="equal">
      <formula>"CW 3120-R2"</formula>
    </cfRule>
    <cfRule type="cellIs" dxfId="553" priority="618" stopIfTrue="1" operator="equal">
      <formula>"CW 3240-R7"</formula>
    </cfRule>
  </conditionalFormatting>
  <conditionalFormatting sqref="D74">
    <cfRule type="cellIs" dxfId="552" priority="613" stopIfTrue="1" operator="equal">
      <formula>"CW 2130-R11"</formula>
    </cfRule>
    <cfRule type="cellIs" dxfId="551" priority="614" stopIfTrue="1" operator="equal">
      <formula>"CW 3120-R2"</formula>
    </cfRule>
    <cfRule type="cellIs" dxfId="550" priority="615" stopIfTrue="1" operator="equal">
      <formula>"CW 3240-R7"</formula>
    </cfRule>
  </conditionalFormatting>
  <conditionalFormatting sqref="D75">
    <cfRule type="cellIs" dxfId="549" priority="610" stopIfTrue="1" operator="equal">
      <formula>"CW 2130-R11"</formula>
    </cfRule>
    <cfRule type="cellIs" dxfId="548" priority="611" stopIfTrue="1" operator="equal">
      <formula>"CW 3120-R2"</formula>
    </cfRule>
    <cfRule type="cellIs" dxfId="547" priority="612" stopIfTrue="1" operator="equal">
      <formula>"CW 3240-R7"</formula>
    </cfRule>
  </conditionalFormatting>
  <conditionalFormatting sqref="D77:D78">
    <cfRule type="cellIs" dxfId="546" priority="607" stopIfTrue="1" operator="equal">
      <formula>"CW 2130-R11"</formula>
    </cfRule>
    <cfRule type="cellIs" dxfId="545" priority="608" stopIfTrue="1" operator="equal">
      <formula>"CW 3120-R2"</formula>
    </cfRule>
    <cfRule type="cellIs" dxfId="544" priority="609" stopIfTrue="1" operator="equal">
      <formula>"CW 3240-R7"</formula>
    </cfRule>
  </conditionalFormatting>
  <conditionalFormatting sqref="D79">
    <cfRule type="cellIs" dxfId="543" priority="604" stopIfTrue="1" operator="equal">
      <formula>"CW 2130-R11"</formula>
    </cfRule>
    <cfRule type="cellIs" dxfId="542" priority="605" stopIfTrue="1" operator="equal">
      <formula>"CW 3120-R2"</formula>
    </cfRule>
    <cfRule type="cellIs" dxfId="541" priority="606" stopIfTrue="1" operator="equal">
      <formula>"CW 3240-R7"</formula>
    </cfRule>
  </conditionalFormatting>
  <conditionalFormatting sqref="D80">
    <cfRule type="cellIs" dxfId="540" priority="601" stopIfTrue="1" operator="equal">
      <formula>"CW 2130-R11"</formula>
    </cfRule>
    <cfRule type="cellIs" dxfId="539" priority="602" stopIfTrue="1" operator="equal">
      <formula>"CW 3120-R2"</formula>
    </cfRule>
    <cfRule type="cellIs" dxfId="538" priority="603" stopIfTrue="1" operator="equal">
      <formula>"CW 3240-R7"</formula>
    </cfRule>
  </conditionalFormatting>
  <conditionalFormatting sqref="D81">
    <cfRule type="cellIs" dxfId="537" priority="598" stopIfTrue="1" operator="equal">
      <formula>"CW 2130-R11"</formula>
    </cfRule>
    <cfRule type="cellIs" dxfId="536" priority="599" stopIfTrue="1" operator="equal">
      <formula>"CW 3120-R2"</formula>
    </cfRule>
    <cfRule type="cellIs" dxfId="535" priority="600" stopIfTrue="1" operator="equal">
      <formula>"CW 3240-R7"</formula>
    </cfRule>
  </conditionalFormatting>
  <conditionalFormatting sqref="D82:D83">
    <cfRule type="cellIs" dxfId="534" priority="595" stopIfTrue="1" operator="equal">
      <formula>"CW 2130-R11"</formula>
    </cfRule>
    <cfRule type="cellIs" dxfId="533" priority="596" stopIfTrue="1" operator="equal">
      <formula>"CW 3120-R2"</formula>
    </cfRule>
    <cfRule type="cellIs" dxfId="532" priority="597" stopIfTrue="1" operator="equal">
      <formula>"CW 3240-R7"</formula>
    </cfRule>
  </conditionalFormatting>
  <conditionalFormatting sqref="D84">
    <cfRule type="cellIs" dxfId="531" priority="592" stopIfTrue="1" operator="equal">
      <formula>"CW 2130-R11"</formula>
    </cfRule>
    <cfRule type="cellIs" dxfId="530" priority="593" stopIfTrue="1" operator="equal">
      <formula>"CW 3120-R2"</formula>
    </cfRule>
    <cfRule type="cellIs" dxfId="529" priority="594" stopIfTrue="1" operator="equal">
      <formula>"CW 3240-R7"</formula>
    </cfRule>
  </conditionalFormatting>
  <conditionalFormatting sqref="D85">
    <cfRule type="cellIs" dxfId="528" priority="589" stopIfTrue="1" operator="equal">
      <formula>"CW 2130-R11"</formula>
    </cfRule>
    <cfRule type="cellIs" dxfId="527" priority="590" stopIfTrue="1" operator="equal">
      <formula>"CW 3120-R2"</formula>
    </cfRule>
    <cfRule type="cellIs" dxfId="526" priority="591" stopIfTrue="1" operator="equal">
      <formula>"CW 3240-R7"</formula>
    </cfRule>
  </conditionalFormatting>
  <conditionalFormatting sqref="D86">
    <cfRule type="cellIs" dxfId="525" priority="586" stopIfTrue="1" operator="equal">
      <formula>"CW 2130-R11"</formula>
    </cfRule>
    <cfRule type="cellIs" dxfId="524" priority="587" stopIfTrue="1" operator="equal">
      <formula>"CW 3120-R2"</formula>
    </cfRule>
    <cfRule type="cellIs" dxfId="523" priority="588" stopIfTrue="1" operator="equal">
      <formula>"CW 3240-R7"</formula>
    </cfRule>
  </conditionalFormatting>
  <conditionalFormatting sqref="D89 D87">
    <cfRule type="cellIs" dxfId="522" priority="583" stopIfTrue="1" operator="equal">
      <formula>"CW 2130-R11"</formula>
    </cfRule>
    <cfRule type="cellIs" dxfId="521" priority="584" stopIfTrue="1" operator="equal">
      <formula>"CW 3120-R2"</formula>
    </cfRule>
    <cfRule type="cellIs" dxfId="520" priority="585" stopIfTrue="1" operator="equal">
      <formula>"CW 3240-R7"</formula>
    </cfRule>
  </conditionalFormatting>
  <conditionalFormatting sqref="D88">
    <cfRule type="cellIs" dxfId="519" priority="580" stopIfTrue="1" operator="equal">
      <formula>"CW 2130-R11"</formula>
    </cfRule>
    <cfRule type="cellIs" dxfId="518" priority="581" stopIfTrue="1" operator="equal">
      <formula>"CW 3120-R2"</formula>
    </cfRule>
    <cfRule type="cellIs" dxfId="517" priority="582" stopIfTrue="1" operator="equal">
      <formula>"CW 3240-R7"</formula>
    </cfRule>
  </conditionalFormatting>
  <conditionalFormatting sqref="D90">
    <cfRule type="cellIs" dxfId="516" priority="577" stopIfTrue="1" operator="equal">
      <formula>"CW 2130-R11"</formula>
    </cfRule>
    <cfRule type="cellIs" dxfId="515" priority="578" stopIfTrue="1" operator="equal">
      <formula>"CW 3120-R2"</formula>
    </cfRule>
    <cfRule type="cellIs" dxfId="514" priority="579" stopIfTrue="1" operator="equal">
      <formula>"CW 3240-R7"</formula>
    </cfRule>
  </conditionalFormatting>
  <conditionalFormatting sqref="D91">
    <cfRule type="cellIs" dxfId="513" priority="574" stopIfTrue="1" operator="equal">
      <formula>"CW 2130-R11"</formula>
    </cfRule>
    <cfRule type="cellIs" dxfId="512" priority="575" stopIfTrue="1" operator="equal">
      <formula>"CW 3120-R2"</formula>
    </cfRule>
    <cfRule type="cellIs" dxfId="511" priority="576" stopIfTrue="1" operator="equal">
      <formula>"CW 3240-R7"</formula>
    </cfRule>
  </conditionalFormatting>
  <conditionalFormatting sqref="D92">
    <cfRule type="cellIs" dxfId="510" priority="571" stopIfTrue="1" operator="equal">
      <formula>"CW 2130-R11"</formula>
    </cfRule>
    <cfRule type="cellIs" dxfId="509" priority="572" stopIfTrue="1" operator="equal">
      <formula>"CW 3120-R2"</formula>
    </cfRule>
    <cfRule type="cellIs" dxfId="508" priority="573" stopIfTrue="1" operator="equal">
      <formula>"CW 3240-R7"</formula>
    </cfRule>
  </conditionalFormatting>
  <conditionalFormatting sqref="D93:D96">
    <cfRule type="cellIs" dxfId="507" priority="568" stopIfTrue="1" operator="equal">
      <formula>"CW 2130-R11"</formula>
    </cfRule>
    <cfRule type="cellIs" dxfId="506" priority="569" stopIfTrue="1" operator="equal">
      <formula>"CW 3120-R2"</formula>
    </cfRule>
    <cfRule type="cellIs" dxfId="505" priority="570" stopIfTrue="1" operator="equal">
      <formula>"CW 3240-R7"</formula>
    </cfRule>
  </conditionalFormatting>
  <conditionalFormatting sqref="D97:D100">
    <cfRule type="cellIs" dxfId="504" priority="565" stopIfTrue="1" operator="equal">
      <formula>"CW 2130-R11"</formula>
    </cfRule>
    <cfRule type="cellIs" dxfId="503" priority="566" stopIfTrue="1" operator="equal">
      <formula>"CW 3120-R2"</formula>
    </cfRule>
    <cfRule type="cellIs" dxfId="502" priority="567" stopIfTrue="1" operator="equal">
      <formula>"CW 3240-R7"</formula>
    </cfRule>
  </conditionalFormatting>
  <conditionalFormatting sqref="D101">
    <cfRule type="cellIs" dxfId="501" priority="562" stopIfTrue="1" operator="equal">
      <formula>"CW 2130-R11"</formula>
    </cfRule>
    <cfRule type="cellIs" dxfId="500" priority="563" stopIfTrue="1" operator="equal">
      <formula>"CW 3120-R2"</formula>
    </cfRule>
    <cfRule type="cellIs" dxfId="499" priority="564" stopIfTrue="1" operator="equal">
      <formula>"CW 3240-R7"</formula>
    </cfRule>
  </conditionalFormatting>
  <conditionalFormatting sqref="D102">
    <cfRule type="cellIs" dxfId="498" priority="559" stopIfTrue="1" operator="equal">
      <formula>"CW 2130-R11"</formula>
    </cfRule>
    <cfRule type="cellIs" dxfId="497" priority="560" stopIfTrue="1" operator="equal">
      <formula>"CW 3120-R2"</formula>
    </cfRule>
    <cfRule type="cellIs" dxfId="496" priority="561" stopIfTrue="1" operator="equal">
      <formula>"CW 3240-R7"</formula>
    </cfRule>
  </conditionalFormatting>
  <conditionalFormatting sqref="D103">
    <cfRule type="cellIs" dxfId="495" priority="556" stopIfTrue="1" operator="equal">
      <formula>"CW 2130-R11"</formula>
    </cfRule>
    <cfRule type="cellIs" dxfId="494" priority="557" stopIfTrue="1" operator="equal">
      <formula>"CW 3120-R2"</formula>
    </cfRule>
    <cfRule type="cellIs" dxfId="493" priority="558" stopIfTrue="1" operator="equal">
      <formula>"CW 3240-R7"</formula>
    </cfRule>
  </conditionalFormatting>
  <conditionalFormatting sqref="D104">
    <cfRule type="cellIs" dxfId="492" priority="553" stopIfTrue="1" operator="equal">
      <formula>"CW 2130-R11"</formula>
    </cfRule>
    <cfRule type="cellIs" dxfId="491" priority="554" stopIfTrue="1" operator="equal">
      <formula>"CW 3120-R2"</formula>
    </cfRule>
    <cfRule type="cellIs" dxfId="490" priority="555" stopIfTrue="1" operator="equal">
      <formula>"CW 3240-R7"</formula>
    </cfRule>
  </conditionalFormatting>
  <conditionalFormatting sqref="D105">
    <cfRule type="cellIs" dxfId="489" priority="550" stopIfTrue="1" operator="equal">
      <formula>"CW 2130-R11"</formula>
    </cfRule>
    <cfRule type="cellIs" dxfId="488" priority="551" stopIfTrue="1" operator="equal">
      <formula>"CW 3120-R2"</formula>
    </cfRule>
    <cfRule type="cellIs" dxfId="487" priority="552" stopIfTrue="1" operator="equal">
      <formula>"CW 3240-R7"</formula>
    </cfRule>
  </conditionalFormatting>
  <conditionalFormatting sqref="D106:D108">
    <cfRule type="cellIs" dxfId="486" priority="547" stopIfTrue="1" operator="equal">
      <formula>"CW 2130-R11"</formula>
    </cfRule>
    <cfRule type="cellIs" dxfId="485" priority="548" stopIfTrue="1" operator="equal">
      <formula>"CW 3120-R2"</formula>
    </cfRule>
    <cfRule type="cellIs" dxfId="484" priority="549" stopIfTrue="1" operator="equal">
      <formula>"CW 3240-R7"</formula>
    </cfRule>
  </conditionalFormatting>
  <conditionalFormatting sqref="D109">
    <cfRule type="cellIs" dxfId="483" priority="544" stopIfTrue="1" operator="equal">
      <formula>"CW 2130-R11"</formula>
    </cfRule>
    <cfRule type="cellIs" dxfId="482" priority="545" stopIfTrue="1" operator="equal">
      <formula>"CW 3120-R2"</formula>
    </cfRule>
    <cfRule type="cellIs" dxfId="481" priority="546" stopIfTrue="1" operator="equal">
      <formula>"CW 3240-R7"</formula>
    </cfRule>
  </conditionalFormatting>
  <conditionalFormatting sqref="D110:D113">
    <cfRule type="cellIs" dxfId="480" priority="541" stopIfTrue="1" operator="equal">
      <formula>"CW 2130-R11"</formula>
    </cfRule>
    <cfRule type="cellIs" dxfId="479" priority="542" stopIfTrue="1" operator="equal">
      <formula>"CW 3120-R2"</formula>
    </cfRule>
    <cfRule type="cellIs" dxfId="478" priority="543" stopIfTrue="1" operator="equal">
      <formula>"CW 3240-R7"</formula>
    </cfRule>
  </conditionalFormatting>
  <conditionalFormatting sqref="D114:D115">
    <cfRule type="cellIs" dxfId="477" priority="538" stopIfTrue="1" operator="equal">
      <formula>"CW 2130-R11"</formula>
    </cfRule>
    <cfRule type="cellIs" dxfId="476" priority="539" stopIfTrue="1" operator="equal">
      <formula>"CW 3120-R2"</formula>
    </cfRule>
    <cfRule type="cellIs" dxfId="475" priority="540" stopIfTrue="1" operator="equal">
      <formula>"CW 3240-R7"</formula>
    </cfRule>
  </conditionalFormatting>
  <conditionalFormatting sqref="D116">
    <cfRule type="cellIs" dxfId="474" priority="535" stopIfTrue="1" operator="equal">
      <formula>"CW 2130-R11"</formula>
    </cfRule>
    <cfRule type="cellIs" dxfId="473" priority="536" stopIfTrue="1" operator="equal">
      <formula>"CW 3120-R2"</formula>
    </cfRule>
    <cfRule type="cellIs" dxfId="472" priority="537" stopIfTrue="1" operator="equal">
      <formula>"CW 3240-R7"</formula>
    </cfRule>
  </conditionalFormatting>
  <conditionalFormatting sqref="D117">
    <cfRule type="cellIs" dxfId="471" priority="532" stopIfTrue="1" operator="equal">
      <formula>"CW 2130-R11"</formula>
    </cfRule>
    <cfRule type="cellIs" dxfId="470" priority="533" stopIfTrue="1" operator="equal">
      <formula>"CW 3120-R2"</formula>
    </cfRule>
    <cfRule type="cellIs" dxfId="469" priority="534" stopIfTrue="1" operator="equal">
      <formula>"CW 3240-R7"</formula>
    </cfRule>
  </conditionalFormatting>
  <conditionalFormatting sqref="D118">
    <cfRule type="cellIs" dxfId="468" priority="529" stopIfTrue="1" operator="equal">
      <formula>"CW 2130-R11"</formula>
    </cfRule>
    <cfRule type="cellIs" dxfId="467" priority="530" stopIfTrue="1" operator="equal">
      <formula>"CW 3120-R2"</formula>
    </cfRule>
    <cfRule type="cellIs" dxfId="466" priority="531" stopIfTrue="1" operator="equal">
      <formula>"CW 3240-R7"</formula>
    </cfRule>
  </conditionalFormatting>
  <conditionalFormatting sqref="D120">
    <cfRule type="cellIs" dxfId="465" priority="526" stopIfTrue="1" operator="equal">
      <formula>"CW 2130-R11"</formula>
    </cfRule>
    <cfRule type="cellIs" dxfId="464" priority="527" stopIfTrue="1" operator="equal">
      <formula>"CW 3120-R2"</formula>
    </cfRule>
    <cfRule type="cellIs" dxfId="463" priority="528" stopIfTrue="1" operator="equal">
      <formula>"CW 3240-R7"</formula>
    </cfRule>
  </conditionalFormatting>
  <conditionalFormatting sqref="D121">
    <cfRule type="cellIs" dxfId="462" priority="523" stopIfTrue="1" operator="equal">
      <formula>"CW 2130-R11"</formula>
    </cfRule>
    <cfRule type="cellIs" dxfId="461" priority="524" stopIfTrue="1" operator="equal">
      <formula>"CW 3120-R2"</formula>
    </cfRule>
    <cfRule type="cellIs" dxfId="460" priority="525" stopIfTrue="1" operator="equal">
      <formula>"CW 3240-R7"</formula>
    </cfRule>
  </conditionalFormatting>
  <conditionalFormatting sqref="D123">
    <cfRule type="cellIs" dxfId="459" priority="520" stopIfTrue="1" operator="equal">
      <formula>"CW 2130-R11"</formula>
    </cfRule>
    <cfRule type="cellIs" dxfId="458" priority="521" stopIfTrue="1" operator="equal">
      <formula>"CW 3120-R2"</formula>
    </cfRule>
    <cfRule type="cellIs" dxfId="457" priority="522" stopIfTrue="1" operator="equal">
      <formula>"CW 3240-R7"</formula>
    </cfRule>
  </conditionalFormatting>
  <conditionalFormatting sqref="D125:D126">
    <cfRule type="cellIs" dxfId="456" priority="518" stopIfTrue="1" operator="equal">
      <formula>"CW 3120-R2"</formula>
    </cfRule>
    <cfRule type="cellIs" dxfId="455" priority="519" stopIfTrue="1" operator="equal">
      <formula>"CW 3240-R7"</formula>
    </cfRule>
  </conditionalFormatting>
  <conditionalFormatting sqref="D129:D130">
    <cfRule type="cellIs" dxfId="454" priority="515" stopIfTrue="1" operator="equal">
      <formula>"CW 2130-R11"</formula>
    </cfRule>
    <cfRule type="cellIs" dxfId="453" priority="516" stopIfTrue="1" operator="equal">
      <formula>"CW 3120-R2"</formula>
    </cfRule>
    <cfRule type="cellIs" dxfId="452" priority="517" stopIfTrue="1" operator="equal">
      <formula>"CW 3240-R7"</formula>
    </cfRule>
  </conditionalFormatting>
  <conditionalFormatting sqref="D128">
    <cfRule type="cellIs" dxfId="451" priority="513" stopIfTrue="1" operator="equal">
      <formula>"CW 3120-R2"</formula>
    </cfRule>
    <cfRule type="cellIs" dxfId="450" priority="514" stopIfTrue="1" operator="equal">
      <formula>"CW 3240-R7"</formula>
    </cfRule>
  </conditionalFormatting>
  <conditionalFormatting sqref="D131:D132">
    <cfRule type="cellIs" dxfId="449" priority="510" stopIfTrue="1" operator="equal">
      <formula>"CW 2130-R11"</formula>
    </cfRule>
    <cfRule type="cellIs" dxfId="448" priority="511" stopIfTrue="1" operator="equal">
      <formula>"CW 3120-R2"</formula>
    </cfRule>
    <cfRule type="cellIs" dxfId="447" priority="512" stopIfTrue="1" operator="equal">
      <formula>"CW 3240-R7"</formula>
    </cfRule>
  </conditionalFormatting>
  <conditionalFormatting sqref="D133">
    <cfRule type="cellIs" dxfId="446" priority="508" stopIfTrue="1" operator="equal">
      <formula>"CW 3120-R2"</formula>
    </cfRule>
    <cfRule type="cellIs" dxfId="445" priority="509" stopIfTrue="1" operator="equal">
      <formula>"CW 3240-R7"</formula>
    </cfRule>
  </conditionalFormatting>
  <conditionalFormatting sqref="D134">
    <cfRule type="cellIs" dxfId="444" priority="506" stopIfTrue="1" operator="equal">
      <formula>"CW 3120-R2"</formula>
    </cfRule>
    <cfRule type="cellIs" dxfId="443" priority="507" stopIfTrue="1" operator="equal">
      <formula>"CW 3240-R7"</formula>
    </cfRule>
  </conditionalFormatting>
  <conditionalFormatting sqref="D135">
    <cfRule type="cellIs" dxfId="442" priority="504" stopIfTrue="1" operator="equal">
      <formula>"CW 3120-R2"</formula>
    </cfRule>
    <cfRule type="cellIs" dxfId="441" priority="505" stopIfTrue="1" operator="equal">
      <formula>"CW 3240-R7"</formula>
    </cfRule>
  </conditionalFormatting>
  <conditionalFormatting sqref="D137">
    <cfRule type="cellIs" dxfId="440" priority="501" stopIfTrue="1" operator="equal">
      <formula>"CW 2130-R11"</formula>
    </cfRule>
    <cfRule type="cellIs" dxfId="439" priority="502" stopIfTrue="1" operator="equal">
      <formula>"CW 3120-R2"</formula>
    </cfRule>
    <cfRule type="cellIs" dxfId="438" priority="503" stopIfTrue="1" operator="equal">
      <formula>"CW 3240-R7"</formula>
    </cfRule>
  </conditionalFormatting>
  <conditionalFormatting sqref="D138">
    <cfRule type="cellIs" dxfId="437" priority="498" stopIfTrue="1" operator="equal">
      <formula>"CW 2130-R11"</formula>
    </cfRule>
    <cfRule type="cellIs" dxfId="436" priority="499" stopIfTrue="1" operator="equal">
      <formula>"CW 3120-R2"</formula>
    </cfRule>
    <cfRule type="cellIs" dxfId="435" priority="500" stopIfTrue="1" operator="equal">
      <formula>"CW 3240-R7"</formula>
    </cfRule>
  </conditionalFormatting>
  <conditionalFormatting sqref="D139">
    <cfRule type="cellIs" dxfId="434" priority="495" stopIfTrue="1" operator="equal">
      <formula>"CW 2130-R11"</formula>
    </cfRule>
    <cfRule type="cellIs" dxfId="433" priority="496" stopIfTrue="1" operator="equal">
      <formula>"CW 3120-R2"</formula>
    </cfRule>
    <cfRule type="cellIs" dxfId="432" priority="497" stopIfTrue="1" operator="equal">
      <formula>"CW 3240-R7"</formula>
    </cfRule>
  </conditionalFormatting>
  <conditionalFormatting sqref="D140:D142">
    <cfRule type="cellIs" dxfId="431" priority="492" stopIfTrue="1" operator="equal">
      <formula>"CW 2130-R11"</formula>
    </cfRule>
    <cfRule type="cellIs" dxfId="430" priority="493" stopIfTrue="1" operator="equal">
      <formula>"CW 3120-R2"</formula>
    </cfRule>
    <cfRule type="cellIs" dxfId="429" priority="494" stopIfTrue="1" operator="equal">
      <formula>"CW 3240-R7"</formula>
    </cfRule>
  </conditionalFormatting>
  <conditionalFormatting sqref="D143">
    <cfRule type="cellIs" dxfId="428" priority="489" stopIfTrue="1" operator="equal">
      <formula>"CW 2130-R11"</formula>
    </cfRule>
    <cfRule type="cellIs" dxfId="427" priority="490" stopIfTrue="1" operator="equal">
      <formula>"CW 3120-R2"</formula>
    </cfRule>
    <cfRule type="cellIs" dxfId="426" priority="491" stopIfTrue="1" operator="equal">
      <formula>"CW 3240-R7"</formula>
    </cfRule>
  </conditionalFormatting>
  <conditionalFormatting sqref="D145:D147">
    <cfRule type="cellIs" dxfId="425" priority="486" stopIfTrue="1" operator="equal">
      <formula>"CW 2130-R11"</formula>
    </cfRule>
    <cfRule type="cellIs" dxfId="424" priority="487" stopIfTrue="1" operator="equal">
      <formula>"CW 3120-R2"</formula>
    </cfRule>
    <cfRule type="cellIs" dxfId="423" priority="488" stopIfTrue="1" operator="equal">
      <formula>"CW 3240-R7"</formula>
    </cfRule>
  </conditionalFormatting>
  <conditionalFormatting sqref="D151">
    <cfRule type="cellIs" dxfId="422" priority="483" stopIfTrue="1" operator="equal">
      <formula>"CW 2130-R11"</formula>
    </cfRule>
    <cfRule type="cellIs" dxfId="421" priority="484" stopIfTrue="1" operator="equal">
      <formula>"CW 3120-R2"</formula>
    </cfRule>
    <cfRule type="cellIs" dxfId="420" priority="485" stopIfTrue="1" operator="equal">
      <formula>"CW 3240-R7"</formula>
    </cfRule>
  </conditionalFormatting>
  <conditionalFormatting sqref="D152">
    <cfRule type="cellIs" dxfId="419" priority="480" stopIfTrue="1" operator="equal">
      <formula>"CW 2130-R11"</formula>
    </cfRule>
    <cfRule type="cellIs" dxfId="418" priority="481" stopIfTrue="1" operator="equal">
      <formula>"CW 3120-R2"</formula>
    </cfRule>
    <cfRule type="cellIs" dxfId="417" priority="482" stopIfTrue="1" operator="equal">
      <formula>"CW 3240-R7"</formula>
    </cfRule>
  </conditionalFormatting>
  <conditionalFormatting sqref="D153">
    <cfRule type="cellIs" dxfId="416" priority="477" stopIfTrue="1" operator="equal">
      <formula>"CW 2130-R11"</formula>
    </cfRule>
    <cfRule type="cellIs" dxfId="415" priority="478" stopIfTrue="1" operator="equal">
      <formula>"CW 3120-R2"</formula>
    </cfRule>
    <cfRule type="cellIs" dxfId="414" priority="479" stopIfTrue="1" operator="equal">
      <formula>"CW 3240-R7"</formula>
    </cfRule>
  </conditionalFormatting>
  <conditionalFormatting sqref="D154">
    <cfRule type="cellIs" dxfId="413" priority="474" stopIfTrue="1" operator="equal">
      <formula>"CW 2130-R11"</formula>
    </cfRule>
    <cfRule type="cellIs" dxfId="412" priority="475" stopIfTrue="1" operator="equal">
      <formula>"CW 3120-R2"</formula>
    </cfRule>
    <cfRule type="cellIs" dxfId="411" priority="476" stopIfTrue="1" operator="equal">
      <formula>"CW 3240-R7"</formula>
    </cfRule>
  </conditionalFormatting>
  <conditionalFormatting sqref="D156">
    <cfRule type="cellIs" dxfId="410" priority="471" stopIfTrue="1" operator="equal">
      <formula>"CW 2130-R11"</formula>
    </cfRule>
    <cfRule type="cellIs" dxfId="409" priority="472" stopIfTrue="1" operator="equal">
      <formula>"CW 3120-R2"</formula>
    </cfRule>
    <cfRule type="cellIs" dxfId="408" priority="473" stopIfTrue="1" operator="equal">
      <formula>"CW 3240-R7"</formula>
    </cfRule>
  </conditionalFormatting>
  <conditionalFormatting sqref="D157">
    <cfRule type="cellIs" dxfId="407" priority="468" stopIfTrue="1" operator="equal">
      <formula>"CW 2130-R11"</formula>
    </cfRule>
    <cfRule type="cellIs" dxfId="406" priority="469" stopIfTrue="1" operator="equal">
      <formula>"CW 3120-R2"</formula>
    </cfRule>
    <cfRule type="cellIs" dxfId="405" priority="470" stopIfTrue="1" operator="equal">
      <formula>"CW 3240-R7"</formula>
    </cfRule>
  </conditionalFormatting>
  <conditionalFormatting sqref="D158:D159">
    <cfRule type="cellIs" dxfId="404" priority="465" stopIfTrue="1" operator="equal">
      <formula>"CW 2130-R11"</formula>
    </cfRule>
    <cfRule type="cellIs" dxfId="403" priority="466" stopIfTrue="1" operator="equal">
      <formula>"CW 3120-R2"</formula>
    </cfRule>
    <cfRule type="cellIs" dxfId="402" priority="467" stopIfTrue="1" operator="equal">
      <formula>"CW 3240-R7"</formula>
    </cfRule>
  </conditionalFormatting>
  <conditionalFormatting sqref="D162 D160">
    <cfRule type="cellIs" dxfId="401" priority="462" stopIfTrue="1" operator="equal">
      <formula>"CW 2130-R11"</formula>
    </cfRule>
    <cfRule type="cellIs" dxfId="400" priority="463" stopIfTrue="1" operator="equal">
      <formula>"CW 3120-R2"</formula>
    </cfRule>
    <cfRule type="cellIs" dxfId="399" priority="464" stopIfTrue="1" operator="equal">
      <formula>"CW 3240-R7"</formula>
    </cfRule>
  </conditionalFormatting>
  <conditionalFormatting sqref="D161">
    <cfRule type="cellIs" dxfId="398" priority="459" stopIfTrue="1" operator="equal">
      <formula>"CW 2130-R11"</formula>
    </cfRule>
    <cfRule type="cellIs" dxfId="397" priority="460" stopIfTrue="1" operator="equal">
      <formula>"CW 3120-R2"</formula>
    </cfRule>
    <cfRule type="cellIs" dxfId="396" priority="461" stopIfTrue="1" operator="equal">
      <formula>"CW 3240-R7"</formula>
    </cfRule>
  </conditionalFormatting>
  <conditionalFormatting sqref="D163">
    <cfRule type="cellIs" dxfId="395" priority="456" stopIfTrue="1" operator="equal">
      <formula>"CW 2130-R11"</formula>
    </cfRule>
    <cfRule type="cellIs" dxfId="394" priority="457" stopIfTrue="1" operator="equal">
      <formula>"CW 3120-R2"</formula>
    </cfRule>
    <cfRule type="cellIs" dxfId="393" priority="458" stopIfTrue="1" operator="equal">
      <formula>"CW 3240-R7"</formula>
    </cfRule>
  </conditionalFormatting>
  <conditionalFormatting sqref="D164">
    <cfRule type="cellIs" dxfId="392" priority="453" stopIfTrue="1" operator="equal">
      <formula>"CW 2130-R11"</formula>
    </cfRule>
    <cfRule type="cellIs" dxfId="391" priority="454" stopIfTrue="1" operator="equal">
      <formula>"CW 3120-R2"</formula>
    </cfRule>
    <cfRule type="cellIs" dxfId="390" priority="455" stopIfTrue="1" operator="equal">
      <formula>"CW 3240-R7"</formula>
    </cfRule>
  </conditionalFormatting>
  <conditionalFormatting sqref="D165">
    <cfRule type="cellIs" dxfId="389" priority="450" stopIfTrue="1" operator="equal">
      <formula>"CW 2130-R11"</formula>
    </cfRule>
    <cfRule type="cellIs" dxfId="388" priority="451" stopIfTrue="1" operator="equal">
      <formula>"CW 3120-R2"</formula>
    </cfRule>
    <cfRule type="cellIs" dxfId="387" priority="452" stopIfTrue="1" operator="equal">
      <formula>"CW 3240-R7"</formula>
    </cfRule>
  </conditionalFormatting>
  <conditionalFormatting sqref="D166">
    <cfRule type="cellIs" dxfId="386" priority="447" stopIfTrue="1" operator="equal">
      <formula>"CW 2130-R11"</formula>
    </cfRule>
    <cfRule type="cellIs" dxfId="385" priority="448" stopIfTrue="1" operator="equal">
      <formula>"CW 3120-R2"</formula>
    </cfRule>
    <cfRule type="cellIs" dxfId="384" priority="449" stopIfTrue="1" operator="equal">
      <formula>"CW 3240-R7"</formula>
    </cfRule>
  </conditionalFormatting>
  <conditionalFormatting sqref="D167">
    <cfRule type="cellIs" dxfId="383" priority="444" stopIfTrue="1" operator="equal">
      <formula>"CW 2130-R11"</formula>
    </cfRule>
    <cfRule type="cellIs" dxfId="382" priority="445" stopIfTrue="1" operator="equal">
      <formula>"CW 3120-R2"</formula>
    </cfRule>
    <cfRule type="cellIs" dxfId="381" priority="446" stopIfTrue="1" operator="equal">
      <formula>"CW 3240-R7"</formula>
    </cfRule>
  </conditionalFormatting>
  <conditionalFormatting sqref="D168">
    <cfRule type="cellIs" dxfId="380" priority="441" stopIfTrue="1" operator="equal">
      <formula>"CW 2130-R11"</formula>
    </cfRule>
    <cfRule type="cellIs" dxfId="379" priority="442" stopIfTrue="1" operator="equal">
      <formula>"CW 3120-R2"</formula>
    </cfRule>
    <cfRule type="cellIs" dxfId="378" priority="443" stopIfTrue="1" operator="equal">
      <formula>"CW 3240-R7"</formula>
    </cfRule>
  </conditionalFormatting>
  <conditionalFormatting sqref="D169:D170">
    <cfRule type="cellIs" dxfId="377" priority="438" stopIfTrue="1" operator="equal">
      <formula>"CW 2130-R11"</formula>
    </cfRule>
    <cfRule type="cellIs" dxfId="376" priority="439" stopIfTrue="1" operator="equal">
      <formula>"CW 3120-R2"</formula>
    </cfRule>
    <cfRule type="cellIs" dxfId="375" priority="440" stopIfTrue="1" operator="equal">
      <formula>"CW 3240-R7"</formula>
    </cfRule>
  </conditionalFormatting>
  <conditionalFormatting sqref="D171:D174">
    <cfRule type="cellIs" dxfId="374" priority="435" stopIfTrue="1" operator="equal">
      <formula>"CW 2130-R11"</formula>
    </cfRule>
    <cfRule type="cellIs" dxfId="373" priority="436" stopIfTrue="1" operator="equal">
      <formula>"CW 3120-R2"</formula>
    </cfRule>
    <cfRule type="cellIs" dxfId="372" priority="437" stopIfTrue="1" operator="equal">
      <formula>"CW 3240-R7"</formula>
    </cfRule>
  </conditionalFormatting>
  <conditionalFormatting sqref="D175">
    <cfRule type="cellIs" dxfId="371" priority="432" stopIfTrue="1" operator="equal">
      <formula>"CW 2130-R11"</formula>
    </cfRule>
    <cfRule type="cellIs" dxfId="370" priority="433" stopIfTrue="1" operator="equal">
      <formula>"CW 3120-R2"</formula>
    </cfRule>
    <cfRule type="cellIs" dxfId="369" priority="434" stopIfTrue="1" operator="equal">
      <formula>"CW 3240-R7"</formula>
    </cfRule>
  </conditionalFormatting>
  <conditionalFormatting sqref="D176">
    <cfRule type="cellIs" dxfId="368" priority="429" stopIfTrue="1" operator="equal">
      <formula>"CW 2130-R11"</formula>
    </cfRule>
    <cfRule type="cellIs" dxfId="367" priority="430" stopIfTrue="1" operator="equal">
      <formula>"CW 3120-R2"</formula>
    </cfRule>
    <cfRule type="cellIs" dxfId="366" priority="431" stopIfTrue="1" operator="equal">
      <formula>"CW 3240-R7"</formula>
    </cfRule>
  </conditionalFormatting>
  <conditionalFormatting sqref="D177">
    <cfRule type="cellIs" dxfId="365" priority="426" stopIfTrue="1" operator="equal">
      <formula>"CW 2130-R11"</formula>
    </cfRule>
    <cfRule type="cellIs" dxfId="364" priority="427" stopIfTrue="1" operator="equal">
      <formula>"CW 3120-R2"</formula>
    </cfRule>
    <cfRule type="cellIs" dxfId="363" priority="428" stopIfTrue="1" operator="equal">
      <formula>"CW 3240-R7"</formula>
    </cfRule>
  </conditionalFormatting>
  <conditionalFormatting sqref="D178">
    <cfRule type="cellIs" dxfId="362" priority="423" stopIfTrue="1" operator="equal">
      <formula>"CW 2130-R11"</formula>
    </cfRule>
    <cfRule type="cellIs" dxfId="361" priority="424" stopIfTrue="1" operator="equal">
      <formula>"CW 3120-R2"</formula>
    </cfRule>
    <cfRule type="cellIs" dxfId="360" priority="425" stopIfTrue="1" operator="equal">
      <formula>"CW 3240-R7"</formula>
    </cfRule>
  </conditionalFormatting>
  <conditionalFormatting sqref="D180">
    <cfRule type="cellIs" dxfId="359" priority="420" stopIfTrue="1" operator="equal">
      <formula>"CW 2130-R11"</formula>
    </cfRule>
    <cfRule type="cellIs" dxfId="358" priority="421" stopIfTrue="1" operator="equal">
      <formula>"CW 3120-R2"</formula>
    </cfRule>
    <cfRule type="cellIs" dxfId="357" priority="422" stopIfTrue="1" operator="equal">
      <formula>"CW 3240-R7"</formula>
    </cfRule>
  </conditionalFormatting>
  <conditionalFormatting sqref="D181">
    <cfRule type="cellIs" dxfId="356" priority="417" stopIfTrue="1" operator="equal">
      <formula>"CW 2130-R11"</formula>
    </cfRule>
    <cfRule type="cellIs" dxfId="355" priority="418" stopIfTrue="1" operator="equal">
      <formula>"CW 3120-R2"</formula>
    </cfRule>
    <cfRule type="cellIs" dxfId="354" priority="419" stopIfTrue="1" operator="equal">
      <formula>"CW 3240-R7"</formula>
    </cfRule>
  </conditionalFormatting>
  <conditionalFormatting sqref="D184">
    <cfRule type="cellIs" dxfId="353" priority="408" stopIfTrue="1" operator="equal">
      <formula>"CW 2130-R11"</formula>
    </cfRule>
    <cfRule type="cellIs" dxfId="352" priority="409" stopIfTrue="1" operator="equal">
      <formula>"CW 3120-R2"</formula>
    </cfRule>
    <cfRule type="cellIs" dxfId="351" priority="410" stopIfTrue="1" operator="equal">
      <formula>"CW 3240-R7"</formula>
    </cfRule>
  </conditionalFormatting>
  <conditionalFormatting sqref="D187">
    <cfRule type="cellIs" dxfId="350" priority="402" stopIfTrue="1" operator="equal">
      <formula>"CW 2130-R11"</formula>
    </cfRule>
    <cfRule type="cellIs" dxfId="349" priority="403" stopIfTrue="1" operator="equal">
      <formula>"CW 3120-R2"</formula>
    </cfRule>
    <cfRule type="cellIs" dxfId="348" priority="404" stopIfTrue="1" operator="equal">
      <formula>"CW 3240-R7"</formula>
    </cfRule>
  </conditionalFormatting>
  <conditionalFormatting sqref="D188:D191">
    <cfRule type="cellIs" dxfId="347" priority="399" stopIfTrue="1" operator="equal">
      <formula>"CW 2130-R11"</formula>
    </cfRule>
    <cfRule type="cellIs" dxfId="346" priority="400" stopIfTrue="1" operator="equal">
      <formula>"CW 3120-R2"</formula>
    </cfRule>
    <cfRule type="cellIs" dxfId="345" priority="401" stopIfTrue="1" operator="equal">
      <formula>"CW 3240-R7"</formula>
    </cfRule>
  </conditionalFormatting>
  <conditionalFormatting sqref="D192:D193">
    <cfRule type="cellIs" dxfId="344" priority="396" stopIfTrue="1" operator="equal">
      <formula>"CW 2130-R11"</formula>
    </cfRule>
    <cfRule type="cellIs" dxfId="343" priority="397" stopIfTrue="1" operator="equal">
      <formula>"CW 3120-R2"</formula>
    </cfRule>
    <cfRule type="cellIs" dxfId="342" priority="398" stopIfTrue="1" operator="equal">
      <formula>"CW 3240-R7"</formula>
    </cfRule>
  </conditionalFormatting>
  <conditionalFormatting sqref="D194:D196">
    <cfRule type="cellIs" dxfId="341" priority="393" stopIfTrue="1" operator="equal">
      <formula>"CW 2130-R11"</formula>
    </cfRule>
    <cfRule type="cellIs" dxfId="340" priority="394" stopIfTrue="1" operator="equal">
      <formula>"CW 3120-R2"</formula>
    </cfRule>
    <cfRule type="cellIs" dxfId="339" priority="395" stopIfTrue="1" operator="equal">
      <formula>"CW 3240-R7"</formula>
    </cfRule>
  </conditionalFormatting>
  <conditionalFormatting sqref="D197">
    <cfRule type="cellIs" dxfId="338" priority="390" stopIfTrue="1" operator="equal">
      <formula>"CW 2130-R11"</formula>
    </cfRule>
    <cfRule type="cellIs" dxfId="337" priority="391" stopIfTrue="1" operator="equal">
      <formula>"CW 3120-R2"</formula>
    </cfRule>
    <cfRule type="cellIs" dxfId="336" priority="392" stopIfTrue="1" operator="equal">
      <formula>"CW 3240-R7"</formula>
    </cfRule>
  </conditionalFormatting>
  <conditionalFormatting sqref="D199:D200">
    <cfRule type="cellIs" dxfId="335" priority="388" stopIfTrue="1" operator="equal">
      <formula>"CW 3120-R2"</formula>
    </cfRule>
    <cfRule type="cellIs" dxfId="334" priority="389" stopIfTrue="1" operator="equal">
      <formula>"CW 3240-R7"</formula>
    </cfRule>
  </conditionalFormatting>
  <conditionalFormatting sqref="D202:D204">
    <cfRule type="cellIs" dxfId="333" priority="385" stopIfTrue="1" operator="equal">
      <formula>"CW 2130-R11"</formula>
    </cfRule>
    <cfRule type="cellIs" dxfId="332" priority="386" stopIfTrue="1" operator="equal">
      <formula>"CW 3120-R2"</formula>
    </cfRule>
    <cfRule type="cellIs" dxfId="331" priority="387" stopIfTrue="1" operator="equal">
      <formula>"CW 3240-R7"</formula>
    </cfRule>
  </conditionalFormatting>
  <conditionalFormatting sqref="D201">
    <cfRule type="cellIs" dxfId="330" priority="383" stopIfTrue="1" operator="equal">
      <formula>"CW 3120-R2"</formula>
    </cfRule>
    <cfRule type="cellIs" dxfId="329" priority="384" stopIfTrue="1" operator="equal">
      <formula>"CW 3240-R7"</formula>
    </cfRule>
  </conditionalFormatting>
  <conditionalFormatting sqref="D205:D206">
    <cfRule type="cellIs" dxfId="328" priority="380" stopIfTrue="1" operator="equal">
      <formula>"CW 2130-R11"</formula>
    </cfRule>
    <cfRule type="cellIs" dxfId="327" priority="381" stopIfTrue="1" operator="equal">
      <formula>"CW 3120-R2"</formula>
    </cfRule>
    <cfRule type="cellIs" dxfId="326" priority="382" stopIfTrue="1" operator="equal">
      <formula>"CW 3240-R7"</formula>
    </cfRule>
  </conditionalFormatting>
  <conditionalFormatting sqref="D207">
    <cfRule type="cellIs" dxfId="325" priority="374" stopIfTrue="1" operator="equal">
      <formula>"CW 3120-R2"</formula>
    </cfRule>
    <cfRule type="cellIs" dxfId="324" priority="375" stopIfTrue="1" operator="equal">
      <formula>"CW 3240-R7"</formula>
    </cfRule>
  </conditionalFormatting>
  <conditionalFormatting sqref="D209">
    <cfRule type="cellIs" dxfId="323" priority="371" stopIfTrue="1" operator="equal">
      <formula>"CW 2130-R11"</formula>
    </cfRule>
    <cfRule type="cellIs" dxfId="322" priority="372" stopIfTrue="1" operator="equal">
      <formula>"CW 3120-R2"</formula>
    </cfRule>
    <cfRule type="cellIs" dxfId="321" priority="373" stopIfTrue="1" operator="equal">
      <formula>"CW 3240-R7"</formula>
    </cfRule>
  </conditionalFormatting>
  <conditionalFormatting sqref="D211:D212">
    <cfRule type="cellIs" dxfId="320" priority="368" stopIfTrue="1" operator="equal">
      <formula>"CW 2130-R11"</formula>
    </cfRule>
    <cfRule type="cellIs" dxfId="319" priority="369" stopIfTrue="1" operator="equal">
      <formula>"CW 3120-R2"</formula>
    </cfRule>
    <cfRule type="cellIs" dxfId="318" priority="370" stopIfTrue="1" operator="equal">
      <formula>"CW 3240-R7"</formula>
    </cfRule>
  </conditionalFormatting>
  <conditionalFormatting sqref="D210">
    <cfRule type="cellIs" dxfId="317" priority="365" stopIfTrue="1" operator="equal">
      <formula>"CW 2130-R11"</formula>
    </cfRule>
    <cfRule type="cellIs" dxfId="316" priority="366" stopIfTrue="1" operator="equal">
      <formula>"CW 3120-R2"</formula>
    </cfRule>
    <cfRule type="cellIs" dxfId="315" priority="367" stopIfTrue="1" operator="equal">
      <formula>"CW 3240-R7"</formula>
    </cfRule>
  </conditionalFormatting>
  <conditionalFormatting sqref="D213">
    <cfRule type="cellIs" dxfId="314" priority="362" stopIfTrue="1" operator="equal">
      <formula>"CW 2130-R11"</formula>
    </cfRule>
    <cfRule type="cellIs" dxfId="313" priority="363" stopIfTrue="1" operator="equal">
      <formula>"CW 3120-R2"</formula>
    </cfRule>
    <cfRule type="cellIs" dxfId="312" priority="364" stopIfTrue="1" operator="equal">
      <formula>"CW 3240-R7"</formula>
    </cfRule>
  </conditionalFormatting>
  <conditionalFormatting sqref="D214:D216">
    <cfRule type="cellIs" dxfId="311" priority="359" stopIfTrue="1" operator="equal">
      <formula>"CW 2130-R11"</formula>
    </cfRule>
    <cfRule type="cellIs" dxfId="310" priority="360" stopIfTrue="1" operator="equal">
      <formula>"CW 3120-R2"</formula>
    </cfRule>
    <cfRule type="cellIs" dxfId="309" priority="361" stopIfTrue="1" operator="equal">
      <formula>"CW 3240-R7"</formula>
    </cfRule>
  </conditionalFormatting>
  <conditionalFormatting sqref="D217">
    <cfRule type="cellIs" dxfId="308" priority="356" stopIfTrue="1" operator="equal">
      <formula>"CW 2130-R11"</formula>
    </cfRule>
    <cfRule type="cellIs" dxfId="307" priority="357" stopIfTrue="1" operator="equal">
      <formula>"CW 3120-R2"</formula>
    </cfRule>
    <cfRule type="cellIs" dxfId="306" priority="358" stopIfTrue="1" operator="equal">
      <formula>"CW 3240-R7"</formula>
    </cfRule>
  </conditionalFormatting>
  <conditionalFormatting sqref="D219:D221">
    <cfRule type="cellIs" dxfId="305" priority="353" stopIfTrue="1" operator="equal">
      <formula>"CW 2130-R11"</formula>
    </cfRule>
    <cfRule type="cellIs" dxfId="304" priority="354" stopIfTrue="1" operator="equal">
      <formula>"CW 3120-R2"</formula>
    </cfRule>
    <cfRule type="cellIs" dxfId="303" priority="355" stopIfTrue="1" operator="equal">
      <formula>"CW 3240-R7"</formula>
    </cfRule>
  </conditionalFormatting>
  <conditionalFormatting sqref="D227">
    <cfRule type="cellIs" dxfId="302" priority="350" stopIfTrue="1" operator="equal">
      <formula>"CW 2130-R11"</formula>
    </cfRule>
    <cfRule type="cellIs" dxfId="301" priority="351" stopIfTrue="1" operator="equal">
      <formula>"CW 3120-R2"</formula>
    </cfRule>
    <cfRule type="cellIs" dxfId="300" priority="352" stopIfTrue="1" operator="equal">
      <formula>"CW 3240-R7"</formula>
    </cfRule>
  </conditionalFormatting>
  <conditionalFormatting sqref="D228">
    <cfRule type="cellIs" dxfId="299" priority="347" stopIfTrue="1" operator="equal">
      <formula>"CW 2130-R11"</formula>
    </cfRule>
    <cfRule type="cellIs" dxfId="298" priority="348" stopIfTrue="1" operator="equal">
      <formula>"CW 3120-R2"</formula>
    </cfRule>
    <cfRule type="cellIs" dxfId="297" priority="349" stopIfTrue="1" operator="equal">
      <formula>"CW 3240-R7"</formula>
    </cfRule>
  </conditionalFormatting>
  <conditionalFormatting sqref="D229">
    <cfRule type="cellIs" dxfId="296" priority="344" stopIfTrue="1" operator="equal">
      <formula>"CW 2130-R11"</formula>
    </cfRule>
    <cfRule type="cellIs" dxfId="295" priority="345" stopIfTrue="1" operator="equal">
      <formula>"CW 3120-R2"</formula>
    </cfRule>
    <cfRule type="cellIs" dxfId="294" priority="346" stopIfTrue="1" operator="equal">
      <formula>"CW 3240-R7"</formula>
    </cfRule>
  </conditionalFormatting>
  <conditionalFormatting sqref="D231">
    <cfRule type="cellIs" dxfId="293" priority="341" stopIfTrue="1" operator="equal">
      <formula>"CW 2130-R11"</formula>
    </cfRule>
    <cfRule type="cellIs" dxfId="292" priority="342" stopIfTrue="1" operator="equal">
      <formula>"CW 3120-R2"</formula>
    </cfRule>
    <cfRule type="cellIs" dxfId="291" priority="343" stopIfTrue="1" operator="equal">
      <formula>"CW 3240-R7"</formula>
    </cfRule>
  </conditionalFormatting>
  <conditionalFormatting sqref="D232">
    <cfRule type="cellIs" dxfId="290" priority="338" stopIfTrue="1" operator="equal">
      <formula>"CW 2130-R11"</formula>
    </cfRule>
    <cfRule type="cellIs" dxfId="289" priority="339" stopIfTrue="1" operator="equal">
      <formula>"CW 3120-R2"</formula>
    </cfRule>
    <cfRule type="cellIs" dxfId="288" priority="340" stopIfTrue="1" operator="equal">
      <formula>"CW 3240-R7"</formula>
    </cfRule>
  </conditionalFormatting>
  <conditionalFormatting sqref="D233:D234">
    <cfRule type="cellIs" dxfId="287" priority="335" stopIfTrue="1" operator="equal">
      <formula>"CW 2130-R11"</formula>
    </cfRule>
    <cfRule type="cellIs" dxfId="286" priority="336" stopIfTrue="1" operator="equal">
      <formula>"CW 3120-R2"</formula>
    </cfRule>
    <cfRule type="cellIs" dxfId="285" priority="337" stopIfTrue="1" operator="equal">
      <formula>"CW 3240-R7"</formula>
    </cfRule>
  </conditionalFormatting>
  <conditionalFormatting sqref="D237 D235">
    <cfRule type="cellIs" dxfId="284" priority="332" stopIfTrue="1" operator="equal">
      <formula>"CW 2130-R11"</formula>
    </cfRule>
    <cfRule type="cellIs" dxfId="283" priority="333" stopIfTrue="1" operator="equal">
      <formula>"CW 3120-R2"</formula>
    </cfRule>
    <cfRule type="cellIs" dxfId="282" priority="334" stopIfTrue="1" operator="equal">
      <formula>"CW 3240-R7"</formula>
    </cfRule>
  </conditionalFormatting>
  <conditionalFormatting sqref="D236">
    <cfRule type="cellIs" dxfId="281" priority="329" stopIfTrue="1" operator="equal">
      <formula>"CW 2130-R11"</formula>
    </cfRule>
    <cfRule type="cellIs" dxfId="280" priority="330" stopIfTrue="1" operator="equal">
      <formula>"CW 3120-R2"</formula>
    </cfRule>
    <cfRule type="cellIs" dxfId="279" priority="331" stopIfTrue="1" operator="equal">
      <formula>"CW 3240-R7"</formula>
    </cfRule>
  </conditionalFormatting>
  <conditionalFormatting sqref="D238">
    <cfRule type="cellIs" dxfId="278" priority="326" stopIfTrue="1" operator="equal">
      <formula>"CW 2130-R11"</formula>
    </cfRule>
    <cfRule type="cellIs" dxfId="277" priority="327" stopIfTrue="1" operator="equal">
      <formula>"CW 3120-R2"</formula>
    </cfRule>
    <cfRule type="cellIs" dxfId="276" priority="328" stopIfTrue="1" operator="equal">
      <formula>"CW 3240-R7"</formula>
    </cfRule>
  </conditionalFormatting>
  <conditionalFormatting sqref="D239">
    <cfRule type="cellIs" dxfId="275" priority="323" stopIfTrue="1" operator="equal">
      <formula>"CW 2130-R11"</formula>
    </cfRule>
    <cfRule type="cellIs" dxfId="274" priority="324" stopIfTrue="1" operator="equal">
      <formula>"CW 3120-R2"</formula>
    </cfRule>
    <cfRule type="cellIs" dxfId="273" priority="325" stopIfTrue="1" operator="equal">
      <formula>"CW 3240-R7"</formula>
    </cfRule>
  </conditionalFormatting>
  <conditionalFormatting sqref="D240">
    <cfRule type="cellIs" dxfId="272" priority="320" stopIfTrue="1" operator="equal">
      <formula>"CW 2130-R11"</formula>
    </cfRule>
    <cfRule type="cellIs" dxfId="271" priority="321" stopIfTrue="1" operator="equal">
      <formula>"CW 3120-R2"</formula>
    </cfRule>
    <cfRule type="cellIs" dxfId="270" priority="322" stopIfTrue="1" operator="equal">
      <formula>"CW 3240-R7"</formula>
    </cfRule>
  </conditionalFormatting>
  <conditionalFormatting sqref="D241">
    <cfRule type="cellIs" dxfId="269" priority="317" stopIfTrue="1" operator="equal">
      <formula>"CW 2130-R11"</formula>
    </cfRule>
    <cfRule type="cellIs" dxfId="268" priority="318" stopIfTrue="1" operator="equal">
      <formula>"CW 3120-R2"</formula>
    </cfRule>
    <cfRule type="cellIs" dxfId="267" priority="319" stopIfTrue="1" operator="equal">
      <formula>"CW 3240-R7"</formula>
    </cfRule>
  </conditionalFormatting>
  <conditionalFormatting sqref="D242">
    <cfRule type="cellIs" dxfId="266" priority="314" stopIfTrue="1" operator="equal">
      <formula>"CW 2130-R11"</formula>
    </cfRule>
    <cfRule type="cellIs" dxfId="265" priority="315" stopIfTrue="1" operator="equal">
      <formula>"CW 3120-R2"</formula>
    </cfRule>
    <cfRule type="cellIs" dxfId="264" priority="316" stopIfTrue="1" operator="equal">
      <formula>"CW 3240-R7"</formula>
    </cfRule>
  </conditionalFormatting>
  <conditionalFormatting sqref="D243">
    <cfRule type="cellIs" dxfId="263" priority="311" stopIfTrue="1" operator="equal">
      <formula>"CW 2130-R11"</formula>
    </cfRule>
    <cfRule type="cellIs" dxfId="262" priority="312" stopIfTrue="1" operator="equal">
      <formula>"CW 3120-R2"</formula>
    </cfRule>
    <cfRule type="cellIs" dxfId="261" priority="313" stopIfTrue="1" operator="equal">
      <formula>"CW 3240-R7"</formula>
    </cfRule>
  </conditionalFormatting>
  <conditionalFormatting sqref="D244">
    <cfRule type="cellIs" dxfId="260" priority="308" stopIfTrue="1" operator="equal">
      <formula>"CW 2130-R11"</formula>
    </cfRule>
    <cfRule type="cellIs" dxfId="259" priority="309" stopIfTrue="1" operator="equal">
      <formula>"CW 3120-R2"</formula>
    </cfRule>
    <cfRule type="cellIs" dxfId="258" priority="310" stopIfTrue="1" operator="equal">
      <formula>"CW 3240-R7"</formula>
    </cfRule>
  </conditionalFormatting>
  <conditionalFormatting sqref="D245">
    <cfRule type="cellIs" dxfId="257" priority="305" stopIfTrue="1" operator="equal">
      <formula>"CW 2130-R11"</formula>
    </cfRule>
    <cfRule type="cellIs" dxfId="256" priority="306" stopIfTrue="1" operator="equal">
      <formula>"CW 3120-R2"</formula>
    </cfRule>
    <cfRule type="cellIs" dxfId="255" priority="307" stopIfTrue="1" operator="equal">
      <formula>"CW 3240-R7"</formula>
    </cfRule>
  </conditionalFormatting>
  <conditionalFormatting sqref="D246">
    <cfRule type="cellIs" dxfId="254" priority="302" stopIfTrue="1" operator="equal">
      <formula>"CW 2130-R11"</formula>
    </cfRule>
    <cfRule type="cellIs" dxfId="253" priority="303" stopIfTrue="1" operator="equal">
      <formula>"CW 3120-R2"</formula>
    </cfRule>
    <cfRule type="cellIs" dxfId="252" priority="304" stopIfTrue="1" operator="equal">
      <formula>"CW 3240-R7"</formula>
    </cfRule>
  </conditionalFormatting>
  <conditionalFormatting sqref="D247">
    <cfRule type="cellIs" dxfId="251" priority="299" stopIfTrue="1" operator="equal">
      <formula>"CW 2130-R11"</formula>
    </cfRule>
    <cfRule type="cellIs" dxfId="250" priority="300" stopIfTrue="1" operator="equal">
      <formula>"CW 3120-R2"</formula>
    </cfRule>
    <cfRule type="cellIs" dxfId="249" priority="301" stopIfTrue="1" operator="equal">
      <formula>"CW 3240-R7"</formula>
    </cfRule>
  </conditionalFormatting>
  <conditionalFormatting sqref="D248">
    <cfRule type="cellIs" dxfId="248" priority="296" stopIfTrue="1" operator="equal">
      <formula>"CW 2130-R11"</formula>
    </cfRule>
    <cfRule type="cellIs" dxfId="247" priority="297" stopIfTrue="1" operator="equal">
      <formula>"CW 3120-R2"</formula>
    </cfRule>
    <cfRule type="cellIs" dxfId="246" priority="298" stopIfTrue="1" operator="equal">
      <formula>"CW 3240-R7"</formula>
    </cfRule>
  </conditionalFormatting>
  <conditionalFormatting sqref="D249">
    <cfRule type="cellIs" dxfId="245" priority="293" stopIfTrue="1" operator="equal">
      <formula>"CW 2130-R11"</formula>
    </cfRule>
    <cfRule type="cellIs" dxfId="244" priority="294" stopIfTrue="1" operator="equal">
      <formula>"CW 3120-R2"</formula>
    </cfRule>
    <cfRule type="cellIs" dxfId="243" priority="295" stopIfTrue="1" operator="equal">
      <formula>"CW 3240-R7"</formula>
    </cfRule>
  </conditionalFormatting>
  <conditionalFormatting sqref="D250">
    <cfRule type="cellIs" dxfId="242" priority="290" stopIfTrue="1" operator="equal">
      <formula>"CW 2130-R11"</formula>
    </cfRule>
    <cfRule type="cellIs" dxfId="241" priority="291" stopIfTrue="1" operator="equal">
      <formula>"CW 3120-R2"</formula>
    </cfRule>
    <cfRule type="cellIs" dxfId="240" priority="292" stopIfTrue="1" operator="equal">
      <formula>"CW 3240-R7"</formula>
    </cfRule>
  </conditionalFormatting>
  <conditionalFormatting sqref="D251:D252">
    <cfRule type="cellIs" dxfId="239" priority="287" stopIfTrue="1" operator="equal">
      <formula>"CW 2130-R11"</formula>
    </cfRule>
    <cfRule type="cellIs" dxfId="238" priority="288" stopIfTrue="1" operator="equal">
      <formula>"CW 3120-R2"</formula>
    </cfRule>
    <cfRule type="cellIs" dxfId="237" priority="289" stopIfTrue="1" operator="equal">
      <formula>"CW 3240-R7"</formula>
    </cfRule>
  </conditionalFormatting>
  <conditionalFormatting sqref="D253:D254">
    <cfRule type="cellIs" dxfId="236" priority="284" stopIfTrue="1" operator="equal">
      <formula>"CW 2130-R11"</formula>
    </cfRule>
    <cfRule type="cellIs" dxfId="235" priority="285" stopIfTrue="1" operator="equal">
      <formula>"CW 3120-R2"</formula>
    </cfRule>
    <cfRule type="cellIs" dxfId="234" priority="286" stopIfTrue="1" operator="equal">
      <formula>"CW 3240-R7"</formula>
    </cfRule>
  </conditionalFormatting>
  <conditionalFormatting sqref="D255">
    <cfRule type="cellIs" dxfId="233" priority="281" stopIfTrue="1" operator="equal">
      <formula>"CW 2130-R11"</formula>
    </cfRule>
    <cfRule type="cellIs" dxfId="232" priority="282" stopIfTrue="1" operator="equal">
      <formula>"CW 3120-R2"</formula>
    </cfRule>
    <cfRule type="cellIs" dxfId="231" priority="283" stopIfTrue="1" operator="equal">
      <formula>"CW 3240-R7"</formula>
    </cfRule>
  </conditionalFormatting>
  <conditionalFormatting sqref="D256:D258">
    <cfRule type="cellIs" dxfId="230" priority="278" stopIfTrue="1" operator="equal">
      <formula>"CW 2130-R11"</formula>
    </cfRule>
    <cfRule type="cellIs" dxfId="229" priority="279" stopIfTrue="1" operator="equal">
      <formula>"CW 3120-R2"</formula>
    </cfRule>
    <cfRule type="cellIs" dxfId="228" priority="280" stopIfTrue="1" operator="equal">
      <formula>"CW 3240-R7"</formula>
    </cfRule>
  </conditionalFormatting>
  <conditionalFormatting sqref="D259:D260">
    <cfRule type="cellIs" dxfId="227" priority="275" stopIfTrue="1" operator="equal">
      <formula>"CW 2130-R11"</formula>
    </cfRule>
    <cfRule type="cellIs" dxfId="226" priority="276" stopIfTrue="1" operator="equal">
      <formula>"CW 3120-R2"</formula>
    </cfRule>
    <cfRule type="cellIs" dxfId="225" priority="277" stopIfTrue="1" operator="equal">
      <formula>"CW 3240-R7"</formula>
    </cfRule>
  </conditionalFormatting>
  <conditionalFormatting sqref="D262">
    <cfRule type="cellIs" dxfId="224" priority="272" stopIfTrue="1" operator="equal">
      <formula>"CW 2130-R11"</formula>
    </cfRule>
    <cfRule type="cellIs" dxfId="223" priority="273" stopIfTrue="1" operator="equal">
      <formula>"CW 3120-R2"</formula>
    </cfRule>
    <cfRule type="cellIs" dxfId="222" priority="274" stopIfTrue="1" operator="equal">
      <formula>"CW 3240-R7"</formula>
    </cfRule>
  </conditionalFormatting>
  <conditionalFormatting sqref="D343:D344">
    <cfRule type="cellIs" dxfId="221" priority="120" stopIfTrue="1" operator="equal">
      <formula>"CW 3120-R2"</formula>
    </cfRule>
    <cfRule type="cellIs" dxfId="220" priority="121" stopIfTrue="1" operator="equal">
      <formula>"CW 3240-R7"</formula>
    </cfRule>
  </conditionalFormatting>
  <conditionalFormatting sqref="D334:D335">
    <cfRule type="cellIs" dxfId="219" priority="130" stopIfTrue="1" operator="equal">
      <formula>"CW 2130-R11"</formula>
    </cfRule>
    <cfRule type="cellIs" dxfId="218" priority="131" stopIfTrue="1" operator="equal">
      <formula>"CW 3120-R2"</formula>
    </cfRule>
    <cfRule type="cellIs" dxfId="217" priority="132" stopIfTrue="1" operator="equal">
      <formula>"CW 3240-R7"</formula>
    </cfRule>
  </conditionalFormatting>
  <conditionalFormatting sqref="D264">
    <cfRule type="cellIs" dxfId="216" priority="265" stopIfTrue="1" operator="equal">
      <formula>"CW 3120-R2"</formula>
    </cfRule>
    <cfRule type="cellIs" dxfId="215" priority="266" stopIfTrue="1" operator="equal">
      <formula>"CW 3240-R7"</formula>
    </cfRule>
  </conditionalFormatting>
  <conditionalFormatting sqref="D265:D266">
    <cfRule type="cellIs" dxfId="214" priority="262" stopIfTrue="1" operator="equal">
      <formula>"CW 2130-R11"</formula>
    </cfRule>
    <cfRule type="cellIs" dxfId="213" priority="263" stopIfTrue="1" operator="equal">
      <formula>"CW 3120-R2"</formula>
    </cfRule>
    <cfRule type="cellIs" dxfId="212" priority="264" stopIfTrue="1" operator="equal">
      <formula>"CW 3240-R7"</formula>
    </cfRule>
  </conditionalFormatting>
  <conditionalFormatting sqref="D270:D272">
    <cfRule type="cellIs" dxfId="211" priority="259" stopIfTrue="1" operator="equal">
      <formula>"CW 2130-R11"</formula>
    </cfRule>
    <cfRule type="cellIs" dxfId="210" priority="260" stopIfTrue="1" operator="equal">
      <formula>"CW 3120-R2"</formula>
    </cfRule>
    <cfRule type="cellIs" dxfId="209" priority="261" stopIfTrue="1" operator="equal">
      <formula>"CW 3240-R7"</formula>
    </cfRule>
  </conditionalFormatting>
  <conditionalFormatting sqref="D277:D279">
    <cfRule type="cellIs" dxfId="208" priority="256" stopIfTrue="1" operator="equal">
      <formula>"CW 2130-R11"</formula>
    </cfRule>
    <cfRule type="cellIs" dxfId="207" priority="257" stopIfTrue="1" operator="equal">
      <formula>"CW 3120-R2"</formula>
    </cfRule>
    <cfRule type="cellIs" dxfId="206" priority="258" stopIfTrue="1" operator="equal">
      <formula>"CW 3240-R7"</formula>
    </cfRule>
  </conditionalFormatting>
  <conditionalFormatting sqref="D280">
    <cfRule type="cellIs" dxfId="205" priority="253" stopIfTrue="1" operator="equal">
      <formula>"CW 2130-R11"</formula>
    </cfRule>
    <cfRule type="cellIs" dxfId="204" priority="254" stopIfTrue="1" operator="equal">
      <formula>"CW 3120-R2"</formula>
    </cfRule>
    <cfRule type="cellIs" dxfId="203" priority="255" stopIfTrue="1" operator="equal">
      <formula>"CW 3240-R7"</formula>
    </cfRule>
  </conditionalFormatting>
  <conditionalFormatting sqref="D281">
    <cfRule type="cellIs" dxfId="202" priority="250" stopIfTrue="1" operator="equal">
      <formula>"CW 2130-R11"</formula>
    </cfRule>
    <cfRule type="cellIs" dxfId="201" priority="251" stopIfTrue="1" operator="equal">
      <formula>"CW 3120-R2"</formula>
    </cfRule>
    <cfRule type="cellIs" dxfId="200" priority="252" stopIfTrue="1" operator="equal">
      <formula>"CW 3240-R7"</formula>
    </cfRule>
  </conditionalFormatting>
  <conditionalFormatting sqref="D282">
    <cfRule type="cellIs" dxfId="199" priority="247" stopIfTrue="1" operator="equal">
      <formula>"CW 2130-R11"</formula>
    </cfRule>
    <cfRule type="cellIs" dxfId="198" priority="248" stopIfTrue="1" operator="equal">
      <formula>"CW 3120-R2"</formula>
    </cfRule>
    <cfRule type="cellIs" dxfId="197" priority="249" stopIfTrue="1" operator="equal">
      <formula>"CW 3240-R7"</formula>
    </cfRule>
  </conditionalFormatting>
  <conditionalFormatting sqref="D283">
    <cfRule type="cellIs" dxfId="196" priority="244" stopIfTrue="1" operator="equal">
      <formula>"CW 2130-R11"</formula>
    </cfRule>
    <cfRule type="cellIs" dxfId="195" priority="245" stopIfTrue="1" operator="equal">
      <formula>"CW 3120-R2"</formula>
    </cfRule>
    <cfRule type="cellIs" dxfId="194" priority="246" stopIfTrue="1" operator="equal">
      <formula>"CW 3240-R7"</formula>
    </cfRule>
  </conditionalFormatting>
  <conditionalFormatting sqref="D284:D285">
    <cfRule type="cellIs" dxfId="193" priority="241" stopIfTrue="1" operator="equal">
      <formula>"CW 2130-R11"</formula>
    </cfRule>
    <cfRule type="cellIs" dxfId="192" priority="242" stopIfTrue="1" operator="equal">
      <formula>"CW 3120-R2"</formula>
    </cfRule>
    <cfRule type="cellIs" dxfId="191" priority="243" stopIfTrue="1" operator="equal">
      <formula>"CW 3240-R7"</formula>
    </cfRule>
  </conditionalFormatting>
  <conditionalFormatting sqref="D286">
    <cfRule type="cellIs" dxfId="190" priority="238" stopIfTrue="1" operator="equal">
      <formula>"CW 2130-R11"</formula>
    </cfRule>
    <cfRule type="cellIs" dxfId="189" priority="239" stopIfTrue="1" operator="equal">
      <formula>"CW 3120-R2"</formula>
    </cfRule>
    <cfRule type="cellIs" dxfId="188" priority="240" stopIfTrue="1" operator="equal">
      <formula>"CW 3240-R7"</formula>
    </cfRule>
  </conditionalFormatting>
  <conditionalFormatting sqref="D287">
    <cfRule type="cellIs" dxfId="187" priority="232" stopIfTrue="1" operator="equal">
      <formula>"CW 2130-R11"</formula>
    </cfRule>
    <cfRule type="cellIs" dxfId="186" priority="233" stopIfTrue="1" operator="equal">
      <formula>"CW 3120-R2"</formula>
    </cfRule>
    <cfRule type="cellIs" dxfId="185" priority="234" stopIfTrue="1" operator="equal">
      <formula>"CW 3240-R7"</formula>
    </cfRule>
  </conditionalFormatting>
  <conditionalFormatting sqref="D288">
    <cfRule type="cellIs" dxfId="184" priority="229" stopIfTrue="1" operator="equal">
      <formula>"CW 2130-R11"</formula>
    </cfRule>
    <cfRule type="cellIs" dxfId="183" priority="230" stopIfTrue="1" operator="equal">
      <formula>"CW 3120-R2"</formula>
    </cfRule>
    <cfRule type="cellIs" dxfId="182" priority="231" stopIfTrue="1" operator="equal">
      <formula>"CW 3240-R7"</formula>
    </cfRule>
  </conditionalFormatting>
  <conditionalFormatting sqref="D289">
    <cfRule type="cellIs" dxfId="181" priority="223" stopIfTrue="1" operator="equal">
      <formula>"CW 2130-R11"</formula>
    </cfRule>
    <cfRule type="cellIs" dxfId="180" priority="224" stopIfTrue="1" operator="equal">
      <formula>"CW 3120-R2"</formula>
    </cfRule>
    <cfRule type="cellIs" dxfId="179" priority="225" stopIfTrue="1" operator="equal">
      <formula>"CW 3240-R7"</formula>
    </cfRule>
  </conditionalFormatting>
  <conditionalFormatting sqref="D293">
    <cfRule type="cellIs" dxfId="178" priority="217" stopIfTrue="1" operator="equal">
      <formula>"CW 2130-R11"</formula>
    </cfRule>
    <cfRule type="cellIs" dxfId="177" priority="218" stopIfTrue="1" operator="equal">
      <formula>"CW 3120-R2"</formula>
    </cfRule>
    <cfRule type="cellIs" dxfId="176" priority="219" stopIfTrue="1" operator="equal">
      <formula>"CW 3240-R7"</formula>
    </cfRule>
  </conditionalFormatting>
  <conditionalFormatting sqref="D294">
    <cfRule type="cellIs" dxfId="175" priority="214" stopIfTrue="1" operator="equal">
      <formula>"CW 2130-R11"</formula>
    </cfRule>
    <cfRule type="cellIs" dxfId="174" priority="215" stopIfTrue="1" operator="equal">
      <formula>"CW 3120-R2"</formula>
    </cfRule>
    <cfRule type="cellIs" dxfId="173" priority="216" stopIfTrue="1" operator="equal">
      <formula>"CW 3240-R7"</formula>
    </cfRule>
  </conditionalFormatting>
  <conditionalFormatting sqref="D295">
    <cfRule type="cellIs" dxfId="172" priority="211" stopIfTrue="1" operator="equal">
      <formula>"CW 2130-R11"</formula>
    </cfRule>
    <cfRule type="cellIs" dxfId="171" priority="212" stopIfTrue="1" operator="equal">
      <formula>"CW 3120-R2"</formula>
    </cfRule>
    <cfRule type="cellIs" dxfId="170" priority="213" stopIfTrue="1" operator="equal">
      <formula>"CW 3240-R7"</formula>
    </cfRule>
  </conditionalFormatting>
  <conditionalFormatting sqref="D296">
    <cfRule type="cellIs" dxfId="169" priority="208" stopIfTrue="1" operator="equal">
      <formula>"CW 2130-R11"</formula>
    </cfRule>
    <cfRule type="cellIs" dxfId="168" priority="209" stopIfTrue="1" operator="equal">
      <formula>"CW 3120-R2"</formula>
    </cfRule>
    <cfRule type="cellIs" dxfId="167" priority="210" stopIfTrue="1" operator="equal">
      <formula>"CW 3240-R7"</formula>
    </cfRule>
  </conditionalFormatting>
  <conditionalFormatting sqref="D297:D298">
    <cfRule type="cellIs" dxfId="166" priority="205" stopIfTrue="1" operator="equal">
      <formula>"CW 2130-R11"</formula>
    </cfRule>
    <cfRule type="cellIs" dxfId="165" priority="206" stopIfTrue="1" operator="equal">
      <formula>"CW 3120-R2"</formula>
    </cfRule>
    <cfRule type="cellIs" dxfId="164" priority="207" stopIfTrue="1" operator="equal">
      <formula>"CW 3240-R7"</formula>
    </cfRule>
  </conditionalFormatting>
  <conditionalFormatting sqref="D301 D299">
    <cfRule type="cellIs" dxfId="163" priority="202" stopIfTrue="1" operator="equal">
      <formula>"CW 2130-R11"</formula>
    </cfRule>
    <cfRule type="cellIs" dxfId="162" priority="203" stopIfTrue="1" operator="equal">
      <formula>"CW 3120-R2"</formula>
    </cfRule>
    <cfRule type="cellIs" dxfId="161" priority="204" stopIfTrue="1" operator="equal">
      <formula>"CW 3240-R7"</formula>
    </cfRule>
  </conditionalFormatting>
  <conditionalFormatting sqref="D300">
    <cfRule type="cellIs" dxfId="160" priority="199" stopIfTrue="1" operator="equal">
      <formula>"CW 2130-R11"</formula>
    </cfRule>
    <cfRule type="cellIs" dxfId="159" priority="200" stopIfTrue="1" operator="equal">
      <formula>"CW 3120-R2"</formula>
    </cfRule>
    <cfRule type="cellIs" dxfId="158" priority="201" stopIfTrue="1" operator="equal">
      <formula>"CW 3240-R7"</formula>
    </cfRule>
  </conditionalFormatting>
  <conditionalFormatting sqref="D302:D303">
    <cfRule type="cellIs" dxfId="157" priority="196" stopIfTrue="1" operator="equal">
      <formula>"CW 2130-R11"</formula>
    </cfRule>
    <cfRule type="cellIs" dxfId="156" priority="197" stopIfTrue="1" operator="equal">
      <formula>"CW 3120-R2"</formula>
    </cfRule>
    <cfRule type="cellIs" dxfId="155" priority="198" stopIfTrue="1" operator="equal">
      <formula>"CW 3240-R7"</formula>
    </cfRule>
  </conditionalFormatting>
  <conditionalFormatting sqref="D304:D305">
    <cfRule type="cellIs" dxfId="154" priority="193" stopIfTrue="1" operator="equal">
      <formula>"CW 2130-R11"</formula>
    </cfRule>
    <cfRule type="cellIs" dxfId="153" priority="194" stopIfTrue="1" operator="equal">
      <formula>"CW 3120-R2"</formula>
    </cfRule>
    <cfRule type="cellIs" dxfId="152" priority="195" stopIfTrue="1" operator="equal">
      <formula>"CW 3240-R7"</formula>
    </cfRule>
  </conditionalFormatting>
  <conditionalFormatting sqref="D310">
    <cfRule type="cellIs" dxfId="151" priority="187" stopIfTrue="1" operator="equal">
      <formula>"CW 2130-R11"</formula>
    </cfRule>
    <cfRule type="cellIs" dxfId="150" priority="188" stopIfTrue="1" operator="equal">
      <formula>"CW 3120-R2"</formula>
    </cfRule>
    <cfRule type="cellIs" dxfId="149" priority="189" stopIfTrue="1" operator="equal">
      <formula>"CW 3240-R7"</formula>
    </cfRule>
  </conditionalFormatting>
  <conditionalFormatting sqref="D311">
    <cfRule type="cellIs" dxfId="148" priority="181" stopIfTrue="1" operator="equal">
      <formula>"CW 2130-R11"</formula>
    </cfRule>
    <cfRule type="cellIs" dxfId="147" priority="182" stopIfTrue="1" operator="equal">
      <formula>"CW 3120-R2"</formula>
    </cfRule>
    <cfRule type="cellIs" dxfId="146" priority="183" stopIfTrue="1" operator="equal">
      <formula>"CW 3240-R7"</formula>
    </cfRule>
  </conditionalFormatting>
  <conditionalFormatting sqref="D312">
    <cfRule type="cellIs" dxfId="145" priority="178" stopIfTrue="1" operator="equal">
      <formula>"CW 2130-R11"</formula>
    </cfRule>
    <cfRule type="cellIs" dxfId="144" priority="179" stopIfTrue="1" operator="equal">
      <formula>"CW 3120-R2"</formula>
    </cfRule>
    <cfRule type="cellIs" dxfId="143" priority="180" stopIfTrue="1" operator="equal">
      <formula>"CW 3240-R7"</formula>
    </cfRule>
  </conditionalFormatting>
  <conditionalFormatting sqref="D313">
    <cfRule type="cellIs" dxfId="142" priority="175" stopIfTrue="1" operator="equal">
      <formula>"CW 2130-R11"</formula>
    </cfRule>
    <cfRule type="cellIs" dxfId="141" priority="176" stopIfTrue="1" operator="equal">
      <formula>"CW 3120-R2"</formula>
    </cfRule>
    <cfRule type="cellIs" dxfId="140" priority="177" stopIfTrue="1" operator="equal">
      <formula>"CW 3240-R7"</formula>
    </cfRule>
  </conditionalFormatting>
  <conditionalFormatting sqref="D314">
    <cfRule type="cellIs" dxfId="139" priority="172" stopIfTrue="1" operator="equal">
      <formula>"CW 2130-R11"</formula>
    </cfRule>
    <cfRule type="cellIs" dxfId="138" priority="173" stopIfTrue="1" operator="equal">
      <formula>"CW 3120-R2"</formula>
    </cfRule>
    <cfRule type="cellIs" dxfId="137" priority="174" stopIfTrue="1" operator="equal">
      <formula>"CW 3240-R7"</formula>
    </cfRule>
  </conditionalFormatting>
  <conditionalFormatting sqref="D316">
    <cfRule type="cellIs" dxfId="136" priority="169" stopIfTrue="1" operator="equal">
      <formula>"CW 2130-R11"</formula>
    </cfRule>
    <cfRule type="cellIs" dxfId="135" priority="170" stopIfTrue="1" operator="equal">
      <formula>"CW 3120-R2"</formula>
    </cfRule>
    <cfRule type="cellIs" dxfId="134" priority="171" stopIfTrue="1" operator="equal">
      <formula>"CW 3240-R7"</formula>
    </cfRule>
  </conditionalFormatting>
  <conditionalFormatting sqref="D317">
    <cfRule type="cellIs" dxfId="133" priority="163" stopIfTrue="1" operator="equal">
      <formula>"CW 2130-R11"</formula>
    </cfRule>
    <cfRule type="cellIs" dxfId="132" priority="164" stopIfTrue="1" operator="equal">
      <formula>"CW 3120-R2"</formula>
    </cfRule>
    <cfRule type="cellIs" dxfId="131" priority="165" stopIfTrue="1" operator="equal">
      <formula>"CW 3240-R7"</formula>
    </cfRule>
  </conditionalFormatting>
  <conditionalFormatting sqref="D318">
    <cfRule type="cellIs" dxfId="130" priority="160" stopIfTrue="1" operator="equal">
      <formula>"CW 2130-R11"</formula>
    </cfRule>
    <cfRule type="cellIs" dxfId="129" priority="161" stopIfTrue="1" operator="equal">
      <formula>"CW 3120-R2"</formula>
    </cfRule>
    <cfRule type="cellIs" dxfId="128" priority="162" stopIfTrue="1" operator="equal">
      <formula>"CW 3240-R7"</formula>
    </cfRule>
  </conditionalFormatting>
  <conditionalFormatting sqref="D319:D320">
    <cfRule type="cellIs" dxfId="127" priority="157" stopIfTrue="1" operator="equal">
      <formula>"CW 2130-R11"</formula>
    </cfRule>
    <cfRule type="cellIs" dxfId="126" priority="158" stopIfTrue="1" operator="equal">
      <formula>"CW 3120-R2"</formula>
    </cfRule>
    <cfRule type="cellIs" dxfId="125" priority="159" stopIfTrue="1" operator="equal">
      <formula>"CW 3240-R7"</formula>
    </cfRule>
  </conditionalFormatting>
  <conditionalFormatting sqref="D321">
    <cfRule type="cellIs" dxfId="124" priority="154" stopIfTrue="1" operator="equal">
      <formula>"CW 2130-R11"</formula>
    </cfRule>
    <cfRule type="cellIs" dxfId="123" priority="155" stopIfTrue="1" operator="equal">
      <formula>"CW 3120-R2"</formula>
    </cfRule>
    <cfRule type="cellIs" dxfId="122" priority="156" stopIfTrue="1" operator="equal">
      <formula>"CW 3240-R7"</formula>
    </cfRule>
  </conditionalFormatting>
  <conditionalFormatting sqref="D323">
    <cfRule type="cellIs" dxfId="121" priority="151" stopIfTrue="1" operator="equal">
      <formula>"CW 2130-R11"</formula>
    </cfRule>
    <cfRule type="cellIs" dxfId="120" priority="152" stopIfTrue="1" operator="equal">
      <formula>"CW 3120-R2"</formula>
    </cfRule>
    <cfRule type="cellIs" dxfId="119" priority="153" stopIfTrue="1" operator="equal">
      <formula>"CW 3240-R7"</formula>
    </cfRule>
  </conditionalFormatting>
  <conditionalFormatting sqref="D324:D325">
    <cfRule type="cellIs" dxfId="118" priority="148" stopIfTrue="1" operator="equal">
      <formula>"CW 2130-R11"</formula>
    </cfRule>
    <cfRule type="cellIs" dxfId="117" priority="149" stopIfTrue="1" operator="equal">
      <formula>"CW 3120-R2"</formula>
    </cfRule>
    <cfRule type="cellIs" dxfId="116" priority="150" stopIfTrue="1" operator="equal">
      <formula>"CW 3240-R7"</formula>
    </cfRule>
  </conditionalFormatting>
  <conditionalFormatting sqref="D326">
    <cfRule type="cellIs" dxfId="115" priority="145" stopIfTrue="1" operator="equal">
      <formula>"CW 2130-R11"</formula>
    </cfRule>
    <cfRule type="cellIs" dxfId="114" priority="146" stopIfTrue="1" operator="equal">
      <formula>"CW 3120-R2"</formula>
    </cfRule>
    <cfRule type="cellIs" dxfId="113" priority="147" stopIfTrue="1" operator="equal">
      <formula>"CW 3240-R7"</formula>
    </cfRule>
  </conditionalFormatting>
  <conditionalFormatting sqref="D328">
    <cfRule type="cellIs" dxfId="112" priority="142" stopIfTrue="1" operator="equal">
      <formula>"CW 2130-R11"</formula>
    </cfRule>
    <cfRule type="cellIs" dxfId="111" priority="143" stopIfTrue="1" operator="equal">
      <formula>"CW 3120-R2"</formula>
    </cfRule>
    <cfRule type="cellIs" dxfId="110" priority="144" stopIfTrue="1" operator="equal">
      <formula>"CW 3240-R7"</formula>
    </cfRule>
  </conditionalFormatting>
  <conditionalFormatting sqref="D329">
    <cfRule type="cellIs" dxfId="109" priority="139" stopIfTrue="1" operator="equal">
      <formula>"CW 2130-R11"</formula>
    </cfRule>
    <cfRule type="cellIs" dxfId="108" priority="140" stopIfTrue="1" operator="equal">
      <formula>"CW 3120-R2"</formula>
    </cfRule>
    <cfRule type="cellIs" dxfId="107" priority="141" stopIfTrue="1" operator="equal">
      <formula>"CW 3240-R7"</formula>
    </cfRule>
  </conditionalFormatting>
  <conditionalFormatting sqref="D330">
    <cfRule type="cellIs" dxfId="106" priority="136" stopIfTrue="1" operator="equal">
      <formula>"CW 2130-R11"</formula>
    </cfRule>
    <cfRule type="cellIs" dxfId="105" priority="137" stopIfTrue="1" operator="equal">
      <formula>"CW 3120-R2"</formula>
    </cfRule>
    <cfRule type="cellIs" dxfId="104" priority="138" stopIfTrue="1" operator="equal">
      <formula>"CW 3240-R7"</formula>
    </cfRule>
  </conditionalFormatting>
  <conditionalFormatting sqref="D331:D333">
    <cfRule type="cellIs" dxfId="103" priority="133" stopIfTrue="1" operator="equal">
      <formula>"CW 2130-R11"</formula>
    </cfRule>
    <cfRule type="cellIs" dxfId="102" priority="134" stopIfTrue="1" operator="equal">
      <formula>"CW 3120-R2"</formula>
    </cfRule>
    <cfRule type="cellIs" dxfId="101" priority="135" stopIfTrue="1" operator="equal">
      <formula>"CW 3240-R7"</formula>
    </cfRule>
  </conditionalFormatting>
  <conditionalFormatting sqref="D337:D339">
    <cfRule type="cellIs" dxfId="100" priority="127" stopIfTrue="1" operator="equal">
      <formula>"CW 2130-R11"</formula>
    </cfRule>
    <cfRule type="cellIs" dxfId="99" priority="128" stopIfTrue="1" operator="equal">
      <formula>"CW 3120-R2"</formula>
    </cfRule>
    <cfRule type="cellIs" dxfId="98" priority="129" stopIfTrue="1" operator="equal">
      <formula>"CW 3240-R7"</formula>
    </cfRule>
  </conditionalFormatting>
  <conditionalFormatting sqref="D350:D352">
    <cfRule type="cellIs" dxfId="97" priority="107" stopIfTrue="1" operator="equal">
      <formula>"CW 2130-R11"</formula>
    </cfRule>
    <cfRule type="cellIs" dxfId="96" priority="108" stopIfTrue="1" operator="equal">
      <formula>"CW 3120-R2"</formula>
    </cfRule>
    <cfRule type="cellIs" dxfId="95" priority="109" stopIfTrue="1" operator="equal">
      <formula>"CW 3240-R7"</formula>
    </cfRule>
  </conditionalFormatting>
  <conditionalFormatting sqref="D341">
    <cfRule type="cellIs" dxfId="94" priority="125" stopIfTrue="1" operator="equal">
      <formula>"CW 3120-R2"</formula>
    </cfRule>
    <cfRule type="cellIs" dxfId="93" priority="126" stopIfTrue="1" operator="equal">
      <formula>"CW 3240-R7"</formula>
    </cfRule>
  </conditionalFormatting>
  <conditionalFormatting sqref="D342">
    <cfRule type="cellIs" dxfId="92" priority="122" stopIfTrue="1" operator="equal">
      <formula>"CW 2130-R11"</formula>
    </cfRule>
    <cfRule type="cellIs" dxfId="91" priority="123" stopIfTrue="1" operator="equal">
      <formula>"CW 3120-R2"</formula>
    </cfRule>
    <cfRule type="cellIs" dxfId="90" priority="124" stopIfTrue="1" operator="equal">
      <formula>"CW 3240-R7"</formula>
    </cfRule>
  </conditionalFormatting>
  <conditionalFormatting sqref="D345">
    <cfRule type="cellIs" dxfId="89" priority="118" stopIfTrue="1" operator="equal">
      <formula>"CW 3120-R2"</formula>
    </cfRule>
    <cfRule type="cellIs" dxfId="88" priority="119" stopIfTrue="1" operator="equal">
      <formula>"CW 3240-R7"</formula>
    </cfRule>
  </conditionalFormatting>
  <conditionalFormatting sqref="D348">
    <cfRule type="cellIs" dxfId="87" priority="112" stopIfTrue="1" operator="equal">
      <formula>"CW 3120-R2"</formula>
    </cfRule>
    <cfRule type="cellIs" dxfId="86" priority="113" stopIfTrue="1" operator="equal">
      <formula>"CW 3240-R7"</formula>
    </cfRule>
  </conditionalFormatting>
  <conditionalFormatting sqref="D346">
    <cfRule type="cellIs" dxfId="85" priority="116" stopIfTrue="1" operator="equal">
      <formula>"CW 3120-R2"</formula>
    </cfRule>
    <cfRule type="cellIs" dxfId="84" priority="117" stopIfTrue="1" operator="equal">
      <formula>"CW 3240-R7"</formula>
    </cfRule>
  </conditionalFormatting>
  <conditionalFormatting sqref="D347">
    <cfRule type="cellIs" dxfId="83" priority="114" stopIfTrue="1" operator="equal">
      <formula>"CW 3120-R2"</formula>
    </cfRule>
    <cfRule type="cellIs" dxfId="82" priority="115" stopIfTrue="1" operator="equal">
      <formula>"CW 3240-R7"</formula>
    </cfRule>
  </conditionalFormatting>
  <conditionalFormatting sqref="D349">
    <cfRule type="cellIs" dxfId="81" priority="110" stopIfTrue="1" operator="equal">
      <formula>"CW 3120-R2"</formula>
    </cfRule>
    <cfRule type="cellIs" dxfId="80" priority="111" stopIfTrue="1" operator="equal">
      <formula>"CW 3240-R7"</formula>
    </cfRule>
  </conditionalFormatting>
  <conditionalFormatting sqref="D356">
    <cfRule type="cellIs" dxfId="79" priority="98" stopIfTrue="1" operator="equal">
      <formula>"CW 3120-R2"</formula>
    </cfRule>
    <cfRule type="cellIs" dxfId="78" priority="99" stopIfTrue="1" operator="equal">
      <formula>"CW 3240-R7"</formula>
    </cfRule>
  </conditionalFormatting>
  <conditionalFormatting sqref="D357:D358">
    <cfRule type="cellIs" dxfId="77" priority="95" stopIfTrue="1" operator="equal">
      <formula>"CW 2130-R11"</formula>
    </cfRule>
    <cfRule type="cellIs" dxfId="76" priority="96" stopIfTrue="1" operator="equal">
      <formula>"CW 3120-R2"</formula>
    </cfRule>
    <cfRule type="cellIs" dxfId="75" priority="97" stopIfTrue="1" operator="equal">
      <formula>"CW 3240-R7"</formula>
    </cfRule>
  </conditionalFormatting>
  <conditionalFormatting sqref="D353">
    <cfRule type="cellIs" dxfId="74" priority="104" stopIfTrue="1" operator="equal">
      <formula>"CW 2130-R11"</formula>
    </cfRule>
    <cfRule type="cellIs" dxfId="73" priority="105" stopIfTrue="1" operator="equal">
      <formula>"CW 3120-R2"</formula>
    </cfRule>
    <cfRule type="cellIs" dxfId="72" priority="106" stopIfTrue="1" operator="equal">
      <formula>"CW 3240-R7"</formula>
    </cfRule>
  </conditionalFormatting>
  <conditionalFormatting sqref="D354">
    <cfRule type="cellIs" dxfId="71" priority="102" stopIfTrue="1" operator="equal">
      <formula>"CW 3120-R2"</formula>
    </cfRule>
    <cfRule type="cellIs" dxfId="70" priority="103" stopIfTrue="1" operator="equal">
      <formula>"CW 3240-R7"</formula>
    </cfRule>
  </conditionalFormatting>
  <conditionalFormatting sqref="D355">
    <cfRule type="cellIs" dxfId="69" priority="100" stopIfTrue="1" operator="equal">
      <formula>"CW 3120-R2"</formula>
    </cfRule>
    <cfRule type="cellIs" dxfId="68" priority="101" stopIfTrue="1" operator="equal">
      <formula>"CW 3240-R7"</formula>
    </cfRule>
  </conditionalFormatting>
  <conditionalFormatting sqref="D359">
    <cfRule type="cellIs" dxfId="67" priority="93" stopIfTrue="1" operator="equal">
      <formula>"CW 3120-R2"</formula>
    </cfRule>
    <cfRule type="cellIs" dxfId="66" priority="94" stopIfTrue="1" operator="equal">
      <formula>"CW 3240-R7"</formula>
    </cfRule>
  </conditionalFormatting>
  <conditionalFormatting sqref="D360">
    <cfRule type="cellIs" dxfId="65" priority="90" stopIfTrue="1" operator="equal">
      <formula>"CW 2130-R11"</formula>
    </cfRule>
    <cfRule type="cellIs" dxfId="64" priority="91" stopIfTrue="1" operator="equal">
      <formula>"CW 3120-R2"</formula>
    </cfRule>
    <cfRule type="cellIs" dxfId="63" priority="92" stopIfTrue="1" operator="equal">
      <formula>"CW 3240-R7"</formula>
    </cfRule>
  </conditionalFormatting>
  <conditionalFormatting sqref="D361">
    <cfRule type="cellIs" dxfId="62" priority="87" stopIfTrue="1" operator="equal">
      <formula>"CW 2130-R11"</formula>
    </cfRule>
    <cfRule type="cellIs" dxfId="61" priority="88" stopIfTrue="1" operator="equal">
      <formula>"CW 3120-R2"</formula>
    </cfRule>
    <cfRule type="cellIs" dxfId="60" priority="89" stopIfTrue="1" operator="equal">
      <formula>"CW 3240-R7"</formula>
    </cfRule>
  </conditionalFormatting>
  <conditionalFormatting sqref="D362">
    <cfRule type="cellIs" dxfId="59" priority="84" stopIfTrue="1" operator="equal">
      <formula>"CW 2130-R11"</formula>
    </cfRule>
    <cfRule type="cellIs" dxfId="58" priority="85" stopIfTrue="1" operator="equal">
      <formula>"CW 3120-R2"</formula>
    </cfRule>
    <cfRule type="cellIs" dxfId="57" priority="86" stopIfTrue="1" operator="equal">
      <formula>"CW 3240-R7"</formula>
    </cfRule>
  </conditionalFormatting>
  <conditionalFormatting sqref="D363">
    <cfRule type="cellIs" dxfId="56" priority="81" stopIfTrue="1" operator="equal">
      <formula>"CW 2130-R11"</formula>
    </cfRule>
    <cfRule type="cellIs" dxfId="55" priority="82" stopIfTrue="1" operator="equal">
      <formula>"CW 3120-R2"</formula>
    </cfRule>
    <cfRule type="cellIs" dxfId="54" priority="83" stopIfTrue="1" operator="equal">
      <formula>"CW 3240-R7"</formula>
    </cfRule>
  </conditionalFormatting>
  <conditionalFormatting sqref="D364">
    <cfRule type="cellIs" dxfId="53" priority="78" stopIfTrue="1" operator="equal">
      <formula>"CW 2130-R11"</formula>
    </cfRule>
    <cfRule type="cellIs" dxfId="52" priority="79" stopIfTrue="1" operator="equal">
      <formula>"CW 3120-R2"</formula>
    </cfRule>
    <cfRule type="cellIs" dxfId="51" priority="80" stopIfTrue="1" operator="equal">
      <formula>"CW 3240-R7"</formula>
    </cfRule>
  </conditionalFormatting>
  <conditionalFormatting sqref="D368">
    <cfRule type="cellIs" dxfId="50" priority="73" stopIfTrue="1" operator="equal">
      <formula>"CW 2130-R11"</formula>
    </cfRule>
    <cfRule type="cellIs" dxfId="49" priority="74" stopIfTrue="1" operator="equal">
      <formula>"CW 3120-R2"</formula>
    </cfRule>
    <cfRule type="cellIs" dxfId="48" priority="75" stopIfTrue="1" operator="equal">
      <formula>"CW 3240-R7"</formula>
    </cfRule>
  </conditionalFormatting>
  <conditionalFormatting sqref="D367">
    <cfRule type="cellIs" dxfId="47" priority="76" stopIfTrue="1" operator="equal">
      <formula>"CW 3120-R2"</formula>
    </cfRule>
    <cfRule type="cellIs" dxfId="46" priority="77" stopIfTrue="1" operator="equal">
      <formula>"CW 3240-R7"</formula>
    </cfRule>
  </conditionalFormatting>
  <conditionalFormatting sqref="D366">
    <cfRule type="cellIs" dxfId="45" priority="70" stopIfTrue="1" operator="equal">
      <formula>"CW 2130-R11"</formula>
    </cfRule>
    <cfRule type="cellIs" dxfId="44" priority="71" stopIfTrue="1" operator="equal">
      <formula>"CW 3120-R2"</formula>
    </cfRule>
    <cfRule type="cellIs" dxfId="43" priority="72" stopIfTrue="1" operator="equal">
      <formula>"CW 3240-R7"</formula>
    </cfRule>
  </conditionalFormatting>
  <conditionalFormatting sqref="D369">
    <cfRule type="cellIs" dxfId="42" priority="64" stopIfTrue="1" operator="equal">
      <formula>"CW 2130-R11"</formula>
    </cfRule>
    <cfRule type="cellIs" dxfId="41" priority="65" stopIfTrue="1" operator="equal">
      <formula>"CW 3120-R2"</formula>
    </cfRule>
    <cfRule type="cellIs" dxfId="40" priority="66" stopIfTrue="1" operator="equal">
      <formula>"CW 3240-R7"</formula>
    </cfRule>
  </conditionalFormatting>
  <conditionalFormatting sqref="D371:D372">
    <cfRule type="cellIs" dxfId="39" priority="61" stopIfTrue="1" operator="equal">
      <formula>"CW 2130-R11"</formula>
    </cfRule>
    <cfRule type="cellIs" dxfId="38" priority="62" stopIfTrue="1" operator="equal">
      <formula>"CW 3120-R2"</formula>
    </cfRule>
    <cfRule type="cellIs" dxfId="37" priority="63" stopIfTrue="1" operator="equal">
      <formula>"CW 3240-R7"</formula>
    </cfRule>
  </conditionalFormatting>
  <conditionalFormatting sqref="D378 D380 D382">
    <cfRule type="cellIs" dxfId="36" priority="46" stopIfTrue="1" operator="equal">
      <formula>"CW 2130-R11"</formula>
    </cfRule>
    <cfRule type="cellIs" dxfId="35" priority="47" stopIfTrue="1" operator="equal">
      <formula>"CW 3120-R2"</formula>
    </cfRule>
    <cfRule type="cellIs" dxfId="34" priority="48" stopIfTrue="1" operator="equal">
      <formula>"CW 3240-R7"</formula>
    </cfRule>
  </conditionalFormatting>
  <conditionalFormatting sqref="D379 D381 D383">
    <cfRule type="cellIs" dxfId="33" priority="49" stopIfTrue="1" operator="equal">
      <formula>"CW 2130-R11"</formula>
    </cfRule>
    <cfRule type="cellIs" dxfId="32" priority="50" stopIfTrue="1" operator="equal">
      <formula>"CW 3120-R2"</formula>
    </cfRule>
    <cfRule type="cellIs" dxfId="31" priority="51" stopIfTrue="1" operator="equal">
      <formula>"CW 3240-R7"</formula>
    </cfRule>
  </conditionalFormatting>
  <conditionalFormatting sqref="D32">
    <cfRule type="cellIs" dxfId="30" priority="37" stopIfTrue="1" operator="equal">
      <formula>"CW 2130-R11"</formula>
    </cfRule>
    <cfRule type="cellIs" dxfId="29" priority="38" stopIfTrue="1" operator="equal">
      <formula>"CW 3120-R2"</formula>
    </cfRule>
    <cfRule type="cellIs" dxfId="28" priority="39" stopIfTrue="1" operator="equal">
      <formula>"CW 3240-R7"</formula>
    </cfRule>
  </conditionalFormatting>
  <conditionalFormatting sqref="D268">
    <cfRule type="cellIs" dxfId="27" priority="28" stopIfTrue="1" operator="equal">
      <formula>"CW 2130-R11"</formula>
    </cfRule>
    <cfRule type="cellIs" dxfId="26" priority="29" stopIfTrue="1" operator="equal">
      <formula>"CW 3120-R2"</formula>
    </cfRule>
    <cfRule type="cellIs" dxfId="25" priority="30" stopIfTrue="1" operator="equal">
      <formula>"CW 3240-R7"</formula>
    </cfRule>
  </conditionalFormatting>
  <conditionalFormatting sqref="D52">
    <cfRule type="cellIs" dxfId="24" priority="35" stopIfTrue="1" operator="equal">
      <formula>"CW 3120-R2"</formula>
    </cfRule>
    <cfRule type="cellIs" dxfId="23" priority="36" stopIfTrue="1" operator="equal">
      <formula>"CW 3240-R7"</formula>
    </cfRule>
  </conditionalFormatting>
  <conditionalFormatting sqref="D127">
    <cfRule type="cellIs" dxfId="22" priority="33" stopIfTrue="1" operator="equal">
      <formula>"CW 3120-R2"</formula>
    </cfRule>
    <cfRule type="cellIs" dxfId="21" priority="34" stopIfTrue="1" operator="equal">
      <formula>"CW 3240-R7"</formula>
    </cfRule>
  </conditionalFormatting>
  <conditionalFormatting sqref="D322">
    <cfRule type="cellIs" dxfId="20" priority="25" stopIfTrue="1" operator="equal">
      <formula>"CW 2130-R11"</formula>
    </cfRule>
    <cfRule type="cellIs" dxfId="19" priority="26" stopIfTrue="1" operator="equal">
      <formula>"CW 3120-R2"</formula>
    </cfRule>
    <cfRule type="cellIs" dxfId="18" priority="27" stopIfTrue="1" operator="equal">
      <formula>"CW 3240-R7"</formula>
    </cfRule>
  </conditionalFormatting>
  <conditionalFormatting sqref="D17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82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8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8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2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1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86" xr:uid="{00000000-0002-0000-0200-000000000000}">
      <formula1>IF(AND(G386&gt;=0.01,G386&lt;=G399*0.05),ROUND(G386,2),0.01)</formula1>
    </dataValidation>
    <dataValidation type="custom" allowBlank="1" showInputMessage="1" showErrorMessage="1" error="If you can enter a Unit  Price in this cell, pLease contact the Contract Administrator immediately!" sqref="G9 G13 G15 G19 G21 G24:G25 G29 G374 G33 G38:G39 G41 G43 G50 G53 G56 G61 G67 G73 G77 G79 G81 G85 G87 G90 G92:G93 G100 G102 G104 G111:G112 G114 G116 G120 G125 G128 G133 G138 G145 G152 G156 G158 G160 G163 G165 G167:G168 G174 G177 G31 G189:G190 G192 G194 G199 G201 G210 G219 G227 G231 G233 G235 G238 G240 G242:G243 G245 G248 G251 G256:G257 G259 G264 G270 G280 G282 G288 G290 G293 G295 G297 G299 G302 G304 G306 G310 G313 G317 G328 G331:G332 G334 G337 G341 G343 G345:G346 G349 G354 G356:G357 G360 G362 G369 G181 G184 G45" xr:uid="{F727A14F-A91B-41B8-BEDA-01C1BD928608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:G11 G14 G16:G18 G20 G22:G23 G26:G28 G30 G32 G35:G37 G40 G42 G202:G207 G48 G378:G383 G54:G55 G57:G58 G60 G62:G65 G68:G69 G74:G75 G78 G80 G82:G84 G86 G88:G89 G91 G94:G99 G101 G103 G106:G110 G113 G115 G117:G118 G121 G123 G51:G52 G129:G132 G134:G135 G137 G139:G143 G146:G147 G151 G153:G154 G157 G159 G161:G162 G164 G166 G169:G173 G175:G176 G223 G183 G191 G193 G195:G197 G126:G127 G209 G211:G217 G370:G372 G228:G229 G232 G234 G236:G237 G239 G241 G244 G246:G247 G249:G250 G253:G255 G258 G260 G262 G265:G266 G271:G272 G277:G279 G281 G283:G285 G294 G296 G298 G300:G301 G303 G305 G307:G309 G185:G188 G268 G329:G330 G333 G335 G338:G339 G342 G344 G347:G348 G350:G353 G355 G358:G359 G361 G363:G364 G366 G368 G200 G46 G287 G289 G291 G311:G312 G220:G221 G375:G376 G178:G180 G314:G316 G44 G319:G323 G325:G326" xr:uid="{9401F409-3152-48D0-8885-0E02E3D2C1CF}">
      <formula1>IF(G10&gt;=0.01,ROUND(G10,2),0.01)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367" xr:uid="{6C4350C8-F077-43FA-9593-03FBAEB5F82E}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40-2022 
&amp;R&amp;10Bid Submission
&amp;P of &amp;N</oddHeader>
    <oddFooter xml:space="preserve">&amp;R                   </oddFooter>
  </headerFooter>
  <rowBreaks count="10" manualBreakCount="10">
    <brk id="70" min="1" max="7" man="1"/>
    <brk id="118" min="1" max="7" man="1"/>
    <brk id="135" min="1" max="7" man="1"/>
    <brk id="148" min="1" max="7" man="1"/>
    <brk id="217" min="1" max="7" man="1"/>
    <brk id="224" min="1" max="7" man="1"/>
    <brk id="249" min="1" max="7" man="1"/>
    <brk id="268" min="1" max="7" man="1"/>
    <brk id="273" min="1" max="7" man="1"/>
    <brk id="387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40-2022 FORM B</vt:lpstr>
      <vt:lpstr>'40-2022 FORM B'!Print_Area</vt:lpstr>
      <vt:lpstr>'40-2022 FORM B'!Print_Titles</vt:lpstr>
      <vt:lpstr>'40-2022 FORM B'!XEVERYTHING</vt:lpstr>
      <vt:lpstr>'40-2022 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19, 2022
by C. Humbert
File Size: 56.8 KB</dc:description>
  <cp:lastModifiedBy>Bird, Suzanne</cp:lastModifiedBy>
  <cp:lastPrinted>2022-04-19T19:42:26Z</cp:lastPrinted>
  <dcterms:created xsi:type="dcterms:W3CDTF">1999-03-31T15:44:33Z</dcterms:created>
  <dcterms:modified xsi:type="dcterms:W3CDTF">2022-04-21T15:59:06Z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