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18930\1200_specification\tender submission\"/>
    </mc:Choice>
  </mc:AlternateContent>
  <xr:revisionPtr revIDLastSave="0" documentId="13_ncr:1_{F123E103-47B5-485E-9E07-8D6D0CDABBEC}" xr6:coauthVersionLast="45" xr6:coauthVersionMax="45" xr10:uidLastSave="{00000000-0000-0000-0000-000000000000}"/>
  <bookViews>
    <workbookView xWindow="1950" yWindow="1950" windowWidth="21600" windowHeight="12735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B'!$B$1:$H$129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EVERYTHING" localSheetId="1">'Form B'!$B$1:$IV$127</definedName>
    <definedName name="XEverything">#REF!</definedName>
    <definedName name="XITEMS" localSheetId="1">'Form B'!$B$6:$IV$127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14" l="1"/>
  <c r="H111" i="14" l="1"/>
  <c r="H112" i="14"/>
  <c r="H119" i="14"/>
  <c r="H118" i="14"/>
  <c r="H117" i="14"/>
  <c r="H116" i="14"/>
  <c r="H110" i="14"/>
  <c r="H114" i="14"/>
  <c r="H113" i="14"/>
  <c r="H109" i="14"/>
  <c r="H100" i="14"/>
  <c r="H22" i="14" l="1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12" i="14"/>
  <c r="H13" i="14"/>
  <c r="H14" i="14"/>
  <c r="H15" i="14"/>
  <c r="H16" i="14"/>
  <c r="H17" i="14"/>
  <c r="H18" i="14"/>
  <c r="H19" i="14"/>
  <c r="H20" i="14"/>
  <c r="H21" i="14"/>
  <c r="H23" i="14"/>
  <c r="H24" i="14"/>
  <c r="H25" i="14"/>
  <c r="H26" i="14"/>
  <c r="H27" i="14"/>
  <c r="H28" i="14"/>
  <c r="H29" i="14"/>
  <c r="H95" i="14"/>
  <c r="H103" i="14"/>
  <c r="H107" i="14"/>
  <c r="H106" i="14"/>
  <c r="H105" i="14"/>
  <c r="H104" i="14"/>
  <c r="H40" i="14"/>
  <c r="H39" i="14"/>
  <c r="H30" i="14"/>
  <c r="H31" i="14"/>
  <c r="H32" i="14" l="1"/>
  <c r="H88" i="14" l="1"/>
  <c r="H89" i="14"/>
  <c r="H90" i="14"/>
  <c r="H91" i="14"/>
  <c r="H92" i="14"/>
  <c r="H93" i="14"/>
  <c r="H94" i="14"/>
  <c r="H96" i="14"/>
  <c r="H97" i="14"/>
  <c r="H98" i="14"/>
  <c r="H99" i="14"/>
  <c r="H101" i="14"/>
  <c r="H102" i="14"/>
  <c r="H108" i="14"/>
  <c r="H121" i="14"/>
  <c r="H122" i="14"/>
  <c r="H123" i="14"/>
  <c r="H124" i="14"/>
  <c r="H126" i="14"/>
  <c r="H82" i="14"/>
  <c r="H83" i="14"/>
  <c r="H84" i="14"/>
  <c r="H85" i="14"/>
  <c r="H81" i="14"/>
  <c r="H78" i="14"/>
  <c r="H86" i="14" l="1"/>
  <c r="H7" i="14" l="1"/>
  <c r="H8" i="14" s="1"/>
  <c r="H125" i="14"/>
  <c r="H127" i="14" s="1"/>
  <c r="H77" i="14"/>
  <c r="H33" i="14"/>
  <c r="H34" i="14"/>
  <c r="H35" i="14"/>
  <c r="H36" i="14"/>
  <c r="H37" i="14"/>
  <c r="H38" i="14"/>
  <c r="H41" i="14"/>
  <c r="H42" i="14"/>
  <c r="H43" i="14"/>
  <c r="H44" i="14"/>
  <c r="H45" i="14"/>
  <c r="H46" i="14"/>
  <c r="H47" i="14"/>
  <c r="H73" i="14"/>
  <c r="H74" i="14"/>
  <c r="H75" i="14"/>
  <c r="H76" i="14"/>
  <c r="H10" i="14" l="1"/>
  <c r="H11" i="14"/>
  <c r="G128" i="14" l="1"/>
</calcChain>
</file>

<file path=xl/sharedStrings.xml><?xml version="1.0" encoding="utf-8"?>
<sst xmlns="http://schemas.openxmlformats.org/spreadsheetml/2006/main" count="295" uniqueCount="146">
  <si>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</si>
  <si>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</si>
  <si>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</si>
  <si>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</si>
  <si>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</si>
  <si>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</si>
  <si>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</si>
  <si>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</si>
  <si>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</si>
  <si>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</si>
  <si>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</si>
  <si>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</si>
  <si>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</si>
  <si>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</si>
  <si>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</si>
  <si>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</si>
  <si>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</si>
  <si>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</si>
  <si>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</si>
  <si>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</si>
  <si>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</si>
  <si>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</si>
  <si>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</si>
  <si>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</si>
  <si>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</si>
  <si>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F001</t>
  </si>
  <si>
    <t>F011</t>
  </si>
  <si>
    <t>(SEE B10)</t>
  </si>
  <si>
    <t>A. Mobilization and Demobilization</t>
  </si>
  <si>
    <t>A.1</t>
  </si>
  <si>
    <t>Mobilization and Demobilization</t>
  </si>
  <si>
    <t>B. Sewer Lining</t>
  </si>
  <si>
    <t>Sewer Cleaning</t>
  </si>
  <si>
    <t>Sewer Insepction</t>
  </si>
  <si>
    <t>Full Segment CIPP Lining</t>
  </si>
  <si>
    <t>Flow Control (By Sewer Segment)</t>
  </si>
  <si>
    <t>Reinstatement of Sewer Services</t>
  </si>
  <si>
    <t>Solid Debris Cutting</t>
  </si>
  <si>
    <t>First 3 metres</t>
  </si>
  <si>
    <t>Longer than 3 metres</t>
  </si>
  <si>
    <t>At Pipe Joints and Services</t>
  </si>
  <si>
    <t>Removal of Excessive Grease and or Roots Per Sewer Segment</t>
  </si>
  <si>
    <t>Removal of Intruding Sewer Services</t>
  </si>
  <si>
    <t>100-250mm</t>
  </si>
  <si>
    <t xml:space="preserve">Part A - Subtotal  </t>
  </si>
  <si>
    <t xml:space="preserve">Part B - Subtotal  </t>
  </si>
  <si>
    <t>Manhole and Catch Basin Repairs</t>
  </si>
  <si>
    <t>Install New Flat Top Reducer</t>
  </si>
  <si>
    <t>Replace Existing Pre-Cast Concrete Risers</t>
  </si>
  <si>
    <t xml:space="preserve">Replace Brick Risers 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</si>
  <si>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</si>
  <si>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</si>
  <si>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</si>
  <si>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</si>
  <si>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</si>
  <si>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Replace MH Rungs</t>
  </si>
  <si>
    <t>Catchbasin Lead Cleaning</t>
  </si>
  <si>
    <t>Catchbasin Lead Inspection</t>
  </si>
  <si>
    <t>150 mm  to 250 mm ø</t>
  </si>
  <si>
    <t>750 mm ø</t>
  </si>
  <si>
    <t>900 mm ø</t>
  </si>
  <si>
    <t>1200 mm x 750 mm ø</t>
  </si>
  <si>
    <t xml:space="preserve">Part C - Subtotal  </t>
  </si>
  <si>
    <t>B.1</t>
  </si>
  <si>
    <t>a)</t>
  </si>
  <si>
    <t>i)</t>
  </si>
  <si>
    <t>ii)</t>
  </si>
  <si>
    <t>B.2</t>
  </si>
  <si>
    <t>B.3</t>
  </si>
  <si>
    <t>b)</t>
  </si>
  <si>
    <t>c)</t>
  </si>
  <si>
    <t>d)</t>
  </si>
  <si>
    <t>e)</t>
  </si>
  <si>
    <t>B.5</t>
  </si>
  <si>
    <t>B.6</t>
  </si>
  <si>
    <t>B.7</t>
  </si>
  <si>
    <t>B.8</t>
  </si>
  <si>
    <t>C.1</t>
  </si>
  <si>
    <t>f)</t>
  </si>
  <si>
    <t>E8</t>
  </si>
  <si>
    <t>CW 2140</t>
  </si>
  <si>
    <t>E6</t>
  </si>
  <si>
    <t>CW2140</t>
  </si>
  <si>
    <t>E7</t>
  </si>
  <si>
    <t>E9</t>
  </si>
  <si>
    <t>L.S.</t>
  </si>
  <si>
    <t>m</t>
  </si>
  <si>
    <t>vert m.</t>
  </si>
  <si>
    <t>2.00 - 5.00m deep (4 sewers)</t>
  </si>
  <si>
    <t>5.01 - 7.00m deep (1 sewer)</t>
  </si>
  <si>
    <t>2.00 - 5.00m deep (1 sewer)</t>
  </si>
  <si>
    <t>2.00 - 5.00m deep (3 sewers)</t>
  </si>
  <si>
    <t>D.1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</si>
  <si>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</si>
  <si>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</si>
  <si>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</si>
  <si>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 xml:space="preserve">Part D - Subtotal  </t>
  </si>
  <si>
    <t>D.2</t>
  </si>
  <si>
    <t>D.3</t>
  </si>
  <si>
    <t>600-900mm</t>
  </si>
  <si>
    <t>Pre-Lining (9 sewers)</t>
  </si>
  <si>
    <t>Initial cleaning (Sutherland MA7001100)</t>
  </si>
  <si>
    <t>iii)</t>
  </si>
  <si>
    <t>1200 x 800</t>
  </si>
  <si>
    <t>Warranty (9 sewers)</t>
  </si>
  <si>
    <t>Pre-Lining (1 sewer)</t>
  </si>
  <si>
    <t>Post-Lining (1 sewer)</t>
  </si>
  <si>
    <t>Warranty (1 sewer)</t>
  </si>
  <si>
    <t>Post-Lining (9 sewer)</t>
  </si>
  <si>
    <t>Pre-Design (1 sewer)</t>
  </si>
  <si>
    <t>Post-Design (1 sewer)</t>
  </si>
  <si>
    <t>600mm</t>
  </si>
  <si>
    <t>750mm</t>
  </si>
  <si>
    <t>900mm</t>
  </si>
  <si>
    <t>1200mm x 800mm</t>
  </si>
  <si>
    <t>iv)</t>
  </si>
  <si>
    <t>v)</t>
  </si>
  <si>
    <t>Point Douglas Ave - MA20013602</t>
  </si>
  <si>
    <t>Point Douglas Ave - MA00018315</t>
  </si>
  <si>
    <t>Logan Ave - MA20019853</t>
  </si>
  <si>
    <t>Sutherland Ave - MA70001100</t>
  </si>
  <si>
    <t>William Ave - MA20018338</t>
  </si>
  <si>
    <t>Emily St - MA20018301</t>
  </si>
  <si>
    <t>McDermot Ave - MA70013779</t>
  </si>
  <si>
    <t>Ellice Ave - MA70022967</t>
  </si>
  <si>
    <t>Mount Royal Rd - MA20005123</t>
  </si>
  <si>
    <t>Lodge Ave - MA20005521</t>
  </si>
  <si>
    <t>E10</t>
  </si>
  <si>
    <t>C. Manhole Repairs</t>
  </si>
  <si>
    <t>D. Provisional Items</t>
  </si>
  <si>
    <t>D.4</t>
  </si>
  <si>
    <t>Initial Inspection (Sutherland MA7001100)</t>
  </si>
  <si>
    <t>Internal Sewre Repairs</t>
  </si>
  <si>
    <t>Filling small voids internally</t>
  </si>
  <si>
    <t>Large Concrete repairs</t>
  </si>
  <si>
    <t>Filling Large Voids Externally - with Cement-Stabilized Fill</t>
  </si>
  <si>
    <t>New Manhole on Existing Sewer (SD-011)</t>
  </si>
  <si>
    <t>1800mm diameter base</t>
  </si>
  <si>
    <t>2100mm diameter base</t>
  </si>
  <si>
    <t>2400mm diameter base</t>
  </si>
  <si>
    <t>Concrete Patching - In Excess of 1.0 metre long</t>
  </si>
  <si>
    <t>Concrete Patching - Up to 1.0 metre long</t>
  </si>
  <si>
    <t>D.5</t>
  </si>
  <si>
    <t>D.6</t>
  </si>
  <si>
    <t xml:space="preserve">TOTAL BID PRICE (GST and MRST extra)                                                                             (in figures)                                             </t>
  </si>
  <si>
    <t>B.4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</si>
</sst>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0.0;0.0;[Red]&quot;###&quot;;@"/>
    <numFmt numFmtId="178" formatCode="#,##0.0"/>
    <numFmt numFmtId="179" formatCode="0.0"/>
  </numFmts>
  <fonts count="4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83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1" fontId="33" fillId="0" borderId="0" xfId="110" applyNumberFormat="1" applyFont="1" applyFill="1" applyAlignment="1">
      <alignment horizontal="centerContinuous" vertical="top"/>
    </xf>
    <xf numFmtId="0" fontId="33" fillId="0" borderId="0" xfId="110" applyNumberFormat="1" applyFont="1" applyFill="1" applyAlignment="1">
      <alignment horizontal="centerContinuous" vertical="center"/>
    </xf>
    <xf numFmtId="3" fontId="33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 applyAlignment="1">
      <alignment horizontal="centerContinuous" vertical="center"/>
    </xf>
    <xf numFmtId="3" fontId="34" fillId="0" borderId="0" xfId="110" applyNumberForma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0" fontId="34" fillId="0" borderId="0" xfId="110" applyNumberFormat="1" applyFill="1" applyAlignment="1"/>
    <xf numFmtId="3" fontId="34" fillId="0" borderId="0" xfId="110" applyNumberFormat="1" applyFill="1" applyAlignment="1"/>
    <xf numFmtId="7" fontId="34" fillId="0" borderId="0" xfId="110" applyNumberFormat="1" applyFill="1" applyAlignment="1">
      <alignment horizontal="centerContinuous" vertical="center"/>
    </xf>
    <xf numFmtId="2" fontId="34" fillId="0" borderId="0" xfId="110" applyNumberFormat="1" applyFill="1" applyAlignment="1">
      <alignment horizontal="centerContinuous"/>
    </xf>
    <xf numFmtId="7" fontId="34" fillId="0" borderId="17" xfId="110" applyNumberFormat="1" applyFill="1" applyBorder="1" applyAlignment="1">
      <alignment horizontal="center"/>
    </xf>
    <xf numFmtId="0" fontId="34" fillId="0" borderId="17" xfId="110" applyNumberFormat="1" applyFill="1" applyBorder="1" applyAlignment="1">
      <alignment horizontal="center" vertical="top"/>
    </xf>
    <xf numFmtId="0" fontId="34" fillId="0" borderId="18" xfId="110" applyNumberFormat="1" applyFill="1" applyBorder="1" applyAlignment="1">
      <alignment horizontal="center"/>
    </xf>
    <xf numFmtId="0" fontId="34" fillId="0" borderId="17" xfId="110" applyNumberFormat="1" applyFill="1" applyBorder="1" applyAlignment="1">
      <alignment horizontal="center"/>
    </xf>
    <xf numFmtId="0" fontId="34" fillId="0" borderId="19" xfId="110" applyNumberFormat="1" applyFill="1" applyBorder="1" applyAlignment="1">
      <alignment horizontal="center"/>
    </xf>
    <xf numFmtId="3" fontId="34" fillId="0" borderId="19" xfId="110" applyNumberFormat="1" applyFill="1" applyBorder="1" applyAlignment="1">
      <alignment horizontal="center"/>
    </xf>
    <xf numFmtId="7" fontId="34" fillId="0" borderId="19" xfId="110" applyNumberFormat="1" applyFill="1" applyBorder="1" applyAlignment="1">
      <alignment horizontal="right"/>
    </xf>
    <xf numFmtId="7" fontId="34" fillId="0" borderId="20" xfId="110" applyNumberFormat="1" applyFill="1" applyBorder="1" applyAlignment="1">
      <alignment horizontal="right"/>
    </xf>
    <xf numFmtId="7" fontId="34" fillId="0" borderId="21" xfId="110" applyNumberFormat="1" applyFill="1" applyBorder="1" applyAlignment="1">
      <alignment horizontal="right"/>
    </xf>
    <xf numFmtId="4" fontId="37" fillId="0" borderId="16" xfId="110" applyNumberFormat="1" applyFont="1" applyFill="1" applyBorder="1" applyAlignment="1" applyProtection="1">
      <alignment horizontal="center" vertical="top" wrapText="1"/>
    </xf>
    <xf numFmtId="174" fontId="38" fillId="0" borderId="10" xfId="110" applyNumberFormat="1" applyFont="1" applyFill="1" applyBorder="1" applyAlignment="1" applyProtection="1">
      <alignment horizontal="left" vertical="top" wrapText="1"/>
    </xf>
    <xf numFmtId="164" fontId="38" fillId="0" borderId="10" xfId="110" applyNumberFormat="1" applyFont="1" applyFill="1" applyBorder="1" applyAlignment="1" applyProtection="1">
      <alignment horizontal="left" vertical="top" wrapText="1"/>
    </xf>
    <xf numFmtId="164" fontId="19" fillId="0" borderId="10" xfId="110" applyNumberFormat="1" applyFont="1" applyFill="1" applyBorder="1" applyAlignment="1" applyProtection="1">
      <alignment horizontal="center" vertical="top" wrapText="1"/>
    </xf>
    <xf numFmtId="0" fontId="38" fillId="0" borderId="10" xfId="110" applyNumberFormat="1" applyFont="1" applyFill="1" applyBorder="1" applyAlignment="1" applyProtection="1">
      <alignment horizontal="center" vertical="top" wrapText="1"/>
    </xf>
    <xf numFmtId="175" fontId="38" fillId="0" borderId="10" xfId="110" applyNumberFormat="1" applyFont="1" applyFill="1" applyBorder="1" applyAlignment="1" applyProtection="1">
      <alignment vertical="top"/>
      <protection locked="0"/>
    </xf>
    <xf numFmtId="175" fontId="38" fillId="0" borderId="10" xfId="110" applyNumberFormat="1" applyFont="1" applyFill="1" applyBorder="1" applyAlignment="1" applyProtection="1">
      <alignment vertical="top"/>
    </xf>
    <xf numFmtId="0" fontId="39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6" fontId="37" fillId="0" borderId="16" xfId="110" applyNumberFormat="1" applyFont="1" applyFill="1" applyBorder="1" applyAlignment="1" applyProtection="1">
      <alignment horizontal="center" vertical="top"/>
    </xf>
    <xf numFmtId="164" fontId="38" fillId="0" borderId="10" xfId="110" applyNumberFormat="1" applyFont="1" applyFill="1" applyBorder="1" applyAlignment="1" applyProtection="1">
      <alignment horizontal="center" vertical="top" wrapText="1"/>
    </xf>
    <xf numFmtId="4" fontId="37" fillId="0" borderId="16" xfId="110" applyNumberFormat="1" applyFont="1" applyFill="1" applyBorder="1" applyAlignment="1" applyProtection="1">
      <alignment horizontal="center" vertical="top"/>
    </xf>
    <xf numFmtId="3" fontId="38" fillId="0" borderId="10" xfId="110" applyNumberFormat="1" applyFont="1" applyFill="1" applyBorder="1" applyAlignment="1" applyProtection="1">
      <alignment horizontal="right" vertical="top" wrapText="1"/>
    </xf>
    <xf numFmtId="4" fontId="37" fillId="0" borderId="0" xfId="110" applyNumberFormat="1" applyFont="1" applyFill="1" applyBorder="1" applyAlignment="1" applyProtection="1">
      <alignment horizontal="center" vertical="top"/>
    </xf>
    <xf numFmtId="7" fontId="34" fillId="0" borderId="22" xfId="110" applyNumberFormat="1" applyFill="1" applyBorder="1" applyAlignment="1">
      <alignment horizontal="right"/>
    </xf>
    <xf numFmtId="0" fontId="34" fillId="0" borderId="15" xfId="110" applyNumberFormat="1" applyFill="1" applyBorder="1" applyAlignment="1">
      <alignment vertical="top"/>
    </xf>
    <xf numFmtId="0" fontId="34" fillId="0" borderId="14" xfId="110" applyNumberFormat="1" applyFill="1" applyBorder="1"/>
    <xf numFmtId="0" fontId="34" fillId="0" borderId="14" xfId="110" applyNumberFormat="1" applyFill="1" applyBorder="1" applyAlignment="1">
      <alignment horizontal="center"/>
    </xf>
    <xf numFmtId="3" fontId="34" fillId="0" borderId="14" xfId="110" applyNumberFormat="1" applyFill="1" applyBorder="1"/>
    <xf numFmtId="7" fontId="34" fillId="0" borderId="14" xfId="110" applyNumberFormat="1" applyFill="1" applyBorder="1" applyAlignment="1">
      <alignment horizontal="right"/>
    </xf>
    <xf numFmtId="0" fontId="34" fillId="0" borderId="23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1" fontId="19" fillId="0" borderId="0" xfId="110" applyNumberFormat="1" applyFont="1" applyFill="1" applyAlignment="1">
      <alignment horizontal="centerContinuous" vertical="top"/>
    </xf>
    <xf numFmtId="174" fontId="38" fillId="0" borderId="10" xfId="110" applyNumberFormat="1" applyFont="1" applyFill="1" applyBorder="1" applyAlignment="1" applyProtection="1">
      <alignment horizontal="center" vertical="top" wrapText="1"/>
    </xf>
    <xf numFmtId="0" fontId="34" fillId="0" borderId="25" xfId="110" applyNumberFormat="1" applyFill="1" applyBorder="1" applyAlignment="1">
      <alignment vertical="top"/>
    </xf>
    <xf numFmtId="0" fontId="34" fillId="0" borderId="25" xfId="110" applyNumberFormat="1" applyFill="1" applyBorder="1" applyAlignment="1">
      <alignment horizontal="center"/>
    </xf>
    <xf numFmtId="0" fontId="34" fillId="0" borderId="26" xfId="110" applyNumberFormat="1" applyFill="1" applyBorder="1"/>
    <xf numFmtId="3" fontId="34" fillId="0" borderId="26" xfId="110" applyNumberFormat="1" applyFill="1" applyBorder="1" applyAlignment="1">
      <alignment horizontal="center"/>
    </xf>
    <xf numFmtId="7" fontId="34" fillId="0" borderId="26" xfId="110" applyNumberFormat="1" applyFill="1" applyBorder="1" applyAlignment="1">
      <alignment horizontal="right"/>
    </xf>
    <xf numFmtId="0" fontId="34" fillId="0" borderId="26" xfId="110" applyNumberFormat="1" applyFill="1" applyBorder="1" applyAlignment="1">
      <alignment horizontal="right"/>
    </xf>
    <xf numFmtId="176" fontId="37" fillId="0" borderId="16" xfId="110" applyNumberFormat="1" applyFont="1" applyFill="1" applyBorder="1" applyAlignment="1" applyProtection="1">
      <alignment vertical="top"/>
    </xf>
    <xf numFmtId="164" fontId="40" fillId="0" borderId="10" xfId="110" applyNumberFormat="1" applyFont="1" applyFill="1" applyBorder="1" applyAlignment="1" applyProtection="1">
      <alignment horizontal="left" vertical="top" wrapText="1"/>
    </xf>
    <xf numFmtId="175" fontId="38" fillId="0" borderId="24" xfId="110" applyNumberFormat="1" applyFont="1" applyFill="1" applyBorder="1" applyAlignment="1" applyProtection="1">
      <alignment vertical="top"/>
    </xf>
    <xf numFmtId="177" fontId="37" fillId="0" borderId="16" xfId="110" applyNumberFormat="1" applyFont="1" applyFill="1" applyBorder="1" applyAlignment="1" applyProtection="1">
      <alignment horizontal="center" vertical="top" wrapText="1"/>
    </xf>
    <xf numFmtId="177" fontId="38" fillId="0" borderId="10" xfId="110" applyNumberFormat="1" applyFont="1" applyFill="1" applyBorder="1" applyAlignment="1" applyProtection="1">
      <alignment horizontal="left" vertical="top" wrapText="1"/>
    </xf>
    <xf numFmtId="177" fontId="38" fillId="0" borderId="10" xfId="110" applyNumberFormat="1" applyFont="1" applyFill="1" applyBorder="1" applyAlignment="1" applyProtection="1">
      <alignment horizontal="center" vertical="top" wrapText="1"/>
    </xf>
    <xf numFmtId="177" fontId="34" fillId="0" borderId="0" xfId="110" applyNumberFormat="1" applyFill="1"/>
    <xf numFmtId="174" fontId="38" fillId="0" borderId="10" xfId="110" applyNumberFormat="1" applyFont="1" applyFill="1" applyBorder="1" applyAlignment="1" applyProtection="1">
      <alignment horizontal="right" vertical="top" wrapText="1"/>
    </xf>
    <xf numFmtId="178" fontId="38" fillId="0" borderId="10" xfId="110" applyNumberFormat="1" applyFont="1" applyFill="1" applyBorder="1" applyAlignment="1" applyProtection="1">
      <alignment horizontal="right" vertical="top"/>
    </xf>
    <xf numFmtId="175" fontId="37" fillId="0" borderId="24" xfId="110" applyNumberFormat="1" applyFont="1" applyFill="1" applyBorder="1" applyAlignment="1" applyProtection="1">
      <alignment vertical="top"/>
    </xf>
    <xf numFmtId="178" fontId="38" fillId="0" borderId="10" xfId="110" applyNumberFormat="1" applyFont="1" applyFill="1" applyBorder="1" applyAlignment="1" applyProtection="1">
      <alignment horizontal="center" vertical="top"/>
    </xf>
    <xf numFmtId="178" fontId="38" fillId="0" borderId="10" xfId="110" applyNumberFormat="1" applyFont="1" applyFill="1" applyBorder="1" applyAlignment="1" applyProtection="1">
      <alignment horizontal="center" vertical="top" wrapText="1"/>
    </xf>
    <xf numFmtId="3" fontId="38" fillId="0" borderId="10" xfId="110" applyNumberFormat="1" applyFont="1" applyFill="1" applyBorder="1" applyAlignment="1" applyProtection="1">
      <alignment horizontal="center" vertical="top" wrapText="1"/>
    </xf>
    <xf numFmtId="179" fontId="38" fillId="0" borderId="10" xfId="110" applyNumberFormat="1" applyFont="1" applyFill="1" applyBorder="1" applyAlignment="1" applyProtection="1">
      <alignment horizontal="center" vertical="top" wrapText="1"/>
    </xf>
    <xf numFmtId="4" fontId="38" fillId="0" borderId="10" xfId="110" applyNumberFormat="1" applyFont="1" applyFill="1" applyBorder="1" applyAlignment="1" applyProtection="1">
      <alignment horizontal="center" vertical="top" wrapText="1"/>
    </xf>
    <xf numFmtId="0" fontId="19" fillId="0" borderId="16" xfId="110" applyNumberFormat="1" applyFont="1" applyFill="1" applyBorder="1" applyAlignment="1"/>
    <xf numFmtId="0" fontId="34" fillId="0" borderId="0" xfId="110" applyNumberFormat="1" applyFill="1" applyBorder="1" applyAlignment="1"/>
    <xf numFmtId="7" fontId="34" fillId="0" borderId="14" xfId="110" applyNumberFormat="1" applyFill="1" applyBorder="1" applyAlignment="1">
      <alignment horizontal="center"/>
    </xf>
    <xf numFmtId="0" fontId="34" fillId="0" borderId="23" xfId="110" applyNumberFormat="1" applyFill="1" applyBorder="1" applyAlignment="1"/>
    <xf numFmtId="174" fontId="40" fillId="0" borderId="27" xfId="110" applyNumberFormat="1" applyFont="1" applyFill="1" applyBorder="1" applyAlignment="1" applyProtection="1">
      <alignment horizontal="left" wrapText="1"/>
    </xf>
    <xf numFmtId="174" fontId="38" fillId="0" borderId="28" xfId="110" applyNumberFormat="1" applyFont="1" applyFill="1" applyBorder="1" applyAlignment="1" applyProtection="1">
      <alignment horizontal="left" wrapText="1"/>
    </xf>
    <xf numFmtId="174" fontId="38" fillId="0" borderId="29" xfId="110" applyNumberFormat="1" applyFont="1" applyFill="1" applyBorder="1" applyAlignment="1" applyProtection="1">
      <alignment horizontal="left" wrapText="1"/>
    </xf>
    <xf numFmtId="174" fontId="40" fillId="0" borderId="28" xfId="110" applyNumberFormat="1" applyFont="1" applyFill="1" applyBorder="1" applyAlignment="1" applyProtection="1">
      <alignment horizontal="left" wrapText="1"/>
    </xf>
    <xf numFmtId="174" fontId="40" fillId="0" borderId="29" xfId="110" applyNumberFormat="1" applyFont="1" applyFill="1" applyBorder="1" applyAlignment="1" applyProtection="1">
      <alignment horizontal="left" wrapText="1"/>
    </xf>
    <xf numFmtId="176" fontId="41" fillId="0" borderId="27" xfId="110" applyNumberFormat="1" applyFont="1" applyFill="1" applyBorder="1" applyAlignment="1" applyProtection="1">
      <alignment horizontal="right" vertical="center"/>
    </xf>
    <xf numFmtId="176" fontId="41" fillId="0" borderId="28" xfId="110" applyNumberFormat="1" applyFont="1" applyFill="1" applyBorder="1" applyAlignment="1" applyProtection="1">
      <alignment horizontal="right" vertical="center"/>
    </xf>
    <xf numFmtId="177" fontId="38" fillId="0" borderId="10" xfId="110" applyNumberFormat="1" applyFont="1" applyFill="1" applyBorder="1" applyAlignment="1" applyProtection="1">
      <alignment vertical="top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1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9"/>
  <sheetViews>
    <sheetView showZeros="0" tabSelected="1" showOutlineSymbols="0" view="pageBreakPreview" topLeftCell="B7" zoomScale="75" zoomScaleNormal="100" zoomScaleSheetLayoutView="75" workbookViewId="0">
      <selection activeCell="G12" sqref="G12"/>
    </sheetView>
  </sheetViews>
  <sheetFormatPr defaultColWidth="13.5703125" defaultRowHeight="15" x14ac:dyDescent="0.2"/>
  <cols>
    <col min="1" max="1" width="14.42578125" style="45" hidden="1" customWidth="1"/>
    <col min="2" max="2" width="11.28515625" style="10" customWidth="1"/>
    <col min="3" max="3" width="47.28515625" style="5" customWidth="1"/>
    <col min="4" max="4" width="16.42578125" style="46" customWidth="1"/>
    <col min="5" max="5" width="8.7109375" style="5" customWidth="1"/>
    <col min="6" max="6" width="15.140625" style="47" customWidth="1"/>
    <col min="7" max="7" width="15.140625" style="45" customWidth="1"/>
    <col min="8" max="8" width="21.5703125" style="45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2</v>
      </c>
      <c r="C1" s="3"/>
      <c r="D1" s="3"/>
      <c r="E1" s="3"/>
      <c r="F1" s="4"/>
      <c r="G1" s="1"/>
      <c r="H1" s="3"/>
    </row>
    <row r="2" spans="1:10" x14ac:dyDescent="0.2">
      <c r="A2" s="6"/>
      <c r="B2" s="48" t="s">
        <v>27</v>
      </c>
      <c r="C2" s="7"/>
      <c r="D2" s="7"/>
      <c r="E2" s="7"/>
      <c r="F2" s="8"/>
      <c r="G2" s="6"/>
      <c r="H2" s="7"/>
    </row>
    <row r="3" spans="1:10" x14ac:dyDescent="0.2">
      <c r="A3" s="9"/>
      <c r="B3" s="10" t="s">
        <v>1</v>
      </c>
      <c r="C3" s="11"/>
      <c r="D3" s="11"/>
      <c r="E3" s="11"/>
      <c r="F3" s="12"/>
      <c r="G3" s="13"/>
      <c r="H3" s="14"/>
    </row>
    <row r="4" spans="1:10" x14ac:dyDescent="0.2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20" t="s">
        <v>8</v>
      </c>
      <c r="G4" s="21" t="s">
        <v>9</v>
      </c>
      <c r="H4" s="19" t="s">
        <v>10</v>
      </c>
    </row>
    <row r="5" spans="1:10" ht="15.75" thickBot="1" x14ac:dyDescent="0.25">
      <c r="A5" s="22"/>
      <c r="B5" s="50"/>
      <c r="C5" s="32"/>
      <c r="D5" s="51" t="s">
        <v>11</v>
      </c>
      <c r="E5" s="52"/>
      <c r="F5" s="53" t="s">
        <v>12</v>
      </c>
      <c r="G5" s="54"/>
      <c r="H5" s="55"/>
    </row>
    <row r="6" spans="1:10" ht="36" customHeight="1" thickBot="1" x14ac:dyDescent="0.3">
      <c r="A6" s="24" t="s">
        <v>14</v>
      </c>
      <c r="B6" s="75" t="s">
        <v>28</v>
      </c>
      <c r="C6" s="76"/>
      <c r="D6" s="76"/>
      <c r="E6" s="76"/>
      <c r="F6" s="76"/>
      <c r="G6" s="76"/>
      <c r="H6" s="77"/>
      <c r="I6" s="31"/>
      <c r="J6" s="32"/>
    </row>
    <row r="7" spans="1:10" ht="20.100000000000001" customHeight="1" thickBot="1" x14ac:dyDescent="0.25">
      <c r="A7" s="24"/>
      <c r="B7" s="25" t="s">
        <v>29</v>
      </c>
      <c r="C7" s="57" t="s">
        <v>30</v>
      </c>
      <c r="D7" s="27" t="s">
        <v>84</v>
      </c>
      <c r="E7" s="28" t="s">
        <v>85</v>
      </c>
      <c r="F7" s="66">
        <v>1</v>
      </c>
      <c r="G7" s="29"/>
      <c r="H7" s="30">
        <f>ROUND(G7*F7,2)</f>
        <v>0</v>
      </c>
      <c r="I7" s="31"/>
      <c r="J7" s="32"/>
    </row>
    <row r="8" spans="1:10" ht="36" customHeight="1" thickBot="1" x14ac:dyDescent="0.25">
      <c r="A8" s="56" t="s">
        <v>15</v>
      </c>
      <c r="B8" s="80" t="s">
        <v>44</v>
      </c>
      <c r="C8" s="81"/>
      <c r="D8" s="81"/>
      <c r="E8" s="81"/>
      <c r="F8" s="81"/>
      <c r="G8" s="81"/>
      <c r="H8" s="65">
        <f>H7</f>
        <v>0</v>
      </c>
      <c r="I8" s="31"/>
      <c r="J8" s="32"/>
    </row>
    <row r="9" spans="1:10" ht="36" customHeight="1" thickBot="1" x14ac:dyDescent="0.3">
      <c r="A9" s="33" t="s">
        <v>16</v>
      </c>
      <c r="B9" s="75" t="s">
        <v>31</v>
      </c>
      <c r="C9" s="78"/>
      <c r="D9" s="78"/>
      <c r="E9" s="78"/>
      <c r="F9" s="78"/>
      <c r="G9" s="78"/>
      <c r="H9" s="79"/>
    </row>
    <row r="10" spans="1:10" ht="20.100000000000001" customHeight="1" x14ac:dyDescent="0.2">
      <c r="A10" s="24" t="s">
        <v>17</v>
      </c>
      <c r="B10" s="25" t="s">
        <v>63</v>
      </c>
      <c r="C10" s="57" t="s">
        <v>32</v>
      </c>
      <c r="D10" s="27" t="s">
        <v>80</v>
      </c>
      <c r="E10" s="28"/>
      <c r="F10" s="64"/>
      <c r="G10" s="30"/>
      <c r="H10" s="30">
        <f t="shared" ref="H10:H77" si="0">ROUND(G10*F10,2)</f>
        <v>0</v>
      </c>
    </row>
    <row r="11" spans="1:10" ht="20.100000000000001" customHeight="1" x14ac:dyDescent="0.2">
      <c r="A11" s="33" t="s">
        <v>18</v>
      </c>
      <c r="B11" s="49" t="s">
        <v>64</v>
      </c>
      <c r="C11" s="26" t="s">
        <v>99</v>
      </c>
      <c r="D11" s="34"/>
      <c r="E11" s="28"/>
      <c r="F11" s="66"/>
      <c r="G11" s="30"/>
      <c r="H11" s="30">
        <f t="shared" si="0"/>
        <v>0</v>
      </c>
    </row>
    <row r="12" spans="1:10" ht="20.100000000000001" customHeight="1" x14ac:dyDescent="0.2">
      <c r="A12" s="33"/>
      <c r="B12" s="63" t="s">
        <v>65</v>
      </c>
      <c r="C12" s="26" t="s">
        <v>101</v>
      </c>
      <c r="D12" s="34"/>
      <c r="E12" s="28" t="s">
        <v>86</v>
      </c>
      <c r="F12" s="66">
        <v>101.6</v>
      </c>
      <c r="G12" s="29"/>
      <c r="H12" s="30">
        <f t="shared" si="0"/>
        <v>0</v>
      </c>
    </row>
    <row r="13" spans="1:10" ht="20.100000000000001" customHeight="1" x14ac:dyDescent="0.2">
      <c r="A13" s="33" t="s">
        <v>19</v>
      </c>
      <c r="B13" s="63" t="s">
        <v>66</v>
      </c>
      <c r="C13" s="26" t="s">
        <v>100</v>
      </c>
      <c r="D13" s="34"/>
      <c r="E13" s="28" t="s">
        <v>86</v>
      </c>
      <c r="F13" s="66">
        <v>753.1</v>
      </c>
      <c r="G13" s="29"/>
      <c r="H13" s="30">
        <f t="shared" si="0"/>
        <v>0</v>
      </c>
    </row>
    <row r="14" spans="1:10" ht="20.100000000000001" customHeight="1" x14ac:dyDescent="0.2">
      <c r="A14" s="35" t="s">
        <v>20</v>
      </c>
      <c r="B14" s="63" t="s">
        <v>102</v>
      </c>
      <c r="C14" s="26" t="s">
        <v>104</v>
      </c>
      <c r="D14" s="34"/>
      <c r="E14" s="28" t="s">
        <v>86</v>
      </c>
      <c r="F14" s="66">
        <v>753.1</v>
      </c>
      <c r="G14" s="29"/>
      <c r="H14" s="30">
        <f t="shared" si="0"/>
        <v>0</v>
      </c>
      <c r="I14" s="31"/>
      <c r="J14" s="32"/>
    </row>
    <row r="15" spans="1:10" ht="20.100000000000001" customHeight="1" x14ac:dyDescent="0.2">
      <c r="A15" s="35" t="s">
        <v>21</v>
      </c>
      <c r="B15" s="25"/>
      <c r="C15" s="26"/>
      <c r="D15" s="34"/>
      <c r="E15" s="28"/>
      <c r="F15" s="66"/>
      <c r="G15" s="30"/>
      <c r="H15" s="30">
        <f t="shared" si="0"/>
        <v>0</v>
      </c>
    </row>
    <row r="16" spans="1:10" ht="20.100000000000001" customHeight="1" x14ac:dyDescent="0.2">
      <c r="A16" s="33" t="s">
        <v>18</v>
      </c>
      <c r="B16" s="49" t="s">
        <v>69</v>
      </c>
      <c r="C16" s="26" t="s">
        <v>103</v>
      </c>
      <c r="D16" s="34"/>
      <c r="E16" s="28"/>
      <c r="F16" s="66"/>
      <c r="G16" s="30"/>
      <c r="H16" s="30">
        <f t="shared" si="0"/>
        <v>0</v>
      </c>
    </row>
    <row r="17" spans="1:10" ht="20.100000000000001" customHeight="1" x14ac:dyDescent="0.2">
      <c r="A17" s="33" t="s">
        <v>19</v>
      </c>
      <c r="B17" s="63" t="s">
        <v>65</v>
      </c>
      <c r="C17" s="26" t="s">
        <v>105</v>
      </c>
      <c r="D17" s="34"/>
      <c r="E17" s="28" t="s">
        <v>86</v>
      </c>
      <c r="F17" s="66">
        <v>79.900000000000006</v>
      </c>
      <c r="G17" s="29"/>
      <c r="H17" s="30">
        <f t="shared" si="0"/>
        <v>0</v>
      </c>
    </row>
    <row r="18" spans="1:10" ht="20.100000000000001" customHeight="1" x14ac:dyDescent="0.2">
      <c r="A18" s="35" t="s">
        <v>20</v>
      </c>
      <c r="B18" s="63" t="s">
        <v>66</v>
      </c>
      <c r="C18" s="26" t="s">
        <v>107</v>
      </c>
      <c r="D18" s="34"/>
      <c r="E18" s="28" t="s">
        <v>86</v>
      </c>
      <c r="F18" s="66">
        <v>79.900000000000006</v>
      </c>
      <c r="G18" s="29"/>
      <c r="H18" s="30">
        <f t="shared" si="0"/>
        <v>0</v>
      </c>
      <c r="I18" s="31"/>
      <c r="J18" s="32"/>
    </row>
    <row r="19" spans="1:10" ht="20.100000000000001" customHeight="1" x14ac:dyDescent="0.2">
      <c r="A19" s="35" t="s">
        <v>21</v>
      </c>
      <c r="B19" s="25"/>
      <c r="C19" s="26"/>
      <c r="D19" s="34"/>
      <c r="E19" s="28"/>
      <c r="F19" s="66"/>
      <c r="G19" s="30"/>
      <c r="H19" s="30">
        <f t="shared" si="0"/>
        <v>0</v>
      </c>
    </row>
    <row r="20" spans="1:10" ht="20.100000000000001" customHeight="1" x14ac:dyDescent="0.2">
      <c r="A20" s="35" t="s">
        <v>22</v>
      </c>
      <c r="B20" s="25" t="s">
        <v>67</v>
      </c>
      <c r="C20" s="57" t="s">
        <v>33</v>
      </c>
      <c r="D20" s="34" t="s">
        <v>83</v>
      </c>
      <c r="E20" s="28"/>
      <c r="F20" s="67"/>
      <c r="G20" s="30"/>
      <c r="H20" s="30">
        <f t="shared" si="0"/>
        <v>0</v>
      </c>
    </row>
    <row r="21" spans="1:10" ht="20.100000000000001" customHeight="1" x14ac:dyDescent="0.2">
      <c r="A21" s="35"/>
      <c r="B21" s="49" t="s">
        <v>64</v>
      </c>
      <c r="C21" s="26" t="s">
        <v>99</v>
      </c>
      <c r="D21" s="34"/>
      <c r="E21" s="28"/>
      <c r="F21" s="67"/>
      <c r="G21" s="30"/>
      <c r="H21" s="30">
        <f t="shared" si="0"/>
        <v>0</v>
      </c>
    </row>
    <row r="22" spans="1:10" ht="20.100000000000001" customHeight="1" x14ac:dyDescent="0.2">
      <c r="A22" s="37"/>
      <c r="B22" s="63" t="s">
        <v>65</v>
      </c>
      <c r="C22" s="26" t="s">
        <v>131</v>
      </c>
      <c r="D22" s="34"/>
      <c r="E22" s="28" t="s">
        <v>86</v>
      </c>
      <c r="F22" s="67">
        <v>101.6</v>
      </c>
      <c r="G22" s="29"/>
      <c r="H22" s="30">
        <f t="shared" ref="H22" si="1">ROUND(G22*F22,2)</f>
        <v>0</v>
      </c>
    </row>
    <row r="23" spans="1:10" ht="20.100000000000001" customHeight="1" x14ac:dyDescent="0.2">
      <c r="A23" s="37"/>
      <c r="B23" s="63" t="s">
        <v>66</v>
      </c>
      <c r="C23" s="26" t="s">
        <v>100</v>
      </c>
      <c r="D23" s="34"/>
      <c r="E23" s="28" t="s">
        <v>86</v>
      </c>
      <c r="F23" s="67">
        <v>753.1</v>
      </c>
      <c r="G23" s="29"/>
      <c r="H23" s="30">
        <f t="shared" si="0"/>
        <v>0</v>
      </c>
    </row>
    <row r="24" spans="1:10" ht="20.100000000000001" customHeight="1" x14ac:dyDescent="0.2">
      <c r="A24" s="35" t="s">
        <v>20</v>
      </c>
      <c r="B24" s="63" t="s">
        <v>102</v>
      </c>
      <c r="C24" s="26" t="s">
        <v>108</v>
      </c>
      <c r="D24" s="34"/>
      <c r="E24" s="28" t="s">
        <v>86</v>
      </c>
      <c r="F24" s="67">
        <v>753.1</v>
      </c>
      <c r="G24" s="29"/>
      <c r="H24" s="30">
        <f t="shared" si="0"/>
        <v>0</v>
      </c>
      <c r="I24" s="31"/>
      <c r="J24" s="32"/>
    </row>
    <row r="25" spans="1:10" ht="20.100000000000001" customHeight="1" x14ac:dyDescent="0.2">
      <c r="A25" s="24" t="s">
        <v>23</v>
      </c>
      <c r="B25" s="63" t="s">
        <v>115</v>
      </c>
      <c r="C25" s="26" t="s">
        <v>104</v>
      </c>
      <c r="D25" s="34" t="s">
        <v>13</v>
      </c>
      <c r="E25" s="28" t="s">
        <v>86</v>
      </c>
      <c r="F25" s="67">
        <v>753.1</v>
      </c>
      <c r="G25" s="29"/>
      <c r="H25" s="30">
        <f t="shared" si="0"/>
        <v>0</v>
      </c>
    </row>
    <row r="26" spans="1:10" ht="20.100000000000001" customHeight="1" x14ac:dyDescent="0.2">
      <c r="A26" s="35" t="s">
        <v>21</v>
      </c>
      <c r="B26" s="25"/>
      <c r="C26" s="26"/>
      <c r="D26" s="34"/>
      <c r="E26" s="28"/>
      <c r="F26" s="66"/>
      <c r="G26" s="30"/>
      <c r="H26" s="30">
        <f t="shared" si="0"/>
        <v>0</v>
      </c>
    </row>
    <row r="27" spans="1:10" ht="20.100000000000001" customHeight="1" x14ac:dyDescent="0.2">
      <c r="A27" s="33" t="s">
        <v>18</v>
      </c>
      <c r="B27" s="49" t="s">
        <v>69</v>
      </c>
      <c r="C27" s="26" t="s">
        <v>103</v>
      </c>
      <c r="D27" s="34"/>
      <c r="E27" s="28"/>
      <c r="F27" s="66"/>
      <c r="G27" s="30"/>
      <c r="H27" s="30">
        <f t="shared" si="0"/>
        <v>0</v>
      </c>
    </row>
    <row r="28" spans="1:10" ht="20.100000000000001" customHeight="1" x14ac:dyDescent="0.2">
      <c r="A28" s="33" t="s">
        <v>19</v>
      </c>
      <c r="B28" s="63" t="s">
        <v>65</v>
      </c>
      <c r="C28" s="26" t="s">
        <v>109</v>
      </c>
      <c r="D28" s="34"/>
      <c r="E28" s="28" t="s">
        <v>86</v>
      </c>
      <c r="F28" s="66">
        <v>79.900000000000006</v>
      </c>
      <c r="G28" s="29"/>
      <c r="H28" s="30">
        <f t="shared" si="0"/>
        <v>0</v>
      </c>
    </row>
    <row r="29" spans="1:10" ht="20.100000000000001" customHeight="1" x14ac:dyDescent="0.2">
      <c r="A29" s="33" t="s">
        <v>19</v>
      </c>
      <c r="B29" s="63" t="s">
        <v>66</v>
      </c>
      <c r="C29" s="26" t="s">
        <v>105</v>
      </c>
      <c r="D29" s="34"/>
      <c r="E29" s="28" t="s">
        <v>86</v>
      </c>
      <c r="F29" s="66">
        <v>79.900000000000006</v>
      </c>
      <c r="G29" s="29"/>
      <c r="H29" s="30">
        <f t="shared" si="0"/>
        <v>0</v>
      </c>
    </row>
    <row r="30" spans="1:10" ht="20.100000000000001" customHeight="1" x14ac:dyDescent="0.2">
      <c r="A30" s="33" t="s">
        <v>19</v>
      </c>
      <c r="B30" s="63" t="s">
        <v>102</v>
      </c>
      <c r="C30" s="26" t="s">
        <v>106</v>
      </c>
      <c r="D30" s="34"/>
      <c r="E30" s="28" t="s">
        <v>86</v>
      </c>
      <c r="F30" s="66">
        <v>79.900000000000006</v>
      </c>
      <c r="G30" s="29"/>
      <c r="H30" s="30">
        <f t="shared" ref="H30" si="2">ROUND(G30*F30,2)</f>
        <v>0</v>
      </c>
    </row>
    <row r="31" spans="1:10" ht="20.100000000000001" customHeight="1" x14ac:dyDescent="0.2">
      <c r="A31" s="33" t="s">
        <v>19</v>
      </c>
      <c r="B31" s="63" t="s">
        <v>115</v>
      </c>
      <c r="C31" s="26" t="s">
        <v>110</v>
      </c>
      <c r="D31" s="34"/>
      <c r="E31" s="28" t="s">
        <v>86</v>
      </c>
      <c r="F31" s="66">
        <v>79.900000000000006</v>
      </c>
      <c r="G31" s="29"/>
      <c r="H31" s="30">
        <f t="shared" ref="H31:H32" si="3">ROUND(G31*F31,2)</f>
        <v>0</v>
      </c>
    </row>
    <row r="32" spans="1:10" ht="20.100000000000001" customHeight="1" x14ac:dyDescent="0.2">
      <c r="A32" s="35" t="s">
        <v>20</v>
      </c>
      <c r="B32" s="63" t="s">
        <v>116</v>
      </c>
      <c r="C32" s="26" t="s">
        <v>107</v>
      </c>
      <c r="D32" s="34"/>
      <c r="E32" s="28" t="s">
        <v>86</v>
      </c>
      <c r="F32" s="66">
        <v>79.900000000000006</v>
      </c>
      <c r="G32" s="29"/>
      <c r="H32" s="30">
        <f t="shared" si="3"/>
        <v>0</v>
      </c>
      <c r="I32" s="31"/>
      <c r="J32" s="32"/>
    </row>
    <row r="33" spans="1:8" ht="20.100000000000001" customHeight="1" x14ac:dyDescent="0.2">
      <c r="A33" s="24" t="s">
        <v>24</v>
      </c>
      <c r="B33" s="25"/>
      <c r="C33" s="26"/>
      <c r="D33" s="34" t="s">
        <v>13</v>
      </c>
      <c r="E33" s="28"/>
      <c r="F33" s="67"/>
      <c r="G33" s="30"/>
      <c r="H33" s="30">
        <f t="shared" si="0"/>
        <v>0</v>
      </c>
    </row>
    <row r="34" spans="1:8" ht="20.100000000000001" customHeight="1" x14ac:dyDescent="0.2">
      <c r="A34" s="24"/>
      <c r="B34" s="25" t="s">
        <v>68</v>
      </c>
      <c r="C34" s="57" t="s">
        <v>34</v>
      </c>
      <c r="D34" s="34" t="s">
        <v>84</v>
      </c>
      <c r="E34" s="28"/>
      <c r="F34" s="67"/>
      <c r="G34" s="30"/>
      <c r="H34" s="30">
        <f t="shared" si="0"/>
        <v>0</v>
      </c>
    </row>
    <row r="35" spans="1:8" ht="20.100000000000001" customHeight="1" x14ac:dyDescent="0.2">
      <c r="A35" s="24"/>
      <c r="B35" s="49" t="s">
        <v>64</v>
      </c>
      <c r="C35" s="26" t="s">
        <v>111</v>
      </c>
      <c r="D35" s="34"/>
      <c r="E35" s="28"/>
      <c r="F35" s="67"/>
      <c r="G35" s="30"/>
      <c r="H35" s="30">
        <f t="shared" si="0"/>
        <v>0</v>
      </c>
    </row>
    <row r="36" spans="1:8" ht="20.100000000000001" customHeight="1" x14ac:dyDescent="0.2">
      <c r="A36" s="24"/>
      <c r="B36" s="63" t="s">
        <v>65</v>
      </c>
      <c r="C36" s="26" t="s">
        <v>88</v>
      </c>
      <c r="D36" s="34"/>
      <c r="E36" s="28" t="s">
        <v>86</v>
      </c>
      <c r="F36" s="67">
        <v>330.3</v>
      </c>
      <c r="G36" s="29"/>
      <c r="H36" s="30">
        <f t="shared" si="0"/>
        <v>0</v>
      </c>
    </row>
    <row r="37" spans="1:8" ht="20.100000000000001" customHeight="1" x14ac:dyDescent="0.2">
      <c r="A37" s="24"/>
      <c r="B37" s="63" t="s">
        <v>66</v>
      </c>
      <c r="C37" s="26" t="s">
        <v>89</v>
      </c>
      <c r="D37" s="34"/>
      <c r="E37" s="28" t="s">
        <v>86</v>
      </c>
      <c r="F37" s="67">
        <v>80.599999999999994</v>
      </c>
      <c r="G37" s="29"/>
      <c r="H37" s="30">
        <f t="shared" si="0"/>
        <v>0</v>
      </c>
    </row>
    <row r="38" spans="1:8" ht="20.100000000000001" customHeight="1" x14ac:dyDescent="0.2">
      <c r="A38" s="24"/>
      <c r="B38" s="25"/>
      <c r="C38" s="26"/>
      <c r="D38" s="34"/>
      <c r="E38" s="28"/>
      <c r="F38" s="67"/>
      <c r="G38" s="30"/>
      <c r="H38" s="30">
        <f t="shared" si="0"/>
        <v>0</v>
      </c>
    </row>
    <row r="39" spans="1:8" ht="20.100000000000001" customHeight="1" x14ac:dyDescent="0.2">
      <c r="A39" s="24"/>
      <c r="B39" s="49" t="s">
        <v>69</v>
      </c>
      <c r="C39" s="26" t="s">
        <v>112</v>
      </c>
      <c r="D39" s="34"/>
      <c r="E39" s="28"/>
      <c r="F39" s="67"/>
      <c r="G39" s="30"/>
      <c r="H39" s="30">
        <f t="shared" ref="H39:H40" si="4">ROUND(G39*F39,2)</f>
        <v>0</v>
      </c>
    </row>
    <row r="40" spans="1:8" ht="20.100000000000001" customHeight="1" x14ac:dyDescent="0.2">
      <c r="A40" s="24"/>
      <c r="B40" s="63" t="s">
        <v>65</v>
      </c>
      <c r="C40" s="26" t="s">
        <v>90</v>
      </c>
      <c r="D40" s="34"/>
      <c r="E40" s="28" t="s">
        <v>86</v>
      </c>
      <c r="F40" s="67">
        <v>33.299999999999997</v>
      </c>
      <c r="G40" s="29"/>
      <c r="H40" s="30">
        <f t="shared" si="4"/>
        <v>0</v>
      </c>
    </row>
    <row r="41" spans="1:8" ht="20.100000000000001" customHeight="1" x14ac:dyDescent="0.2">
      <c r="A41" s="24"/>
      <c r="B41" s="63"/>
      <c r="C41" s="26"/>
      <c r="D41" s="34"/>
      <c r="E41" s="28"/>
      <c r="F41" s="67"/>
      <c r="G41" s="30"/>
      <c r="H41" s="30">
        <f t="shared" si="0"/>
        <v>0</v>
      </c>
    </row>
    <row r="42" spans="1:8" ht="20.100000000000001" customHeight="1" x14ac:dyDescent="0.2">
      <c r="A42" s="24"/>
      <c r="B42" s="49" t="s">
        <v>70</v>
      </c>
      <c r="C42" s="26" t="s">
        <v>113</v>
      </c>
      <c r="D42" s="34"/>
      <c r="E42" s="28"/>
      <c r="F42" s="67"/>
      <c r="G42" s="30"/>
      <c r="H42" s="30">
        <f t="shared" si="0"/>
        <v>0</v>
      </c>
    </row>
    <row r="43" spans="1:8" ht="20.100000000000001" customHeight="1" x14ac:dyDescent="0.2">
      <c r="A43" s="24"/>
      <c r="B43" s="63" t="s">
        <v>65</v>
      </c>
      <c r="C43" s="26" t="s">
        <v>91</v>
      </c>
      <c r="D43" s="34"/>
      <c r="E43" s="28" t="s">
        <v>86</v>
      </c>
      <c r="F43" s="67">
        <v>308.89999999999998</v>
      </c>
      <c r="G43" s="29"/>
      <c r="H43" s="30">
        <f t="shared" si="0"/>
        <v>0</v>
      </c>
    </row>
    <row r="44" spans="1:8" ht="20.100000000000001" customHeight="1" x14ac:dyDescent="0.2">
      <c r="A44" s="24"/>
      <c r="B44" s="25"/>
      <c r="C44" s="26"/>
      <c r="D44" s="34"/>
      <c r="E44" s="28"/>
      <c r="F44" s="67"/>
      <c r="G44" s="30"/>
      <c r="H44" s="30">
        <f t="shared" si="0"/>
        <v>0</v>
      </c>
    </row>
    <row r="45" spans="1:8" ht="20.100000000000001" customHeight="1" x14ac:dyDescent="0.2">
      <c r="A45" s="24"/>
      <c r="B45" s="49" t="s">
        <v>71</v>
      </c>
      <c r="C45" s="26" t="s">
        <v>114</v>
      </c>
      <c r="D45" s="34"/>
      <c r="E45" s="28"/>
      <c r="F45" s="67"/>
      <c r="G45" s="30"/>
      <c r="H45" s="30">
        <f t="shared" si="0"/>
        <v>0</v>
      </c>
    </row>
    <row r="46" spans="1:8" ht="20.100000000000001" customHeight="1" x14ac:dyDescent="0.2">
      <c r="A46" s="24"/>
      <c r="B46" s="63" t="s">
        <v>65</v>
      </c>
      <c r="C46" s="26" t="s">
        <v>89</v>
      </c>
      <c r="D46" s="34"/>
      <c r="E46" s="28" t="s">
        <v>86</v>
      </c>
      <c r="F46" s="67">
        <v>79.900000000000006</v>
      </c>
      <c r="G46" s="29"/>
      <c r="H46" s="30">
        <f t="shared" si="0"/>
        <v>0</v>
      </c>
    </row>
    <row r="47" spans="1:8" ht="20.100000000000001" customHeight="1" x14ac:dyDescent="0.2">
      <c r="A47" s="24"/>
      <c r="B47" s="25"/>
      <c r="C47" s="26"/>
      <c r="D47" s="34"/>
      <c r="E47" s="28"/>
      <c r="F47" s="67"/>
      <c r="G47" s="30"/>
      <c r="H47" s="30">
        <f t="shared" si="0"/>
        <v>0</v>
      </c>
    </row>
    <row r="48" spans="1:8" ht="20.100000000000001" customHeight="1" x14ac:dyDescent="0.2">
      <c r="A48" s="24" t="s">
        <v>25</v>
      </c>
      <c r="B48" s="25" t="s">
        <v>145</v>
      </c>
      <c r="C48" s="57" t="s">
        <v>35</v>
      </c>
      <c r="D48" s="34" t="s">
        <v>81</v>
      </c>
      <c r="E48" s="28"/>
      <c r="F48" s="67"/>
      <c r="G48" s="30"/>
      <c r="H48" s="30">
        <f t="shared" si="0"/>
        <v>0</v>
      </c>
    </row>
    <row r="49" spans="1:8" ht="20.100000000000001" customHeight="1" x14ac:dyDescent="0.2">
      <c r="A49" s="24" t="s">
        <v>26</v>
      </c>
      <c r="B49" s="49" t="s">
        <v>64</v>
      </c>
      <c r="C49" s="26" t="s">
        <v>111</v>
      </c>
      <c r="D49" s="34"/>
      <c r="E49" s="28"/>
      <c r="F49" s="67"/>
      <c r="G49" s="30"/>
      <c r="H49" s="30">
        <f t="shared" si="0"/>
        <v>0</v>
      </c>
    </row>
    <row r="50" spans="1:8" ht="20.100000000000001" customHeight="1" x14ac:dyDescent="0.2">
      <c r="A50" s="24"/>
      <c r="B50" s="63" t="s">
        <v>65</v>
      </c>
      <c r="C50" s="26" t="s">
        <v>126</v>
      </c>
      <c r="D50" s="34"/>
      <c r="E50" s="28" t="s">
        <v>0</v>
      </c>
      <c r="F50" s="67">
        <v>1</v>
      </c>
      <c r="G50" s="29"/>
      <c r="H50" s="30">
        <f t="shared" si="0"/>
        <v>0</v>
      </c>
    </row>
    <row r="51" spans="1:8" ht="20.100000000000001" customHeight="1" x14ac:dyDescent="0.2">
      <c r="A51" s="24"/>
      <c r="B51" s="63" t="s">
        <v>66</v>
      </c>
      <c r="C51" s="26" t="s">
        <v>125</v>
      </c>
      <c r="D51" s="34"/>
      <c r="E51" s="28" t="s">
        <v>0</v>
      </c>
      <c r="F51" s="67">
        <v>1</v>
      </c>
      <c r="G51" s="29"/>
      <c r="H51" s="30">
        <f t="shared" si="0"/>
        <v>0</v>
      </c>
    </row>
    <row r="52" spans="1:8" ht="20.100000000000001" customHeight="1" x14ac:dyDescent="0.2">
      <c r="A52" s="24"/>
      <c r="B52" s="63" t="s">
        <v>102</v>
      </c>
      <c r="C52" s="26" t="s">
        <v>122</v>
      </c>
      <c r="D52" s="34"/>
      <c r="E52" s="28" t="s">
        <v>0</v>
      </c>
      <c r="F52" s="67">
        <v>1</v>
      </c>
      <c r="G52" s="29"/>
      <c r="H52" s="30">
        <f t="shared" si="0"/>
        <v>0</v>
      </c>
    </row>
    <row r="53" spans="1:8" ht="20.100000000000001" customHeight="1" x14ac:dyDescent="0.2">
      <c r="A53" s="24"/>
      <c r="B53" s="63" t="s">
        <v>115</v>
      </c>
      <c r="C53" s="26" t="s">
        <v>123</v>
      </c>
      <c r="D53" s="34"/>
      <c r="E53" s="28" t="s">
        <v>0</v>
      </c>
      <c r="F53" s="67">
        <v>1</v>
      </c>
      <c r="G53" s="29"/>
      <c r="H53" s="30">
        <f t="shared" si="0"/>
        <v>0</v>
      </c>
    </row>
    <row r="54" spans="1:8" ht="20.100000000000001" customHeight="1" x14ac:dyDescent="0.2">
      <c r="A54" s="24"/>
      <c r="B54" s="63" t="s">
        <v>116</v>
      </c>
      <c r="C54" s="26" t="s">
        <v>121</v>
      </c>
      <c r="D54" s="34"/>
      <c r="E54" s="28" t="s">
        <v>0</v>
      </c>
      <c r="F54" s="67">
        <v>1</v>
      </c>
      <c r="G54" s="29"/>
      <c r="H54" s="30">
        <f t="shared" si="0"/>
        <v>0</v>
      </c>
    </row>
    <row r="55" spans="1:8" ht="20.100000000000001" customHeight="1" x14ac:dyDescent="0.2">
      <c r="A55" s="24"/>
      <c r="B55" s="49"/>
      <c r="C55" s="26"/>
      <c r="D55" s="34"/>
      <c r="E55" s="28"/>
      <c r="F55" s="67"/>
      <c r="G55" s="30"/>
      <c r="H55" s="30">
        <f t="shared" si="0"/>
        <v>0</v>
      </c>
    </row>
    <row r="56" spans="1:8" ht="20.100000000000001" customHeight="1" x14ac:dyDescent="0.2">
      <c r="A56" s="24"/>
      <c r="B56" s="49" t="s">
        <v>69</v>
      </c>
      <c r="C56" s="26" t="s">
        <v>112</v>
      </c>
      <c r="D56" s="34"/>
      <c r="E56" s="28"/>
      <c r="F56" s="67"/>
      <c r="G56" s="30"/>
      <c r="H56" s="30">
        <f t="shared" si="0"/>
        <v>0</v>
      </c>
    </row>
    <row r="57" spans="1:8" ht="20.100000000000001" customHeight="1" x14ac:dyDescent="0.2">
      <c r="A57" s="24"/>
      <c r="B57" s="63" t="s">
        <v>65</v>
      </c>
      <c r="C57" s="26" t="s">
        <v>124</v>
      </c>
      <c r="D57" s="34"/>
      <c r="E57" s="28" t="s">
        <v>0</v>
      </c>
      <c r="F57" s="67">
        <v>1</v>
      </c>
      <c r="G57" s="29"/>
      <c r="H57" s="30">
        <f t="shared" si="0"/>
        <v>0</v>
      </c>
    </row>
    <row r="58" spans="1:8" ht="20.100000000000001" customHeight="1" x14ac:dyDescent="0.2">
      <c r="A58" s="24"/>
      <c r="B58" s="49"/>
      <c r="C58" s="26"/>
      <c r="D58" s="34"/>
      <c r="E58" s="28"/>
      <c r="F58" s="67"/>
      <c r="G58" s="30"/>
      <c r="H58" s="30">
        <f t="shared" si="0"/>
        <v>0</v>
      </c>
    </row>
    <row r="59" spans="1:8" ht="20.100000000000001" customHeight="1" x14ac:dyDescent="0.2">
      <c r="A59" s="24"/>
      <c r="B59" s="49" t="s">
        <v>70</v>
      </c>
      <c r="C59" s="26" t="s">
        <v>113</v>
      </c>
      <c r="D59" s="34"/>
      <c r="E59" s="28"/>
      <c r="F59" s="67"/>
      <c r="G59" s="30"/>
      <c r="H59" s="30">
        <f t="shared" si="0"/>
        <v>0</v>
      </c>
    </row>
    <row r="60" spans="1:8" ht="20.100000000000001" customHeight="1" x14ac:dyDescent="0.2">
      <c r="A60" s="24"/>
      <c r="B60" s="63" t="s">
        <v>65</v>
      </c>
      <c r="C60" s="26" t="s">
        <v>120</v>
      </c>
      <c r="D60" s="34"/>
      <c r="E60" s="28" t="s">
        <v>0</v>
      </c>
      <c r="F60" s="67">
        <v>1</v>
      </c>
      <c r="G60" s="29"/>
      <c r="H60" s="30">
        <f t="shared" si="0"/>
        <v>0</v>
      </c>
    </row>
    <row r="61" spans="1:8" ht="20.100000000000001" customHeight="1" x14ac:dyDescent="0.2">
      <c r="A61" s="24"/>
      <c r="B61" s="63" t="s">
        <v>66</v>
      </c>
      <c r="C61" s="26" t="s">
        <v>118</v>
      </c>
      <c r="D61" s="34"/>
      <c r="E61" s="28" t="s">
        <v>0</v>
      </c>
      <c r="F61" s="67">
        <v>1</v>
      </c>
      <c r="G61" s="29"/>
      <c r="H61" s="30">
        <f t="shared" si="0"/>
        <v>0</v>
      </c>
    </row>
    <row r="62" spans="1:8" ht="20.100000000000001" customHeight="1" x14ac:dyDescent="0.2">
      <c r="A62" s="24"/>
      <c r="B62" s="63" t="s">
        <v>102</v>
      </c>
      <c r="C62" s="26" t="s">
        <v>117</v>
      </c>
      <c r="D62" s="34"/>
      <c r="E62" s="28" t="s">
        <v>0</v>
      </c>
      <c r="F62" s="67">
        <v>1</v>
      </c>
      <c r="G62" s="29"/>
      <c r="H62" s="30">
        <f t="shared" si="0"/>
        <v>0</v>
      </c>
    </row>
    <row r="63" spans="1:8" ht="20.100000000000001" customHeight="1" x14ac:dyDescent="0.2">
      <c r="A63" s="24"/>
      <c r="B63" s="49"/>
      <c r="C63" s="26"/>
      <c r="D63" s="34"/>
      <c r="E63" s="28"/>
      <c r="F63" s="67"/>
      <c r="G63" s="30"/>
      <c r="H63" s="30">
        <f t="shared" si="0"/>
        <v>0</v>
      </c>
    </row>
    <row r="64" spans="1:8" ht="20.100000000000001" customHeight="1" x14ac:dyDescent="0.2">
      <c r="A64" s="24" t="s">
        <v>26</v>
      </c>
      <c r="B64" s="49" t="s">
        <v>71</v>
      </c>
      <c r="C64" s="26" t="s">
        <v>114</v>
      </c>
      <c r="D64" s="34"/>
      <c r="E64" s="28"/>
      <c r="F64" s="67"/>
      <c r="G64" s="30"/>
      <c r="H64" s="30">
        <f t="shared" si="0"/>
        <v>0</v>
      </c>
    </row>
    <row r="65" spans="1:8" ht="20.100000000000001" customHeight="1" x14ac:dyDescent="0.2">
      <c r="A65" s="24"/>
      <c r="B65" s="63" t="s">
        <v>65</v>
      </c>
      <c r="C65" s="26" t="s">
        <v>119</v>
      </c>
      <c r="D65" s="34"/>
      <c r="E65" s="28" t="s">
        <v>0</v>
      </c>
      <c r="F65" s="67">
        <v>1</v>
      </c>
      <c r="G65" s="29"/>
      <c r="H65" s="30">
        <f t="shared" si="0"/>
        <v>0</v>
      </c>
    </row>
    <row r="66" spans="1:8" ht="20.100000000000001" customHeight="1" x14ac:dyDescent="0.2">
      <c r="A66" s="24"/>
      <c r="B66" s="25"/>
      <c r="C66" s="26"/>
      <c r="D66" s="34"/>
      <c r="E66" s="28"/>
      <c r="F66" s="67"/>
      <c r="G66" s="30"/>
      <c r="H66" s="30">
        <f t="shared" si="0"/>
        <v>0</v>
      </c>
    </row>
    <row r="67" spans="1:8" ht="20.100000000000001" customHeight="1" x14ac:dyDescent="0.2">
      <c r="A67" s="24"/>
      <c r="B67" s="25" t="s">
        <v>73</v>
      </c>
      <c r="C67" s="57" t="s">
        <v>36</v>
      </c>
      <c r="D67" s="34" t="s">
        <v>84</v>
      </c>
      <c r="E67" s="28" t="s">
        <v>0</v>
      </c>
      <c r="F67" s="67">
        <v>89</v>
      </c>
      <c r="G67" s="29"/>
      <c r="H67" s="30">
        <f t="shared" si="0"/>
        <v>0</v>
      </c>
    </row>
    <row r="68" spans="1:8" ht="20.100000000000001" customHeight="1" x14ac:dyDescent="0.2">
      <c r="A68" s="24"/>
      <c r="B68" s="25"/>
      <c r="C68" s="26"/>
      <c r="D68" s="34"/>
      <c r="E68" s="28"/>
      <c r="F68" s="67"/>
      <c r="G68" s="30"/>
      <c r="H68" s="30">
        <f t="shared" si="0"/>
        <v>0</v>
      </c>
    </row>
    <row r="69" spans="1:8" ht="20.100000000000001" customHeight="1" x14ac:dyDescent="0.2">
      <c r="A69" s="24"/>
      <c r="B69" s="25" t="s">
        <v>74</v>
      </c>
      <c r="C69" s="57" t="s">
        <v>37</v>
      </c>
      <c r="D69" s="34" t="s">
        <v>82</v>
      </c>
      <c r="E69" s="28"/>
      <c r="F69" s="67"/>
      <c r="G69" s="30"/>
      <c r="H69" s="30">
        <f t="shared" si="0"/>
        <v>0</v>
      </c>
    </row>
    <row r="70" spans="1:8" ht="20.100000000000001" customHeight="1" x14ac:dyDescent="0.2">
      <c r="A70" s="24"/>
      <c r="B70" s="49" t="s">
        <v>64</v>
      </c>
      <c r="C70" s="26" t="s">
        <v>38</v>
      </c>
      <c r="D70" s="34"/>
      <c r="E70" s="28" t="s">
        <v>0</v>
      </c>
      <c r="F70" s="67">
        <v>8</v>
      </c>
      <c r="G70" s="29"/>
      <c r="H70" s="30">
        <f t="shared" si="0"/>
        <v>0</v>
      </c>
    </row>
    <row r="71" spans="1:8" ht="20.100000000000001" customHeight="1" x14ac:dyDescent="0.2">
      <c r="A71" s="24"/>
      <c r="B71" s="49" t="s">
        <v>69</v>
      </c>
      <c r="C71" s="26" t="s">
        <v>39</v>
      </c>
      <c r="D71" s="34"/>
      <c r="E71" s="28" t="s">
        <v>86</v>
      </c>
      <c r="F71" s="67">
        <v>22.2</v>
      </c>
      <c r="G71" s="29"/>
      <c r="H71" s="30">
        <f t="shared" si="0"/>
        <v>0</v>
      </c>
    </row>
    <row r="72" spans="1:8" ht="20.100000000000001" customHeight="1" x14ac:dyDescent="0.2">
      <c r="A72" s="24"/>
      <c r="B72" s="49" t="s">
        <v>70</v>
      </c>
      <c r="C72" s="26" t="s">
        <v>40</v>
      </c>
      <c r="D72" s="34"/>
      <c r="E72" s="28" t="s">
        <v>0</v>
      </c>
      <c r="F72" s="67">
        <v>27</v>
      </c>
      <c r="G72" s="29"/>
      <c r="H72" s="30">
        <f t="shared" si="0"/>
        <v>0</v>
      </c>
    </row>
    <row r="73" spans="1:8" ht="20.100000000000001" customHeight="1" x14ac:dyDescent="0.2">
      <c r="A73" s="24"/>
      <c r="B73" s="25"/>
      <c r="C73" s="26"/>
      <c r="D73" s="34"/>
      <c r="E73" s="28"/>
      <c r="F73" s="67"/>
      <c r="G73" s="30"/>
      <c r="H73" s="30">
        <f t="shared" si="0"/>
        <v>0</v>
      </c>
    </row>
    <row r="74" spans="1:8" ht="36" customHeight="1" x14ac:dyDescent="0.2">
      <c r="A74" s="24"/>
      <c r="B74" s="25" t="s">
        <v>75</v>
      </c>
      <c r="C74" s="57" t="s">
        <v>41</v>
      </c>
      <c r="D74" s="34" t="s">
        <v>84</v>
      </c>
      <c r="E74" s="28" t="s">
        <v>0</v>
      </c>
      <c r="F74" s="67">
        <v>2</v>
      </c>
      <c r="G74" s="29"/>
      <c r="H74" s="30">
        <f t="shared" si="0"/>
        <v>0</v>
      </c>
    </row>
    <row r="75" spans="1:8" ht="20.100000000000001" customHeight="1" x14ac:dyDescent="0.2">
      <c r="A75" s="24"/>
      <c r="B75" s="25"/>
      <c r="C75" s="26"/>
      <c r="D75" s="34"/>
      <c r="E75" s="28"/>
      <c r="F75" s="67"/>
      <c r="G75" s="30"/>
      <c r="H75" s="30">
        <f t="shared" si="0"/>
        <v>0</v>
      </c>
    </row>
    <row r="76" spans="1:8" ht="20.100000000000001" customHeight="1" x14ac:dyDescent="0.2">
      <c r="A76" s="24"/>
      <c r="B76" s="25" t="s">
        <v>76</v>
      </c>
      <c r="C76" s="57" t="s">
        <v>42</v>
      </c>
      <c r="D76" s="34" t="s">
        <v>82</v>
      </c>
      <c r="E76" s="28"/>
      <c r="F76" s="67"/>
      <c r="G76" s="30"/>
      <c r="H76" s="30">
        <f t="shared" si="0"/>
        <v>0</v>
      </c>
    </row>
    <row r="77" spans="1:8" ht="20.100000000000001" customHeight="1" x14ac:dyDescent="0.2">
      <c r="A77" s="24"/>
      <c r="B77" s="49" t="s">
        <v>64</v>
      </c>
      <c r="C77" s="26" t="s">
        <v>43</v>
      </c>
      <c r="D77" s="34"/>
      <c r="E77" s="28" t="s">
        <v>0</v>
      </c>
      <c r="F77" s="67">
        <v>10</v>
      </c>
      <c r="G77" s="29"/>
      <c r="H77" s="30">
        <f t="shared" si="0"/>
        <v>0</v>
      </c>
    </row>
    <row r="78" spans="1:8" ht="20.100000000000001" customHeight="1" thickBot="1" x14ac:dyDescent="0.25">
      <c r="A78" s="24"/>
      <c r="B78" s="25"/>
      <c r="C78" s="26"/>
      <c r="D78" s="34"/>
      <c r="E78" s="28"/>
      <c r="F78" s="68"/>
      <c r="G78" s="30"/>
      <c r="H78" s="30">
        <f>ROUND(G78*F78,2)</f>
        <v>0</v>
      </c>
    </row>
    <row r="79" spans="1:8" ht="36" customHeight="1" thickBot="1" x14ac:dyDescent="0.25">
      <c r="A79" s="24"/>
      <c r="B79" s="80" t="s">
        <v>45</v>
      </c>
      <c r="C79" s="81"/>
      <c r="D79" s="81"/>
      <c r="E79" s="81"/>
      <c r="F79" s="81"/>
      <c r="G79" s="81"/>
      <c r="H79" s="58">
        <f>SUM(H10:H78)</f>
        <v>0</v>
      </c>
    </row>
    <row r="80" spans="1:8" ht="36" customHeight="1" thickBot="1" x14ac:dyDescent="0.3">
      <c r="A80" s="24"/>
      <c r="B80" s="75" t="s">
        <v>128</v>
      </c>
      <c r="C80" s="78"/>
      <c r="D80" s="78"/>
      <c r="E80" s="78"/>
      <c r="F80" s="78"/>
      <c r="G80" s="78"/>
      <c r="H80" s="79"/>
    </row>
    <row r="81" spans="1:8" ht="20.100000000000001" customHeight="1" x14ac:dyDescent="0.2">
      <c r="A81" s="24"/>
      <c r="B81" s="25" t="s">
        <v>77</v>
      </c>
      <c r="C81" s="57" t="s">
        <v>46</v>
      </c>
      <c r="D81" s="34" t="s">
        <v>79</v>
      </c>
      <c r="E81" s="28"/>
      <c r="F81" s="36"/>
      <c r="G81" s="30"/>
      <c r="H81" s="30">
        <f t="shared" ref="H81:H85" si="5">ROUND(G81*F81,2)</f>
        <v>0</v>
      </c>
    </row>
    <row r="82" spans="1:8" ht="20.100000000000001" customHeight="1" x14ac:dyDescent="0.2">
      <c r="A82" s="24"/>
      <c r="B82" s="49" t="s">
        <v>64</v>
      </c>
      <c r="C82" s="26" t="s">
        <v>50</v>
      </c>
      <c r="D82" s="34"/>
      <c r="E82" s="28" t="s">
        <v>87</v>
      </c>
      <c r="F82" s="70">
        <v>1.05</v>
      </c>
      <c r="G82" s="29"/>
      <c r="H82" s="30">
        <f t="shared" si="5"/>
        <v>0</v>
      </c>
    </row>
    <row r="83" spans="1:8" ht="20.100000000000001" customHeight="1" x14ac:dyDescent="0.2">
      <c r="A83" s="24"/>
      <c r="B83" s="25"/>
      <c r="C83" s="26"/>
      <c r="D83" s="34"/>
      <c r="E83" s="28"/>
      <c r="F83" s="68"/>
      <c r="G83" s="30"/>
      <c r="H83" s="30">
        <f t="shared" si="5"/>
        <v>0</v>
      </c>
    </row>
    <row r="84" spans="1:8" ht="20.100000000000001" customHeight="1" x14ac:dyDescent="0.2">
      <c r="A84" s="24"/>
      <c r="B84" s="49" t="s">
        <v>69</v>
      </c>
      <c r="C84" s="26" t="s">
        <v>51</v>
      </c>
      <c r="D84" s="34"/>
      <c r="E84" s="28"/>
      <c r="F84" s="68"/>
      <c r="G84" s="30"/>
      <c r="H84" s="30">
        <f t="shared" si="5"/>
        <v>0</v>
      </c>
    </row>
    <row r="85" spans="1:8" ht="20.100000000000001" customHeight="1" thickBot="1" x14ac:dyDescent="0.25">
      <c r="A85" s="24"/>
      <c r="B85" s="63" t="s">
        <v>65</v>
      </c>
      <c r="C85" s="26" t="s">
        <v>53</v>
      </c>
      <c r="D85" s="34"/>
      <c r="E85" s="28" t="s">
        <v>0</v>
      </c>
      <c r="F85" s="68">
        <v>1</v>
      </c>
      <c r="G85" s="29"/>
      <c r="H85" s="30">
        <f t="shared" si="5"/>
        <v>0</v>
      </c>
    </row>
    <row r="86" spans="1:8" ht="36" customHeight="1" thickBot="1" x14ac:dyDescent="0.25">
      <c r="A86" s="24"/>
      <c r="B86" s="80" t="s">
        <v>62</v>
      </c>
      <c r="C86" s="81"/>
      <c r="D86" s="81"/>
      <c r="E86" s="81"/>
      <c r="F86" s="81"/>
      <c r="G86" s="81"/>
      <c r="H86" s="58">
        <f>SUM(H81:H85)</f>
        <v>0</v>
      </c>
    </row>
    <row r="87" spans="1:8" ht="36" customHeight="1" thickBot="1" x14ac:dyDescent="0.3">
      <c r="A87" s="24"/>
      <c r="B87" s="75" t="s">
        <v>129</v>
      </c>
      <c r="C87" s="78"/>
      <c r="D87" s="78"/>
      <c r="E87" s="78"/>
      <c r="F87" s="78"/>
      <c r="G87" s="78"/>
      <c r="H87" s="79"/>
    </row>
    <row r="88" spans="1:8" ht="35.1" customHeight="1" x14ac:dyDescent="0.2">
      <c r="A88" s="24"/>
      <c r="B88" s="25" t="s">
        <v>92</v>
      </c>
      <c r="C88" s="57" t="s">
        <v>93</v>
      </c>
      <c r="D88" s="34" t="s">
        <v>94</v>
      </c>
      <c r="E88" s="28" t="s">
        <v>95</v>
      </c>
      <c r="F88" s="67">
        <v>25</v>
      </c>
      <c r="G88" s="29"/>
      <c r="H88" s="30">
        <f t="shared" ref="H88:H124" si="6">ROUND(G88*F88,2)</f>
        <v>0</v>
      </c>
    </row>
    <row r="89" spans="1:8" ht="20.100000000000001" customHeight="1" x14ac:dyDescent="0.2">
      <c r="A89" s="24"/>
      <c r="B89" s="25"/>
      <c r="C89" s="57"/>
      <c r="D89" s="34"/>
      <c r="E89" s="28"/>
      <c r="F89" s="36"/>
      <c r="G89" s="30"/>
      <c r="H89" s="30">
        <f t="shared" si="6"/>
        <v>0</v>
      </c>
    </row>
    <row r="90" spans="1:8" ht="20.100000000000001" customHeight="1" x14ac:dyDescent="0.2">
      <c r="A90" s="24"/>
      <c r="B90" s="25" t="s">
        <v>97</v>
      </c>
      <c r="C90" s="57" t="s">
        <v>46</v>
      </c>
      <c r="D90" s="34" t="s">
        <v>79</v>
      </c>
      <c r="E90" s="28"/>
      <c r="F90" s="36"/>
      <c r="G90" s="30"/>
      <c r="H90" s="30">
        <f t="shared" si="6"/>
        <v>0</v>
      </c>
    </row>
    <row r="91" spans="1:8" ht="19.5" customHeight="1" x14ac:dyDescent="0.2">
      <c r="A91" s="24"/>
      <c r="B91" s="49" t="s">
        <v>64</v>
      </c>
      <c r="C91" s="26" t="s">
        <v>47</v>
      </c>
      <c r="D91" s="34"/>
      <c r="E91" s="28"/>
      <c r="F91" s="36"/>
      <c r="G91" s="30"/>
      <c r="H91" s="30">
        <f t="shared" si="6"/>
        <v>0</v>
      </c>
    </row>
    <row r="92" spans="1:8" ht="19.5" customHeight="1" x14ac:dyDescent="0.2">
      <c r="A92" s="24"/>
      <c r="B92" s="63" t="s">
        <v>65</v>
      </c>
      <c r="C92" s="26" t="s">
        <v>61</v>
      </c>
      <c r="D92" s="34"/>
      <c r="E92" s="28" t="s">
        <v>0</v>
      </c>
      <c r="F92" s="68">
        <v>1</v>
      </c>
      <c r="G92" s="29"/>
      <c r="H92" s="30">
        <f t="shared" si="6"/>
        <v>0</v>
      </c>
    </row>
    <row r="93" spans="1:8" ht="20.100000000000001" customHeight="1" x14ac:dyDescent="0.2">
      <c r="A93" s="24"/>
      <c r="B93" s="25"/>
      <c r="C93" s="26"/>
      <c r="D93" s="34"/>
      <c r="E93" s="28"/>
      <c r="F93" s="68"/>
      <c r="G93" s="30"/>
      <c r="H93" s="30">
        <f t="shared" si="6"/>
        <v>0</v>
      </c>
    </row>
    <row r="94" spans="1:8" ht="20.100000000000001" customHeight="1" x14ac:dyDescent="0.2">
      <c r="A94" s="24"/>
      <c r="B94" s="49" t="s">
        <v>69</v>
      </c>
      <c r="C94" s="26" t="s">
        <v>48</v>
      </c>
      <c r="D94" s="34"/>
      <c r="E94" s="28"/>
      <c r="F94" s="68"/>
      <c r="G94" s="30"/>
      <c r="H94" s="30">
        <f t="shared" si="6"/>
        <v>0</v>
      </c>
    </row>
    <row r="95" spans="1:8" ht="20.100000000000001" customHeight="1" x14ac:dyDescent="0.2">
      <c r="A95" s="24"/>
      <c r="B95" s="63" t="s">
        <v>65</v>
      </c>
      <c r="C95" s="26" t="s">
        <v>59</v>
      </c>
      <c r="D95" s="34"/>
      <c r="E95" s="28" t="s">
        <v>87</v>
      </c>
      <c r="F95" s="68">
        <v>2</v>
      </c>
      <c r="G95" s="29"/>
      <c r="H95" s="30">
        <f t="shared" ref="H95" si="7">ROUND(G95*F95,2)</f>
        <v>0</v>
      </c>
    </row>
    <row r="96" spans="1:8" ht="20.100000000000001" customHeight="1" x14ac:dyDescent="0.2">
      <c r="A96" s="24"/>
      <c r="B96" s="63" t="s">
        <v>66</v>
      </c>
      <c r="C96" s="26" t="s">
        <v>60</v>
      </c>
      <c r="D96" s="34"/>
      <c r="E96" s="28" t="s">
        <v>87</v>
      </c>
      <c r="F96" s="68">
        <v>2</v>
      </c>
      <c r="G96" s="29"/>
      <c r="H96" s="30">
        <f t="shared" si="6"/>
        <v>0</v>
      </c>
    </row>
    <row r="97" spans="1:8" ht="20.100000000000001" customHeight="1" x14ac:dyDescent="0.2">
      <c r="A97" s="24"/>
      <c r="B97" s="63"/>
      <c r="C97" s="26"/>
      <c r="D97" s="34"/>
      <c r="E97" s="28"/>
      <c r="F97" s="68"/>
      <c r="G97" s="30"/>
      <c r="H97" s="30">
        <f t="shared" si="6"/>
        <v>0</v>
      </c>
    </row>
    <row r="98" spans="1:8" ht="20.100000000000001" customHeight="1" x14ac:dyDescent="0.2">
      <c r="A98" s="24"/>
      <c r="B98" s="49" t="s">
        <v>70</v>
      </c>
      <c r="C98" s="26" t="s">
        <v>49</v>
      </c>
      <c r="D98" s="34"/>
      <c r="E98" s="28"/>
      <c r="F98" s="68"/>
      <c r="G98" s="30"/>
      <c r="H98" s="30">
        <f t="shared" si="6"/>
        <v>0</v>
      </c>
    </row>
    <row r="99" spans="1:8" ht="19.5" customHeight="1" x14ac:dyDescent="0.2">
      <c r="A99" s="24"/>
      <c r="B99" s="63" t="s">
        <v>65</v>
      </c>
      <c r="C99" s="26" t="s">
        <v>59</v>
      </c>
      <c r="D99" s="34"/>
      <c r="E99" s="28" t="s">
        <v>87</v>
      </c>
      <c r="F99" s="68">
        <v>2</v>
      </c>
      <c r="G99" s="29"/>
      <c r="H99" s="30">
        <f t="shared" si="6"/>
        <v>0</v>
      </c>
    </row>
    <row r="100" spans="1:8" ht="19.5" customHeight="1" x14ac:dyDescent="0.2">
      <c r="A100" s="24"/>
      <c r="B100" s="63" t="s">
        <v>66</v>
      </c>
      <c r="C100" s="26" t="s">
        <v>60</v>
      </c>
      <c r="D100" s="34"/>
      <c r="E100" s="28" t="s">
        <v>87</v>
      </c>
      <c r="F100" s="68">
        <v>2</v>
      </c>
      <c r="G100" s="29"/>
      <c r="H100" s="30">
        <f t="shared" ref="H100" si="8">ROUND(G100*F100,2)</f>
        <v>0</v>
      </c>
    </row>
    <row r="101" spans="1:8" ht="19.5" customHeight="1" x14ac:dyDescent="0.2">
      <c r="A101" s="24"/>
      <c r="B101" s="63"/>
      <c r="C101" s="26"/>
      <c r="D101" s="34"/>
      <c r="E101" s="28"/>
      <c r="F101" s="68"/>
      <c r="G101" s="30"/>
      <c r="H101" s="30">
        <f t="shared" si="6"/>
        <v>0</v>
      </c>
    </row>
    <row r="102" spans="1:8" ht="20.100000000000001" customHeight="1" x14ac:dyDescent="0.2">
      <c r="A102" s="24"/>
      <c r="B102" s="49" t="s">
        <v>71</v>
      </c>
      <c r="C102" s="26" t="s">
        <v>51</v>
      </c>
      <c r="D102" s="34"/>
      <c r="E102" s="28"/>
      <c r="F102" s="68"/>
      <c r="G102" s="30"/>
      <c r="H102" s="30">
        <f t="shared" si="6"/>
        <v>0</v>
      </c>
    </row>
    <row r="103" spans="1:8" ht="36" customHeight="1" x14ac:dyDescent="0.2">
      <c r="A103" s="24"/>
      <c r="B103" s="63" t="s">
        <v>65</v>
      </c>
      <c r="C103" s="26" t="s">
        <v>52</v>
      </c>
      <c r="D103" s="34"/>
      <c r="E103" s="28" t="s">
        <v>0</v>
      </c>
      <c r="F103" s="68">
        <v>1</v>
      </c>
      <c r="G103" s="29"/>
      <c r="H103" s="30">
        <f t="shared" si="6"/>
        <v>0</v>
      </c>
    </row>
    <row r="104" spans="1:8" ht="20.100000000000001" customHeight="1" x14ac:dyDescent="0.2">
      <c r="A104" s="24"/>
      <c r="B104" s="25"/>
      <c r="C104" s="26"/>
      <c r="D104" s="34"/>
      <c r="E104" s="28"/>
      <c r="F104" s="68"/>
      <c r="G104" s="30"/>
      <c r="H104" s="30">
        <f t="shared" si="6"/>
        <v>0</v>
      </c>
    </row>
    <row r="105" spans="1:8" ht="20.100000000000001" customHeight="1" x14ac:dyDescent="0.2">
      <c r="A105" s="24"/>
      <c r="B105" s="49" t="s">
        <v>72</v>
      </c>
      <c r="C105" s="26" t="s">
        <v>54</v>
      </c>
      <c r="D105" s="34"/>
      <c r="E105" s="28" t="s">
        <v>0</v>
      </c>
      <c r="F105" s="68">
        <v>2</v>
      </c>
      <c r="G105" s="29"/>
      <c r="H105" s="30">
        <f t="shared" si="6"/>
        <v>0</v>
      </c>
    </row>
    <row r="106" spans="1:8" ht="20.100000000000001" customHeight="1" x14ac:dyDescent="0.2">
      <c r="A106" s="24"/>
      <c r="B106" s="49"/>
      <c r="C106" s="26"/>
      <c r="D106" s="34"/>
      <c r="E106" s="28"/>
      <c r="F106" s="68"/>
      <c r="G106" s="30"/>
      <c r="H106" s="30">
        <f t="shared" si="6"/>
        <v>0</v>
      </c>
    </row>
    <row r="107" spans="1:8" ht="20.100000000000001" customHeight="1" x14ac:dyDescent="0.2">
      <c r="A107" s="24"/>
      <c r="B107" s="49" t="s">
        <v>78</v>
      </c>
      <c r="C107" s="26" t="s">
        <v>55</v>
      </c>
      <c r="D107" s="34"/>
      <c r="E107" s="28" t="s">
        <v>0</v>
      </c>
      <c r="F107" s="68">
        <v>10</v>
      </c>
      <c r="G107" s="29"/>
      <c r="H107" s="30">
        <f t="shared" si="6"/>
        <v>0</v>
      </c>
    </row>
    <row r="108" spans="1:8" ht="19.5" customHeight="1" x14ac:dyDescent="0.2">
      <c r="A108" s="24"/>
      <c r="B108" s="49"/>
      <c r="C108" s="26"/>
      <c r="D108" s="34"/>
      <c r="E108" s="28"/>
      <c r="F108" s="69"/>
      <c r="G108" s="30"/>
      <c r="H108" s="30">
        <f t="shared" si="6"/>
        <v>0</v>
      </c>
    </row>
    <row r="109" spans="1:8" ht="19.5" customHeight="1" x14ac:dyDescent="0.2">
      <c r="A109" s="24"/>
      <c r="B109" s="25" t="s">
        <v>98</v>
      </c>
      <c r="C109" s="57" t="s">
        <v>132</v>
      </c>
      <c r="D109" s="34" t="s">
        <v>79</v>
      </c>
      <c r="E109" s="28"/>
      <c r="F109" s="69"/>
      <c r="G109" s="30"/>
      <c r="H109" s="30">
        <f t="shared" ref="H109:H113" si="9">ROUND(G109*F109,2)</f>
        <v>0</v>
      </c>
    </row>
    <row r="110" spans="1:8" ht="19.5" customHeight="1" x14ac:dyDescent="0.2">
      <c r="A110" s="24"/>
      <c r="B110" s="49" t="s">
        <v>64</v>
      </c>
      <c r="C110" s="26" t="s">
        <v>133</v>
      </c>
      <c r="D110" s="34"/>
      <c r="E110" s="28" t="s">
        <v>0</v>
      </c>
      <c r="F110" s="69">
        <v>5</v>
      </c>
      <c r="G110" s="29"/>
      <c r="H110" s="30">
        <f t="shared" ref="H110:H112" si="10">ROUND(G110*F110,2)</f>
        <v>0</v>
      </c>
    </row>
    <row r="111" spans="1:8" ht="20.100000000000001" customHeight="1" x14ac:dyDescent="0.2">
      <c r="A111" s="24"/>
      <c r="B111" s="49" t="s">
        <v>69</v>
      </c>
      <c r="C111" s="26" t="s">
        <v>134</v>
      </c>
      <c r="D111" s="34"/>
      <c r="E111" s="28" t="s">
        <v>0</v>
      </c>
      <c r="F111" s="69">
        <v>1</v>
      </c>
      <c r="G111" s="29"/>
      <c r="H111" s="30">
        <f t="shared" ref="H111" si="11">ROUND(G111*F111,2)</f>
        <v>0</v>
      </c>
    </row>
    <row r="112" spans="1:8" ht="20.100000000000001" customHeight="1" x14ac:dyDescent="0.2">
      <c r="A112" s="24"/>
      <c r="B112" s="49" t="s">
        <v>70</v>
      </c>
      <c r="C112" s="26" t="s">
        <v>141</v>
      </c>
      <c r="D112" s="34"/>
      <c r="E112" s="28" t="s">
        <v>0</v>
      </c>
      <c r="F112" s="69">
        <v>2</v>
      </c>
      <c r="G112" s="29"/>
      <c r="H112" s="30">
        <f t="shared" si="10"/>
        <v>0</v>
      </c>
    </row>
    <row r="113" spans="1:8" ht="35.1" customHeight="1" x14ac:dyDescent="0.2">
      <c r="A113" s="24"/>
      <c r="B113" s="49" t="s">
        <v>71</v>
      </c>
      <c r="C113" s="26" t="s">
        <v>140</v>
      </c>
      <c r="D113" s="34"/>
      <c r="E113" s="28" t="s">
        <v>86</v>
      </c>
      <c r="F113" s="69">
        <v>5</v>
      </c>
      <c r="G113" s="29"/>
      <c r="H113" s="30">
        <f t="shared" si="9"/>
        <v>0</v>
      </c>
    </row>
    <row r="114" spans="1:8" ht="35.1" customHeight="1" x14ac:dyDescent="0.2">
      <c r="A114" s="24"/>
      <c r="B114" s="49" t="s">
        <v>72</v>
      </c>
      <c r="C114" s="26" t="s">
        <v>135</v>
      </c>
      <c r="D114" s="34"/>
      <c r="E114" s="28" t="s">
        <v>95</v>
      </c>
      <c r="F114" s="69">
        <v>10</v>
      </c>
      <c r="G114" s="29"/>
      <c r="H114" s="30">
        <f t="shared" ref="H114:H118" si="12">ROUND(G114*F114,2)</f>
        <v>0</v>
      </c>
    </row>
    <row r="115" spans="1:8" ht="20.100000000000001" customHeight="1" x14ac:dyDescent="0.2">
      <c r="A115" s="24"/>
      <c r="B115" s="49"/>
      <c r="C115" s="26"/>
      <c r="D115" s="34"/>
      <c r="E115" s="28"/>
      <c r="F115" s="69"/>
      <c r="G115" s="30"/>
      <c r="H115" s="30"/>
    </row>
    <row r="116" spans="1:8" ht="19.5" customHeight="1" x14ac:dyDescent="0.2">
      <c r="A116" s="24"/>
      <c r="B116" s="25" t="s">
        <v>130</v>
      </c>
      <c r="C116" s="57" t="s">
        <v>136</v>
      </c>
      <c r="D116" s="34" t="s">
        <v>127</v>
      </c>
      <c r="E116" s="28"/>
      <c r="F116" s="69"/>
      <c r="G116" s="30"/>
      <c r="H116" s="30">
        <f t="shared" si="12"/>
        <v>0</v>
      </c>
    </row>
    <row r="117" spans="1:8" ht="19.5" customHeight="1" x14ac:dyDescent="0.2">
      <c r="A117" s="24"/>
      <c r="B117" s="49" t="s">
        <v>64</v>
      </c>
      <c r="C117" s="26" t="s">
        <v>137</v>
      </c>
      <c r="D117" s="34"/>
      <c r="E117" s="28" t="s">
        <v>87</v>
      </c>
      <c r="F117" s="69">
        <v>5</v>
      </c>
      <c r="G117" s="29"/>
      <c r="H117" s="30">
        <f t="shared" si="12"/>
        <v>0</v>
      </c>
    </row>
    <row r="118" spans="1:8" ht="19.5" customHeight="1" x14ac:dyDescent="0.2">
      <c r="A118" s="24"/>
      <c r="B118" s="49" t="s">
        <v>69</v>
      </c>
      <c r="C118" s="26" t="s">
        <v>138</v>
      </c>
      <c r="D118" s="34"/>
      <c r="E118" s="28" t="s">
        <v>87</v>
      </c>
      <c r="F118" s="69">
        <v>5</v>
      </c>
      <c r="G118" s="29"/>
      <c r="H118" s="30">
        <f t="shared" si="12"/>
        <v>0</v>
      </c>
    </row>
    <row r="119" spans="1:8" ht="19.5" customHeight="1" x14ac:dyDescent="0.2">
      <c r="A119" s="24"/>
      <c r="B119" s="49" t="s">
        <v>70</v>
      </c>
      <c r="C119" s="26" t="s">
        <v>139</v>
      </c>
      <c r="D119" s="34"/>
      <c r="E119" s="28" t="s">
        <v>87</v>
      </c>
      <c r="F119" s="69">
        <v>5</v>
      </c>
      <c r="G119" s="29"/>
      <c r="H119" s="30">
        <f t="shared" ref="H119" si="13">ROUND(G119*F119,2)</f>
        <v>0</v>
      </c>
    </row>
    <row r="120" spans="1:8" ht="20.100000000000001" customHeight="1" x14ac:dyDescent="0.2">
      <c r="A120" s="24"/>
      <c r="B120" s="49"/>
      <c r="C120" s="26"/>
      <c r="D120" s="34"/>
      <c r="E120" s="28"/>
      <c r="F120" s="69"/>
      <c r="G120" s="30"/>
      <c r="H120" s="30"/>
    </row>
    <row r="121" spans="1:8" ht="20.100000000000001" customHeight="1" x14ac:dyDescent="0.2">
      <c r="A121" s="24"/>
      <c r="B121" s="25" t="s">
        <v>142</v>
      </c>
      <c r="C121" s="57" t="s">
        <v>56</v>
      </c>
      <c r="D121" s="34" t="s">
        <v>127</v>
      </c>
      <c r="E121" s="28"/>
      <c r="F121" s="69"/>
      <c r="G121" s="30"/>
      <c r="H121" s="30">
        <f t="shared" si="6"/>
        <v>0</v>
      </c>
    </row>
    <row r="122" spans="1:8" ht="20.100000000000001" customHeight="1" x14ac:dyDescent="0.2">
      <c r="A122" s="24"/>
      <c r="B122" s="49" t="s">
        <v>64</v>
      </c>
      <c r="C122" s="26" t="s">
        <v>58</v>
      </c>
      <c r="D122" s="34"/>
      <c r="E122" s="28" t="s">
        <v>86</v>
      </c>
      <c r="F122" s="69">
        <v>15</v>
      </c>
      <c r="G122" s="29"/>
      <c r="H122" s="30">
        <f t="shared" si="6"/>
        <v>0</v>
      </c>
    </row>
    <row r="123" spans="1:8" s="62" customFormat="1" ht="20.100000000000001" customHeight="1" x14ac:dyDescent="0.2">
      <c r="A123" s="59"/>
      <c r="B123" s="60"/>
      <c r="C123" s="60"/>
      <c r="D123" s="61"/>
      <c r="E123" s="61"/>
      <c r="F123" s="69"/>
      <c r="G123" s="82"/>
      <c r="H123" s="30">
        <f t="shared" si="6"/>
        <v>0</v>
      </c>
    </row>
    <row r="124" spans="1:8" ht="20.100000000000001" customHeight="1" x14ac:dyDescent="0.2">
      <c r="A124" s="24"/>
      <c r="B124" s="25" t="s">
        <v>143</v>
      </c>
      <c r="C124" s="57" t="s">
        <v>57</v>
      </c>
      <c r="D124" s="34" t="s">
        <v>127</v>
      </c>
      <c r="E124" s="28"/>
      <c r="F124" s="69"/>
      <c r="G124" s="30"/>
      <c r="H124" s="30">
        <f t="shared" si="6"/>
        <v>0</v>
      </c>
    </row>
    <row r="125" spans="1:8" ht="20.100000000000001" customHeight="1" x14ac:dyDescent="0.2">
      <c r="A125" s="24"/>
      <c r="B125" s="49" t="s">
        <v>64</v>
      </c>
      <c r="C125" s="26" t="s">
        <v>58</v>
      </c>
      <c r="D125" s="34"/>
      <c r="E125" s="28" t="s">
        <v>86</v>
      </c>
      <c r="F125" s="69">
        <v>15</v>
      </c>
      <c r="G125" s="29"/>
      <c r="H125" s="30">
        <f t="shared" ref="H125:H126" si="14">ROUND(G125*F125,2)</f>
        <v>0</v>
      </c>
    </row>
    <row r="126" spans="1:8" ht="20.100000000000001" customHeight="1" thickBot="1" x14ac:dyDescent="0.25">
      <c r="A126" s="24"/>
      <c r="B126" s="25"/>
      <c r="C126" s="26"/>
      <c r="D126" s="34"/>
      <c r="E126" s="28"/>
      <c r="F126" s="36"/>
      <c r="G126" s="30"/>
      <c r="H126" s="30">
        <f t="shared" si="14"/>
        <v>0</v>
      </c>
    </row>
    <row r="127" spans="1:8" ht="36" customHeight="1" thickBot="1" x14ac:dyDescent="0.25">
      <c r="A127" s="24"/>
      <c r="B127" s="80" t="s">
        <v>96</v>
      </c>
      <c r="C127" s="81"/>
      <c r="D127" s="81"/>
      <c r="E127" s="81"/>
      <c r="F127" s="81"/>
      <c r="G127" s="81"/>
      <c r="H127" s="58">
        <f>SUM(H88:H126)</f>
        <v>0</v>
      </c>
    </row>
    <row r="128" spans="1:8" s="11" customFormat="1" ht="48" customHeight="1" x14ac:dyDescent="0.2">
      <c r="A128" s="23"/>
      <c r="B128" s="71" t="s">
        <v>144</v>
      </c>
      <c r="C128" s="72"/>
      <c r="D128" s="72"/>
      <c r="E128" s="72"/>
      <c r="F128" s="72"/>
      <c r="G128" s="73">
        <f>SUM(H127,H79,H8,H86)</f>
        <v>0</v>
      </c>
      <c r="H128" s="74"/>
    </row>
    <row r="129" spans="1:8" ht="15.95" customHeight="1" x14ac:dyDescent="0.2">
      <c r="A129" s="38"/>
      <c r="B129" s="39"/>
      <c r="C129" s="40"/>
      <c r="D129" s="41"/>
      <c r="E129" s="40"/>
      <c r="F129" s="42"/>
      <c r="G129" s="43"/>
      <c r="H129" s="44"/>
    </row>
  </sheetData>
  <sheetProtection algorithmName="SHA-512" hashValue="oF0Yab594sE5VwyIkjIKq6KHw4oIP1v148xCFPhlCla3k4CitLEbnq3IuXSh4e6mXHMpiTaVs70iLDMMLNlDAA==" saltValue="lnEkIFV7nYpFCsLYJdmyYg==" spinCount="100000" sheet="1" selectLockedCells="1"/>
  <mergeCells count="10">
    <mergeCell ref="B128:F128"/>
    <mergeCell ref="G128:H128"/>
    <mergeCell ref="B6:H6"/>
    <mergeCell ref="B9:H9"/>
    <mergeCell ref="B8:G8"/>
    <mergeCell ref="B79:G79"/>
    <mergeCell ref="B87:H87"/>
    <mergeCell ref="B127:G127"/>
    <mergeCell ref="B80:H80"/>
    <mergeCell ref="B86:G86"/>
  </mergeCells>
  <conditionalFormatting sqref="D14 D66:D78 D102 D94 D16:D17 D41:D47 D49:D63 D81:D85 D88:D89 D96:D97 D108 D121:D126">
    <cfRule type="cellIs" dxfId="110" priority="450" stopIfTrue="1" operator="equal">
      <formula>"CW 2130-R11"</formula>
    </cfRule>
    <cfRule type="cellIs" dxfId="109" priority="451" stopIfTrue="1" operator="equal">
      <formula>"CW 3120-R2"</formula>
    </cfRule>
    <cfRule type="cellIs" dxfId="108" priority="452" stopIfTrue="1" operator="equal">
      <formula>"CW 3240-R7"</formula>
    </cfRule>
  </conditionalFormatting>
  <conditionalFormatting sqref="D10">
    <cfRule type="cellIs" dxfId="107" priority="438" stopIfTrue="1" operator="equal">
      <formula>"CW 2130-R11"</formula>
    </cfRule>
    <cfRule type="cellIs" dxfId="106" priority="439" stopIfTrue="1" operator="equal">
      <formula>"CW 3120-R2"</formula>
    </cfRule>
    <cfRule type="cellIs" dxfId="105" priority="440" stopIfTrue="1" operator="equal">
      <formula>"CW 3240-R7"</formula>
    </cfRule>
  </conditionalFormatting>
  <conditionalFormatting sqref="D11:D13">
    <cfRule type="cellIs" dxfId="104" priority="432" stopIfTrue="1" operator="equal">
      <formula>"CW 2130-R11"</formula>
    </cfRule>
    <cfRule type="cellIs" dxfId="103" priority="433" stopIfTrue="1" operator="equal">
      <formula>"CW 3120-R2"</formula>
    </cfRule>
    <cfRule type="cellIs" dxfId="102" priority="434" stopIfTrue="1" operator="equal">
      <formula>"CW 3240-R7"</formula>
    </cfRule>
  </conditionalFormatting>
  <conditionalFormatting sqref="D15">
    <cfRule type="cellIs" dxfId="101" priority="414" stopIfTrue="1" operator="equal">
      <formula>"CW 2130-R11"</formula>
    </cfRule>
    <cfRule type="cellIs" dxfId="100" priority="415" stopIfTrue="1" operator="equal">
      <formula>"CW 3120-R2"</formula>
    </cfRule>
    <cfRule type="cellIs" dxfId="99" priority="416" stopIfTrue="1" operator="equal">
      <formula>"CW 3240-R7"</formula>
    </cfRule>
  </conditionalFormatting>
  <conditionalFormatting sqref="D20">
    <cfRule type="cellIs" dxfId="98" priority="408" stopIfTrue="1" operator="equal">
      <formula>"CW 2130-R11"</formula>
    </cfRule>
    <cfRule type="cellIs" dxfId="97" priority="409" stopIfTrue="1" operator="equal">
      <formula>"CW 3120-R2"</formula>
    </cfRule>
    <cfRule type="cellIs" dxfId="96" priority="410" stopIfTrue="1" operator="equal">
      <formula>"CW 3240-R7"</formula>
    </cfRule>
  </conditionalFormatting>
  <conditionalFormatting sqref="D21">
    <cfRule type="cellIs" dxfId="95" priority="402" stopIfTrue="1" operator="equal">
      <formula>"CW 2130-R11"</formula>
    </cfRule>
    <cfRule type="cellIs" dxfId="94" priority="403" stopIfTrue="1" operator="equal">
      <formula>"CW 3120-R2"</formula>
    </cfRule>
    <cfRule type="cellIs" dxfId="93" priority="404" stopIfTrue="1" operator="equal">
      <formula>"CW 3240-R7"</formula>
    </cfRule>
  </conditionalFormatting>
  <conditionalFormatting sqref="D25">
    <cfRule type="cellIs" dxfId="92" priority="396" stopIfTrue="1" operator="equal">
      <formula>"CW 2130-R11"</formula>
    </cfRule>
    <cfRule type="cellIs" dxfId="91" priority="397" stopIfTrue="1" operator="equal">
      <formula>"CW 3120-R2"</formula>
    </cfRule>
    <cfRule type="cellIs" dxfId="90" priority="398" stopIfTrue="1" operator="equal">
      <formula>"CW 3240-R7"</formula>
    </cfRule>
  </conditionalFormatting>
  <conditionalFormatting sqref="D33:D38">
    <cfRule type="cellIs" dxfId="89" priority="393" stopIfTrue="1" operator="equal">
      <formula>"CW 2130-R11"</formula>
    </cfRule>
    <cfRule type="cellIs" dxfId="88" priority="394" stopIfTrue="1" operator="equal">
      <formula>"CW 3120-R2"</formula>
    </cfRule>
    <cfRule type="cellIs" dxfId="87" priority="395" stopIfTrue="1" operator="equal">
      <formula>"CW 3240-R7"</formula>
    </cfRule>
  </conditionalFormatting>
  <conditionalFormatting sqref="D48">
    <cfRule type="cellIs" dxfId="86" priority="349" stopIfTrue="1" operator="equal">
      <formula>"CW 2130-R11"</formula>
    </cfRule>
    <cfRule type="cellIs" dxfId="85" priority="350" stopIfTrue="1" operator="equal">
      <formula>"CW 3120-R2"</formula>
    </cfRule>
    <cfRule type="cellIs" dxfId="84" priority="351" stopIfTrue="1" operator="equal">
      <formula>"CW 3240-R7"</formula>
    </cfRule>
  </conditionalFormatting>
  <conditionalFormatting sqref="D23">
    <cfRule type="cellIs" dxfId="83" priority="305" stopIfTrue="1" operator="equal">
      <formula>"CW 2130-R11"</formula>
    </cfRule>
    <cfRule type="cellIs" dxfId="82" priority="306" stopIfTrue="1" operator="equal">
      <formula>"CW 3120-R2"</formula>
    </cfRule>
    <cfRule type="cellIs" dxfId="81" priority="307" stopIfTrue="1" operator="equal">
      <formula>"CW 3240-R7"</formula>
    </cfRule>
  </conditionalFormatting>
  <conditionalFormatting sqref="D7">
    <cfRule type="cellIs" dxfId="80" priority="287" stopIfTrue="1" operator="equal">
      <formula>"CW 2130-R11"</formula>
    </cfRule>
    <cfRule type="cellIs" dxfId="79" priority="288" stopIfTrue="1" operator="equal">
      <formula>"CW 3120-R2"</formula>
    </cfRule>
    <cfRule type="cellIs" dxfId="78" priority="289" stopIfTrue="1" operator="equal">
      <formula>"CW 3240-R7"</formula>
    </cfRule>
  </conditionalFormatting>
  <conditionalFormatting sqref="D64:D65">
    <cfRule type="cellIs" dxfId="77" priority="244" stopIfTrue="1" operator="equal">
      <formula>"CW 2130-R11"</formula>
    </cfRule>
    <cfRule type="cellIs" dxfId="76" priority="245" stopIfTrue="1" operator="equal">
      <formula>"CW 3120-R2"</formula>
    </cfRule>
    <cfRule type="cellIs" dxfId="75" priority="246" stopIfTrue="1" operator="equal">
      <formula>"CW 3240-R7"</formula>
    </cfRule>
  </conditionalFormatting>
  <conditionalFormatting sqref="D90:D92">
    <cfRule type="cellIs" dxfId="74" priority="94" stopIfTrue="1" operator="equal">
      <formula>"CW 2130-R11"</formula>
    </cfRule>
    <cfRule type="cellIs" dxfId="73" priority="95" stopIfTrue="1" operator="equal">
      <formula>"CW 3120-R2"</formula>
    </cfRule>
    <cfRule type="cellIs" dxfId="72" priority="96" stopIfTrue="1" operator="equal">
      <formula>"CW 3240-R7"</formula>
    </cfRule>
  </conditionalFormatting>
  <conditionalFormatting sqref="D93 D98:D99 D101">
    <cfRule type="cellIs" dxfId="71" priority="91" stopIfTrue="1" operator="equal">
      <formula>"CW 2130-R11"</formula>
    </cfRule>
    <cfRule type="cellIs" dxfId="70" priority="92" stopIfTrue="1" operator="equal">
      <formula>"CW 3120-R2"</formula>
    </cfRule>
    <cfRule type="cellIs" dxfId="69" priority="93" stopIfTrue="1" operator="equal">
      <formula>"CW 3240-R7"</formula>
    </cfRule>
  </conditionalFormatting>
  <conditionalFormatting sqref="D18">
    <cfRule type="cellIs" dxfId="68" priority="73" stopIfTrue="1" operator="equal">
      <formula>"CW 2130-R11"</formula>
    </cfRule>
    <cfRule type="cellIs" dxfId="67" priority="74" stopIfTrue="1" operator="equal">
      <formula>"CW 3120-R2"</formula>
    </cfRule>
    <cfRule type="cellIs" dxfId="66" priority="75" stopIfTrue="1" operator="equal">
      <formula>"CW 3240-R7"</formula>
    </cfRule>
  </conditionalFormatting>
  <conditionalFormatting sqref="D19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27 D29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26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32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24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8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31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3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39:D40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104:D107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103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95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2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00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09 D113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14:D115 D120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1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16 D11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1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1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 G10:G78 G81:G85 G88:G126" xr:uid="{00000000-0002-0000-0400-000000000000}">
      <formula1>IF(G7&gt;=0.01,ROUND(G7,2),0.01)</formula1>
    </dataValidation>
  </dataValidations>
  <pageMargins left="0.5" right="0.5" top="0.75" bottom="0.75" header="0.25" footer="0.25"/>
  <pageSetup scale="72" orientation="portrait" r:id="rId1"/>
  <headerFooter alignWithMargins="0">
    <oddHeader>&amp;LThe City of Winnipeg
Bid Opportunity No. 116-2020 
&amp;XTemplate Version: C420181015-RW&amp;RBid Submission
Page &amp;P+3 of 7</oddHeader>
    <oddFooter xml:space="preserve">&amp;R__________________
Name of Bidder                    </oddFooter>
  </headerFooter>
  <rowBreaks count="2" manualBreakCount="2">
    <brk id="79" min="1" max="7" man="1"/>
    <brk id="11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Sherlock, Robert</cp:lastModifiedBy>
  <cp:lastPrinted>2020-03-16T15:04:06Z</cp:lastPrinted>
  <dcterms:created xsi:type="dcterms:W3CDTF">1999-10-18T14:40:40Z</dcterms:created>
  <dcterms:modified xsi:type="dcterms:W3CDTF">2020-03-21T13:33:39Z</dcterms:modified>
</cp:coreProperties>
</file>