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05" windowWidth="11550" windowHeight="9585" activeTab="0"/>
  </bookViews>
  <sheets>
    <sheet name="121-2016 Form B" sheetId="1" r:id="rId1"/>
  </sheets>
  <externalReferences>
    <externalReference r:id="rId4"/>
  </externalReferences>
  <definedNames>
    <definedName name="abc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'121-2016 Form B'!#REF!</definedName>
    <definedName name="HEADER">#REF!</definedName>
    <definedName name="PAGE1OF13" localSheetId="0">'121-2016 Form B'!#REF!</definedName>
    <definedName name="PAGE1OF13">#REF!</definedName>
    <definedName name="_xlnm.Print_Area" localSheetId="0">'121-2016 Form B'!$B$6:$H$210</definedName>
    <definedName name="_xlnm.Print_Titles" localSheetId="0">'121-2016 Form B'!$1:$5</definedName>
    <definedName name="TEMP" localSheetId="0">'121-2016 Form B'!#REF!</definedName>
    <definedName name="TEMP">#REF!</definedName>
    <definedName name="TENDERNO.181-" localSheetId="0">'121-2016 Form B'!#REF!</definedName>
    <definedName name="TENDERNO.181-">#REF!</definedName>
    <definedName name="TENDERSUBMISSI" localSheetId="0">'121-2016 Form B'!#REF!</definedName>
    <definedName name="TENDERSUBMISSI">#REF!</definedName>
    <definedName name="TESTHEAD" localSheetId="0">'121-2016 Form B'!#REF!</definedName>
    <definedName name="TESTHEAD">#REF!</definedName>
    <definedName name="XEVERYTHING" localSheetId="0">'121-2016 Form B'!$B$1:$IV$155</definedName>
    <definedName name="XEVERYTHING">#REF!</definedName>
    <definedName name="XITEMS" localSheetId="0">'121-2016 Form B'!$B$6:$IV$155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<sst xmlns="http://schemas.openxmlformats.org/spreadsheetml/2006/main" count="783" uniqueCount="331">
  <si>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</si>
  <si>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</si>
  <si>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</si>
  <si>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</si>
  <si>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</si>
  <si>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</si>
  <si>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</si>
  <si>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</si>
  <si>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</si>
  <si>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</si>
  <si>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</si>
  <si>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</si>
  <si>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</si>
  <si>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</si>
  <si>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</si>
  <si>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</si>
  <si>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</si>
  <si>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</si>
  <si>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</si>
  <si>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</si>
  <si>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</si>
  <si>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</si>
  <si>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</si>
  <si>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</si>
  <si>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</si>
  <si>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</si>
  <si>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</si>
  <si>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</si>
  <si>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</si>
  <si>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</si>
  <si>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</si>
  <si>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</si>
  <si>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</si>
  <si>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</si>
  <si>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</si>
  <si>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</si>
  <si>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</si>
  <si>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</si>
  <si>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</si>
  <si>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</si>
  <si>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</si>
  <si>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</si>
  <si>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</si>
  <si>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</si>
  <si>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</si>
  <si>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</si>
  <si>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</si>
  <si>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</si>
  <si>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</si>
  <si>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</si>
  <si>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</si>
  <si>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</si>
  <si>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</si>
  <si>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</si>
  <si>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</si>
  <si>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</si>
  <si>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</si>
  <si>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</si>
  <si>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</si>
  <si>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</si>
  <si>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</si>
  <si>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</si>
  <si>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</si>
  <si>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</si>
  <si>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</si>
  <si>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</si>
  <si>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G001</t>
  </si>
  <si>
    <t>Sodding</t>
  </si>
  <si>
    <t>G003</t>
  </si>
  <si>
    <t>B.1</t>
  </si>
  <si>
    <t>B.2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</si>
  <si>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</si>
  <si>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</si>
  <si>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</si>
  <si>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</si>
  <si>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</si>
  <si>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</si>
  <si>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</si>
  <si>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</si>
  <si>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</si>
  <si>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</si>
  <si>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</si>
  <si>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</si>
  <si>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</si>
  <si>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</si>
  <si>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</si>
  <si>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</si>
  <si>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</si>
  <si>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</si>
  <si>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C019</t>
  </si>
  <si>
    <t>C.2</t>
  </si>
  <si>
    <t>Concrete Pavements for Early Opening</t>
  </si>
  <si>
    <t>C026</t>
  </si>
  <si>
    <t>Construction of 200 mm Concrete Pavement for Early Opening 72 Hour (Reinforced)</t>
  </si>
  <si>
    <t>C.3</t>
  </si>
  <si>
    <t>C.4</t>
  </si>
  <si>
    <t>D.1</t>
  </si>
  <si>
    <t>D.2</t>
  </si>
  <si>
    <t>E023</t>
  </si>
  <si>
    <t>E024</t>
  </si>
  <si>
    <t>AP-004 - Standard Frame for Manhole and Catch Basin</t>
  </si>
  <si>
    <t>Adjustment of Catch Basins / Manholes Frames</t>
  </si>
  <si>
    <t>Replacing Existing Risers</t>
  </si>
  <si>
    <t>F002A</t>
  </si>
  <si>
    <t>Lifter Rings</t>
  </si>
  <si>
    <t>Adjustment of Valve Boxes</t>
  </si>
  <si>
    <t>A003</t>
  </si>
  <si>
    <t xml:space="preserve">A.1 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</si>
  <si>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</si>
  <si>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</si>
  <si>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</si>
  <si>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</si>
  <si>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</si>
  <si>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</si>
  <si>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</si>
  <si>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</si>
  <si>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</si>
  <si>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</si>
  <si>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</si>
  <si>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</si>
  <si>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</si>
  <si>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</si>
  <si>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</si>
  <si>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</si>
  <si>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</si>
  <si>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</si>
  <si>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</si>
  <si>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</si>
  <si>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</si>
  <si>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</si>
  <si>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</si>
  <si>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</si>
  <si>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</si>
  <si>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</si>
  <si>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</si>
  <si>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Greater than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</si>
  <si>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</si>
  <si>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</si>
  <si>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</si>
  <si>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</si>
  <si>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</si>
  <si>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</si>
  <si>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</si>
  <si>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</si>
  <si>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</si>
  <si>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</si>
  <si>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SD-203B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</si>
  <si>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</si>
  <si>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</si>
  <si>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</si>
  <si>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</si>
  <si>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</si>
  <si>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</si>
  <si>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</si>
  <si>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</si>
  <si>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C033</t>
  </si>
  <si>
    <t>Construction of  Barrier (150 mm ht, Dowelled)</t>
  </si>
  <si>
    <t>SD-205</t>
  </si>
  <si>
    <t>C036</t>
  </si>
  <si>
    <t>Construction of  Curb Ramp (8-12 mm ht, Integral)</t>
  </si>
  <si>
    <t>SD-229C</t>
  </si>
  <si>
    <t>C055</t>
  </si>
  <si>
    <t>A.17</t>
  </si>
  <si>
    <t xml:space="preserve">Construction of Asphaltic Concrete Pavements </t>
  </si>
  <si>
    <t>C056</t>
  </si>
  <si>
    <t>C058</t>
  </si>
  <si>
    <t>Type IA</t>
  </si>
  <si>
    <t>C059</t>
  </si>
  <si>
    <t>C060</t>
  </si>
  <si>
    <t>A.18</t>
  </si>
  <si>
    <t>CW 3250-R7</t>
  </si>
  <si>
    <t>A.19</t>
  </si>
  <si>
    <t>CW 2130-R12</t>
  </si>
  <si>
    <t>A.20</t>
  </si>
  <si>
    <t>A.21</t>
  </si>
  <si>
    <t>Replacing Existing Manhole and Catch Basin  Frames &amp; Covers</t>
  </si>
  <si>
    <t>E050</t>
  </si>
  <si>
    <t>Abandoning Existing Drainage Inlets</t>
  </si>
  <si>
    <t>CW 3210-R7</t>
  </si>
  <si>
    <t>Pre-cast Concrete Risers</t>
  </si>
  <si>
    <t>51 mm</t>
  </si>
  <si>
    <t>CW 3510-R9</t>
  </si>
  <si>
    <t xml:space="preserve"> width &gt; or = 600 mm</t>
  </si>
  <si>
    <t>SD-228B</t>
  </si>
  <si>
    <t>B.14</t>
  </si>
  <si>
    <t>B.15</t>
  </si>
  <si>
    <t>B.16</t>
  </si>
  <si>
    <t>C029</t>
  </si>
  <si>
    <t>B.17</t>
  </si>
  <si>
    <t>B.18</t>
  </si>
  <si>
    <t>B.19</t>
  </si>
  <si>
    <t>B.20</t>
  </si>
  <si>
    <t>B.21</t>
  </si>
  <si>
    <t>B.22</t>
  </si>
  <si>
    <t>B.24</t>
  </si>
  <si>
    <t>E11</t>
  </si>
  <si>
    <t>A007A</t>
  </si>
  <si>
    <t xml:space="preserve">50 mm </t>
  </si>
  <si>
    <t>C.5</t>
  </si>
  <si>
    <t>C.6</t>
  </si>
  <si>
    <t>C.7</t>
  </si>
  <si>
    <t>C.8</t>
  </si>
  <si>
    <t>C.9</t>
  </si>
  <si>
    <t>B077-72</t>
  </si>
  <si>
    <t>C.10</t>
  </si>
  <si>
    <t>C.11</t>
  </si>
  <si>
    <t>C.12</t>
  </si>
  <si>
    <t>B100r</t>
  </si>
  <si>
    <t>C.13</t>
  </si>
  <si>
    <t>Miscellaneous Concrete Slab Removal</t>
  </si>
  <si>
    <t>B104r</t>
  </si>
  <si>
    <t>C.14</t>
  </si>
  <si>
    <t>C.15</t>
  </si>
  <si>
    <t>C.16</t>
  </si>
  <si>
    <t>C.17</t>
  </si>
  <si>
    <t>C.18</t>
  </si>
  <si>
    <t>C.19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</si>
  <si>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</si>
  <si>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</si>
  <si>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</si>
  <si>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</si>
  <si>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</si>
  <si>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</si>
  <si>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</si>
  <si>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</si>
  <si>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</si>
  <si>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</si>
  <si>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</si>
  <si>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</si>
  <si>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</si>
  <si>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</si>
  <si>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</si>
  <si>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</si>
  <si>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</si>
  <si>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</si>
  <si>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</si>
  <si>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B124</t>
  </si>
  <si>
    <t>Adjustment of Precast  Sidewalk Blocks</t>
  </si>
  <si>
    <t>B126r</t>
  </si>
  <si>
    <t>Concrete Curb Removal</t>
  </si>
  <si>
    <t>B127r</t>
  </si>
  <si>
    <t>C051</t>
  </si>
  <si>
    <t>100 mm Concrete Sidewalk</t>
  </si>
  <si>
    <t xml:space="preserve">CW 3325-R5  </t>
  </si>
  <si>
    <t xml:space="preserve">Grant Avenue &amp; Harrow Street </t>
  </si>
  <si>
    <t>Lagimodiere &amp; Mcivor Acceleration/Deceleration Lanes</t>
  </si>
  <si>
    <t>Main Street &amp; Fernbank Avenue Turn Lane</t>
  </si>
  <si>
    <t>CW 3110-R19</t>
  </si>
  <si>
    <t>A030</t>
  </si>
  <si>
    <t>Fill Material</t>
  </si>
  <si>
    <t>CW 3170-R3</t>
  </si>
  <si>
    <t>A033</t>
  </si>
  <si>
    <t>Supplying and Placing Imported Material</t>
  </si>
  <si>
    <t>B003</t>
  </si>
  <si>
    <t>Asphalt Pavement</t>
  </si>
  <si>
    <t>B132r</t>
  </si>
  <si>
    <t>Curb Ramp</t>
  </si>
  <si>
    <t>B190</t>
  </si>
  <si>
    <t xml:space="preserve">Construction of Asphaltic Concrete Overlay </t>
  </si>
  <si>
    <t xml:space="preserve">CW 3410-R11 </t>
  </si>
  <si>
    <t>B191</t>
  </si>
  <si>
    <t>B193</t>
  </si>
  <si>
    <t>B194</t>
  </si>
  <si>
    <t>B195</t>
  </si>
  <si>
    <t xml:space="preserve">CW 3450-R6 </t>
  </si>
  <si>
    <t>B202</t>
  </si>
  <si>
    <t>50 - 100 mm Depth (Asphalt)</t>
  </si>
  <si>
    <t>CW 3326-R3</t>
  </si>
  <si>
    <t>CW 3310-R17</t>
  </si>
  <si>
    <t>C018</t>
  </si>
  <si>
    <t>Construction of Monolithic Concrete Bull-noses</t>
  </si>
  <si>
    <t>SD-227C</t>
  </si>
  <si>
    <t xml:space="preserve">CW 3230-R8
</t>
  </si>
  <si>
    <t>B134r</t>
  </si>
  <si>
    <t>Construction of Monolithic Curb and Sidewalk</t>
  </si>
  <si>
    <t>F013</t>
  </si>
  <si>
    <t>Supply of Curb Inlet Frames</t>
  </si>
  <si>
    <t xml:space="preserve">CW 3210-R7
</t>
  </si>
  <si>
    <t>H023</t>
  </si>
  <si>
    <t>G005</t>
  </si>
  <si>
    <t>Salt Tolerant Grass Seeding</t>
  </si>
  <si>
    <t>A032</t>
  </si>
  <si>
    <t>Supplying and Placing Clay Borrow Material</t>
  </si>
  <si>
    <t>E026</t>
  </si>
  <si>
    <t>AP-006 - Standard Grated Cover for Standard Frame</t>
  </si>
  <si>
    <t>Grouted rip-rap removal</t>
  </si>
  <si>
    <t>Tree removal</t>
  </si>
  <si>
    <t>E052s</t>
  </si>
  <si>
    <t>Corrugated Steel Pipe Culvert - Supply</t>
  </si>
  <si>
    <t>CW 3610-R5</t>
  </si>
  <si>
    <t>E056s</t>
  </si>
  <si>
    <t>E057i</t>
  </si>
  <si>
    <t>Corrugated Steel Pipe Culvert - Install</t>
  </si>
  <si>
    <t>E061i</t>
  </si>
  <si>
    <t>(600 mm, 16  gauge)</t>
  </si>
  <si>
    <t>B085-72</t>
  </si>
  <si>
    <t>230 mm Concrete Pavement (Type D)</t>
  </si>
  <si>
    <t>Construction of Modified Barrier (150 mm ht, Dowelled)</t>
  </si>
  <si>
    <t>(SEE B9)</t>
  </si>
  <si>
    <t>C025</t>
  </si>
  <si>
    <t>Construction of 230 mm Concrete Pavement for Early Opening 72 Hr. (Plain-Dowelled)</t>
  </si>
  <si>
    <t>B188</t>
  </si>
  <si>
    <t>Supply and Installation of Dowel Assemblies</t>
  </si>
  <si>
    <t>E12</t>
  </si>
  <si>
    <t>Construction of Reinforced Concrete Spillway with Curb Inlet Frame</t>
  </si>
  <si>
    <t xml:space="preserve"> i)</t>
  </si>
  <si>
    <t>Splash Strip (Seperate)</t>
  </si>
  <si>
    <t>C047A</t>
  </si>
  <si>
    <t>SD-223A</t>
  </si>
  <si>
    <t>Construction of Splash Strip (150 mm ht, Monolithic Barrier Curb,  750 mm width)</t>
  </si>
  <si>
    <t>Barrier (Separate)</t>
  </si>
  <si>
    <t>E9</t>
  </si>
  <si>
    <t xml:space="preserve">CW 3210-R7, E13
</t>
  </si>
  <si>
    <t xml:space="preserve">A.5 </t>
  </si>
  <si>
    <t xml:space="preserve">B.3 </t>
  </si>
  <si>
    <t xml:space="preserve">C.1 </t>
  </si>
  <si>
    <t>Construction of 150 mm Concrete Pavement for Early Opening 72 Hr (Reinforced)</t>
  </si>
  <si>
    <t>B096</t>
  </si>
  <si>
    <t>28.6 mm Diameter</t>
  </si>
  <si>
    <t>C017</t>
  </si>
  <si>
    <t>Construction of 200 mm Concrete Pavement for Early Opening 72 Hr (Reinforced)</t>
  </si>
  <si>
    <t>Mcgillivray &amp; Waverley Acceleration Lane</t>
  </si>
  <si>
    <t>E072</t>
  </si>
  <si>
    <t>Watermain and Water Service Insulation</t>
  </si>
  <si>
    <t>E10</t>
  </si>
  <si>
    <t>E073</t>
  </si>
  <si>
    <t>Pipe Under Roadway Excavation (SD-018)</t>
  </si>
  <si>
    <t>D.22</t>
  </si>
  <si>
    <t>B.23</t>
  </si>
  <si>
    <t>B.25</t>
  </si>
  <si>
    <t>B.26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</si>
</sst>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  <font>
      <b/>
      <i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color rgb="FFFF0000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8" fillId="4" borderId="0" applyNumberFormat="0" applyBorder="0" applyAlignment="0" applyProtection="0"/>
    <xf numFmtId="0" fontId="46" fillId="5" borderId="0" applyNumberFormat="0" applyBorder="0" applyAlignment="0" applyProtection="0"/>
    <xf numFmtId="0" fontId="38" fillId="6" borderId="0" applyNumberFormat="0" applyBorder="0" applyAlignment="0" applyProtection="0"/>
    <xf numFmtId="0" fontId="46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9" borderId="0" applyNumberFormat="0" applyBorder="0" applyAlignment="0" applyProtection="0"/>
    <xf numFmtId="0" fontId="38" fillId="10" borderId="0" applyNumberFormat="0" applyBorder="0" applyAlignment="0" applyProtection="0"/>
    <xf numFmtId="0" fontId="46" fillId="11" borderId="0" applyNumberFormat="0" applyBorder="0" applyAlignment="0" applyProtection="0"/>
    <xf numFmtId="0" fontId="38" fillId="12" borderId="0" applyNumberFormat="0" applyBorder="0" applyAlignment="0" applyProtection="0"/>
    <xf numFmtId="0" fontId="46" fillId="13" borderId="0" applyNumberFormat="0" applyBorder="0" applyAlignment="0" applyProtection="0"/>
    <xf numFmtId="0" fontId="38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16" borderId="0" applyNumberFormat="0" applyBorder="0" applyAlignment="0" applyProtection="0"/>
    <xf numFmtId="0" fontId="46" fillId="17" borderId="0" applyNumberFormat="0" applyBorder="0" applyAlignment="0" applyProtection="0"/>
    <xf numFmtId="0" fontId="38" fillId="18" borderId="0" applyNumberFormat="0" applyBorder="0" applyAlignment="0" applyProtection="0"/>
    <xf numFmtId="0" fontId="46" fillId="19" borderId="0" applyNumberFormat="0" applyBorder="0" applyAlignment="0" applyProtection="0"/>
    <xf numFmtId="0" fontId="38" fillId="20" borderId="0" applyNumberFormat="0" applyBorder="0" applyAlignment="0" applyProtection="0"/>
    <xf numFmtId="0" fontId="46" fillId="21" borderId="0" applyNumberFormat="0" applyBorder="0" applyAlignment="0" applyProtection="0"/>
    <xf numFmtId="0" fontId="38" fillId="10" borderId="0" applyNumberFormat="0" applyBorder="0" applyAlignment="0" applyProtection="0"/>
    <xf numFmtId="0" fontId="46" fillId="22" borderId="0" applyNumberFormat="0" applyBorder="0" applyAlignment="0" applyProtection="0"/>
    <xf numFmtId="0" fontId="38" fillId="16" borderId="0" applyNumberFormat="0" applyBorder="0" applyAlignment="0" applyProtection="0"/>
    <xf numFmtId="0" fontId="46" fillId="23" borderId="0" applyNumberFormat="0" applyBorder="0" applyAlignment="0" applyProtection="0"/>
    <xf numFmtId="0" fontId="38" fillId="24" borderId="0" applyNumberFormat="0" applyBorder="0" applyAlignment="0" applyProtection="0"/>
    <xf numFmtId="0" fontId="47" fillId="25" borderId="0" applyNumberFormat="0" applyBorder="0" applyAlignment="0" applyProtection="0"/>
    <xf numFmtId="0" fontId="37" fillId="26" borderId="0" applyNumberFormat="0" applyBorder="0" applyAlignment="0" applyProtection="0"/>
    <xf numFmtId="0" fontId="47" fillId="27" borderId="0" applyNumberFormat="0" applyBorder="0" applyAlignment="0" applyProtection="0"/>
    <xf numFmtId="0" fontId="37" fillId="18" borderId="0" applyNumberFormat="0" applyBorder="0" applyAlignment="0" applyProtection="0"/>
    <xf numFmtId="0" fontId="47" fillId="28" borderId="0" applyNumberFormat="0" applyBorder="0" applyAlignment="0" applyProtection="0"/>
    <xf numFmtId="0" fontId="37" fillId="20" borderId="0" applyNumberFormat="0" applyBorder="0" applyAlignment="0" applyProtection="0"/>
    <xf numFmtId="0" fontId="47" fillId="29" borderId="0" applyNumberFormat="0" applyBorder="0" applyAlignment="0" applyProtection="0"/>
    <xf numFmtId="0" fontId="37" fillId="30" borderId="0" applyNumberFormat="0" applyBorder="0" applyAlignment="0" applyProtection="0"/>
    <xf numFmtId="0" fontId="47" fillId="31" borderId="0" applyNumberFormat="0" applyBorder="0" applyAlignment="0" applyProtection="0"/>
    <xf numFmtId="0" fontId="37" fillId="32" borderId="0" applyNumberFormat="0" applyBorder="0" applyAlignment="0" applyProtection="0"/>
    <xf numFmtId="0" fontId="47" fillId="33" borderId="0" applyNumberFormat="0" applyBorder="0" applyAlignment="0" applyProtection="0"/>
    <xf numFmtId="0" fontId="37" fillId="34" borderId="0" applyNumberFormat="0" applyBorder="0" applyAlignment="0" applyProtection="0"/>
    <xf numFmtId="0" fontId="47" fillId="35" borderId="0" applyNumberFormat="0" applyBorder="0" applyAlignment="0" applyProtection="0"/>
    <xf numFmtId="0" fontId="37" fillId="36" borderId="0" applyNumberFormat="0" applyBorder="0" applyAlignment="0" applyProtection="0"/>
    <xf numFmtId="0" fontId="47" fillId="37" borderId="0" applyNumberFormat="0" applyBorder="0" applyAlignment="0" applyProtection="0"/>
    <xf numFmtId="0" fontId="37" fillId="38" borderId="0" applyNumberFormat="0" applyBorder="0" applyAlignment="0" applyProtection="0"/>
    <xf numFmtId="0" fontId="47" fillId="39" borderId="0" applyNumberFormat="0" applyBorder="0" applyAlignment="0" applyProtection="0"/>
    <xf numFmtId="0" fontId="37" fillId="40" borderId="0" applyNumberFormat="0" applyBorder="0" applyAlignment="0" applyProtection="0"/>
    <xf numFmtId="0" fontId="47" fillId="41" borderId="0" applyNumberFormat="0" applyBorder="0" applyAlignment="0" applyProtection="0"/>
    <xf numFmtId="0" fontId="37" fillId="30" borderId="0" applyNumberFormat="0" applyBorder="0" applyAlignment="0" applyProtection="0"/>
    <xf numFmtId="0" fontId="47" fillId="42" borderId="0" applyNumberFormat="0" applyBorder="0" applyAlignment="0" applyProtection="0"/>
    <xf numFmtId="0" fontId="37" fillId="32" borderId="0" applyNumberFormat="0" applyBorder="0" applyAlignment="0" applyProtection="0"/>
    <xf numFmtId="0" fontId="47" fillId="43" borderId="0" applyNumberFormat="0" applyBorder="0" applyAlignment="0" applyProtection="0"/>
    <xf numFmtId="0" fontId="37" fillId="44" borderId="0" applyNumberFormat="0" applyBorder="0" applyAlignment="0" applyProtection="0"/>
    <xf numFmtId="0" fontId="48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9" fillId="46" borderId="5" applyNumberFormat="0" applyAlignment="0" applyProtection="0"/>
    <xf numFmtId="0" fontId="31" fillId="47" borderId="6" applyNumberFormat="0" applyAlignment="0" applyProtection="0"/>
    <xf numFmtId="0" fontId="50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26" fillId="8" borderId="0" applyNumberFormat="0" applyBorder="0" applyAlignment="0" applyProtection="0"/>
    <xf numFmtId="0" fontId="53" fillId="0" borderId="9" applyNumberFormat="0" applyFill="0" applyAlignment="0" applyProtection="0"/>
    <xf numFmtId="0" fontId="23" fillId="0" borderId="10" applyNumberFormat="0" applyFill="0" applyAlignment="0" applyProtection="0"/>
    <xf numFmtId="0" fontId="54" fillId="0" borderId="11" applyNumberFormat="0" applyFill="0" applyAlignment="0" applyProtection="0"/>
    <xf numFmtId="0" fontId="24" fillId="0" borderId="12" applyNumberFormat="0" applyFill="0" applyAlignment="0" applyProtection="0"/>
    <xf numFmtId="0" fontId="55" fillId="0" borderId="13" applyNumberFormat="0" applyFill="0" applyAlignment="0" applyProtection="0"/>
    <xf numFmtId="0" fontId="2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1" borderId="5" applyNumberFormat="0" applyAlignment="0" applyProtection="0"/>
    <xf numFmtId="0" fontId="29" fillId="14" borderId="6" applyNumberFormat="0" applyAlignment="0" applyProtection="0"/>
    <xf numFmtId="0" fontId="57" fillId="0" borderId="15" applyNumberFormat="0" applyFill="0" applyAlignment="0" applyProtection="0"/>
    <xf numFmtId="0" fontId="32" fillId="0" borderId="16" applyNumberFormat="0" applyFill="0" applyAlignment="0" applyProtection="0"/>
    <xf numFmtId="0" fontId="58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9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1" fillId="0" borderId="22" applyNumberFormat="0" applyFill="0" applyAlignment="0" applyProtection="0"/>
    <xf numFmtId="0" fontId="36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54">
    <xf numFmtId="0" fontId="0" fillId="2" borderId="0" xfId="0" applyNumberFormat="1" applyAlignment="1">
      <alignment/>
    </xf>
    <xf numFmtId="7" fontId="5" fillId="2" borderId="0" xfId="137" applyNumberFormat="1" applyFont="1" applyAlignment="1" applyProtection="1">
      <alignment horizontal="centerContinuous" vertical="center"/>
      <protection/>
    </xf>
    <xf numFmtId="1" fontId="4" fillId="2" borderId="0" xfId="137" applyNumberFormat="1" applyFont="1" applyAlignment="1" applyProtection="1">
      <alignment horizontal="centerContinuous" vertical="top"/>
      <protection/>
    </xf>
    <xf numFmtId="0" fontId="4" fillId="2" borderId="0" xfId="137" applyNumberFormat="1" applyFont="1" applyAlignment="1" applyProtection="1">
      <alignment horizontal="centerContinuous" vertical="center"/>
      <protection/>
    </xf>
    <xf numFmtId="0" fontId="0" fillId="2" borderId="0" xfId="137" applyNumberFormat="1" applyProtection="1">
      <alignment/>
      <protection/>
    </xf>
    <xf numFmtId="7" fontId="1" fillId="2" borderId="0" xfId="137" applyNumberFormat="1" applyFont="1" applyAlignment="1" applyProtection="1">
      <alignment horizontal="centerContinuous" vertical="center"/>
      <protection/>
    </xf>
    <xf numFmtId="1" fontId="0" fillId="2" borderId="0" xfId="137" applyNumberFormat="1" applyAlignment="1" applyProtection="1">
      <alignment horizontal="centerContinuous" vertical="top"/>
      <protection/>
    </xf>
    <xf numFmtId="0" fontId="0" fillId="2" borderId="0" xfId="137" applyNumberFormat="1" applyAlignment="1" applyProtection="1">
      <alignment horizontal="centerContinuous" vertical="center"/>
      <protection/>
    </xf>
    <xf numFmtId="7" fontId="0" fillId="2" borderId="0" xfId="137" applyNumberFormat="1" applyAlignment="1" applyProtection="1">
      <alignment horizontal="right"/>
      <protection/>
    </xf>
    <xf numFmtId="0" fontId="0" fillId="2" borderId="0" xfId="137" applyNumberFormat="1" applyAlignment="1" applyProtection="1">
      <alignment vertical="top"/>
      <protection/>
    </xf>
    <xf numFmtId="0" fontId="0" fillId="2" borderId="0" xfId="137" applyNumberFormat="1" applyAlignment="1" applyProtection="1">
      <alignment/>
      <protection/>
    </xf>
    <xf numFmtId="2" fontId="0" fillId="2" borderId="0" xfId="137" applyNumberFormat="1" applyAlignment="1" applyProtection="1">
      <alignment horizontal="centerContinuous"/>
      <protection/>
    </xf>
    <xf numFmtId="7" fontId="0" fillId="2" borderId="24" xfId="137" applyNumberFormat="1" applyBorder="1" applyAlignment="1" applyProtection="1">
      <alignment horizontal="center"/>
      <protection/>
    </xf>
    <xf numFmtId="0" fontId="0" fillId="2" borderId="24" xfId="137" applyNumberFormat="1" applyBorder="1" applyAlignment="1" applyProtection="1">
      <alignment horizontal="center" vertical="top"/>
      <protection/>
    </xf>
    <xf numFmtId="0" fontId="0" fillId="2" borderId="25" xfId="137" applyNumberFormat="1" applyBorder="1" applyAlignment="1" applyProtection="1">
      <alignment horizontal="center"/>
      <protection/>
    </xf>
    <xf numFmtId="0" fontId="0" fillId="2" borderId="24" xfId="137" applyNumberFormat="1" applyBorder="1" applyAlignment="1" applyProtection="1">
      <alignment horizontal="center"/>
      <protection/>
    </xf>
    <xf numFmtId="0" fontId="0" fillId="2" borderId="26" xfId="137" applyNumberFormat="1" applyBorder="1" applyAlignment="1" applyProtection="1">
      <alignment horizontal="center"/>
      <protection/>
    </xf>
    <xf numFmtId="0" fontId="43" fillId="56" borderId="0" xfId="136" applyNumberFormat="1" applyFont="1" applyFill="1" applyProtection="1">
      <alignment/>
      <protection/>
    </xf>
    <xf numFmtId="0" fontId="43" fillId="56" borderId="0" xfId="139" applyFont="1" applyFill="1" applyAlignment="1" applyProtection="1">
      <alignment wrapText="1"/>
      <protection/>
    </xf>
    <xf numFmtId="0" fontId="43" fillId="56" borderId="0" xfId="136" applyNumberFormat="1" applyFont="1" applyFill="1" applyBorder="1" applyAlignment="1" applyProtection="1">
      <alignment horizontal="center"/>
      <protection/>
    </xf>
    <xf numFmtId="0" fontId="43" fillId="56" borderId="0" xfId="136" applyNumberFormat="1" applyFont="1" applyFill="1" applyAlignment="1" applyProtection="1">
      <alignment horizontal="center"/>
      <protection/>
    </xf>
    <xf numFmtId="7" fontId="0" fillId="2" borderId="27" xfId="137" applyNumberFormat="1" applyBorder="1" applyAlignment="1" applyProtection="1">
      <alignment horizontal="right"/>
      <protection/>
    </xf>
    <xf numFmtId="0" fontId="0" fillId="2" borderId="28" xfId="137" applyNumberFormat="1" applyBorder="1" applyAlignment="1" applyProtection="1">
      <alignment vertical="top"/>
      <protection/>
    </xf>
    <xf numFmtId="0" fontId="0" fillId="2" borderId="29" xfId="137" applyNumberFormat="1" applyBorder="1" applyProtection="1">
      <alignment/>
      <protection/>
    </xf>
    <xf numFmtId="0" fontId="0" fillId="2" borderId="28" xfId="137" applyNumberFormat="1" applyBorder="1" applyAlignment="1" applyProtection="1">
      <alignment horizontal="center"/>
      <protection/>
    </xf>
    <xf numFmtId="0" fontId="0" fillId="2" borderId="30" xfId="137" applyNumberFormat="1" applyBorder="1" applyProtection="1">
      <alignment/>
      <protection/>
    </xf>
    <xf numFmtId="0" fontId="0" fillId="2" borderId="30" xfId="137" applyNumberFormat="1" applyBorder="1" applyAlignment="1" applyProtection="1">
      <alignment horizontal="center"/>
      <protection/>
    </xf>
    <xf numFmtId="0" fontId="0" fillId="2" borderId="30" xfId="137" applyNumberFormat="1" applyBorder="1" applyAlignment="1" applyProtection="1">
      <alignment horizontal="right"/>
      <protection/>
    </xf>
    <xf numFmtId="0" fontId="8" fillId="0" borderId="0" xfId="136" applyFont="1" applyAlignment="1" applyProtection="1">
      <alignment vertical="center"/>
      <protection/>
    </xf>
    <xf numFmtId="174" fontId="0" fillId="57" borderId="0" xfId="136" applyNumberFormat="1" applyFont="1" applyFill="1" applyBorder="1" applyAlignment="1" applyProtection="1">
      <alignment vertical="center"/>
      <protection/>
    </xf>
    <xf numFmtId="172" fontId="0" fillId="57" borderId="0" xfId="136" applyNumberFormat="1" applyFont="1" applyFill="1" applyBorder="1" applyAlignment="1" applyProtection="1">
      <alignment horizontal="center" vertical="center"/>
      <protection/>
    </xf>
    <xf numFmtId="0" fontId="8" fillId="0" borderId="0" xfId="136" applyFont="1" applyAlignment="1" applyProtection="1">
      <alignment horizontal="center" vertical="center"/>
      <protection/>
    </xf>
    <xf numFmtId="7" fontId="0" fillId="2" borderId="31" xfId="137" applyNumberFormat="1" applyBorder="1" applyAlignment="1" applyProtection="1">
      <alignment horizontal="right" vertical="center"/>
      <protection/>
    </xf>
    <xf numFmtId="0" fontId="2" fillId="2" borderId="32" xfId="137" applyNumberFormat="1" applyFont="1" applyBorder="1" applyAlignment="1" applyProtection="1">
      <alignment horizontal="center" vertical="center"/>
      <protection/>
    </xf>
    <xf numFmtId="7" fontId="0" fillId="2" borderId="33" xfId="137" applyNumberFormat="1" applyBorder="1" applyAlignment="1" applyProtection="1">
      <alignment horizontal="right" vertical="center"/>
      <protection/>
    </xf>
    <xf numFmtId="0" fontId="0" fillId="2" borderId="0" xfId="137" applyNumberFormat="1" applyAlignment="1" applyProtection="1">
      <alignment vertical="center"/>
      <protection/>
    </xf>
    <xf numFmtId="7" fontId="0" fillId="2" borderId="31" xfId="137" applyNumberFormat="1" applyBorder="1" applyAlignment="1" applyProtection="1">
      <alignment horizontal="right"/>
      <protection/>
    </xf>
    <xf numFmtId="0" fontId="2" fillId="2" borderId="32" xfId="137" applyNumberFormat="1" applyFont="1" applyBorder="1" applyAlignment="1" applyProtection="1">
      <alignment vertical="top"/>
      <protection/>
    </xf>
    <xf numFmtId="172" fontId="2" fillId="57" borderId="32" xfId="137" applyNumberFormat="1" applyFont="1" applyFill="1" applyBorder="1" applyAlignment="1" applyProtection="1">
      <alignment horizontal="left" vertical="center"/>
      <protection/>
    </xf>
    <xf numFmtId="1" fontId="0" fillId="2" borderId="31" xfId="137" applyNumberFormat="1" applyBorder="1" applyAlignment="1" applyProtection="1">
      <alignment horizontal="center" vertical="top"/>
      <protection/>
    </xf>
    <xf numFmtId="0" fontId="0" fillId="2" borderId="31" xfId="137" applyNumberFormat="1" applyBorder="1" applyAlignment="1" applyProtection="1">
      <alignment horizontal="center" vertical="top"/>
      <protection/>
    </xf>
    <xf numFmtId="7" fontId="0" fillId="2" borderId="32" xfId="137" applyNumberFormat="1" applyBorder="1" applyAlignment="1" applyProtection="1">
      <alignment horizontal="right"/>
      <protection/>
    </xf>
    <xf numFmtId="4" fontId="39" fillId="58" borderId="1" xfId="137" applyNumberFormat="1" applyFont="1" applyFill="1" applyBorder="1" applyAlignment="1" applyProtection="1">
      <alignment horizontal="center" vertical="top" wrapText="1"/>
      <protection/>
    </xf>
    <xf numFmtId="173" fontId="63" fillId="0" borderId="1" xfId="137" applyNumberFormat="1" applyFont="1" applyFill="1" applyBorder="1" applyAlignment="1" applyProtection="1">
      <alignment horizontal="left" vertical="top" wrapText="1"/>
      <protection/>
    </xf>
    <xf numFmtId="172" fontId="63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58" borderId="1" xfId="137" applyNumberFormat="1" applyFont="1" applyFill="1" applyBorder="1" applyAlignment="1" applyProtection="1">
      <alignment horizontal="center" vertical="top" wrapText="1"/>
      <protection/>
    </xf>
    <xf numFmtId="0" fontId="63" fillId="0" borderId="1" xfId="137" applyNumberFormat="1" applyFont="1" applyFill="1" applyBorder="1" applyAlignment="1" applyProtection="1">
      <alignment horizontal="center" vertical="top" wrapText="1"/>
      <protection/>
    </xf>
    <xf numFmtId="1" fontId="63" fillId="0" borderId="1" xfId="137" applyNumberFormat="1" applyFont="1" applyFill="1" applyBorder="1" applyAlignment="1" applyProtection="1">
      <alignment horizontal="right" vertical="top"/>
      <protection/>
    </xf>
    <xf numFmtId="174" fontId="63" fillId="0" borderId="1" xfId="137" applyNumberFormat="1" applyFont="1" applyFill="1" applyBorder="1" applyAlignment="1" applyProtection="1">
      <alignment vertical="top"/>
      <protection/>
    </xf>
    <xf numFmtId="0" fontId="40" fillId="58" borderId="0" xfId="137" applyFont="1" applyFill="1" applyProtection="1">
      <alignment/>
      <protection/>
    </xf>
    <xf numFmtId="176" fontId="39" fillId="58" borderId="1" xfId="137" applyNumberFormat="1" applyFont="1" applyFill="1" applyBorder="1" applyAlignment="1" applyProtection="1">
      <alignment horizontal="center" vertical="top"/>
      <protection/>
    </xf>
    <xf numFmtId="0" fontId="40" fillId="58" borderId="0" xfId="137" applyFont="1" applyFill="1" applyAlignment="1" applyProtection="1">
      <alignment/>
      <protection/>
    </xf>
    <xf numFmtId="172" fontId="63" fillId="0" borderId="1" xfId="137" applyNumberFormat="1" applyFont="1" applyFill="1" applyBorder="1" applyAlignment="1" applyProtection="1">
      <alignment horizontal="center" vertical="top" wrapText="1"/>
      <protection/>
    </xf>
    <xf numFmtId="173" fontId="63" fillId="0" borderId="1" xfId="137" applyNumberFormat="1" applyFont="1" applyFill="1" applyBorder="1" applyAlignment="1" applyProtection="1">
      <alignment horizontal="center" vertical="top" wrapText="1"/>
      <protection/>
    </xf>
    <xf numFmtId="172" fontId="63" fillId="0" borderId="34" xfId="137" applyNumberFormat="1" applyFont="1" applyFill="1" applyBorder="1" applyAlignment="1" applyProtection="1">
      <alignment horizontal="center" vertical="top" wrapText="1"/>
      <protection/>
    </xf>
    <xf numFmtId="1" fontId="63" fillId="0" borderId="34" xfId="137" applyNumberFormat="1" applyFont="1" applyFill="1" applyBorder="1" applyAlignment="1" applyProtection="1">
      <alignment horizontal="right" vertical="top"/>
      <protection/>
    </xf>
    <xf numFmtId="172" fontId="2" fillId="57" borderId="32" xfId="137" applyNumberFormat="1" applyFont="1" applyFill="1" applyBorder="1" applyAlignment="1" applyProtection="1">
      <alignment horizontal="left" vertical="center" wrapText="1"/>
      <protection/>
    </xf>
    <xf numFmtId="1" fontId="0" fillId="2" borderId="31" xfId="137" applyNumberFormat="1" applyBorder="1" applyAlignment="1" applyProtection="1">
      <alignment vertical="top"/>
      <protection/>
    </xf>
    <xf numFmtId="4" fontId="39" fillId="58" borderId="1" xfId="137" applyNumberFormat="1" applyFont="1" applyFill="1" applyBorder="1" applyAlignment="1" applyProtection="1">
      <alignment horizontal="center" vertical="top"/>
      <protection/>
    </xf>
    <xf numFmtId="173" fontId="63" fillId="0" borderId="1" xfId="137" applyNumberFormat="1" applyFont="1" applyFill="1" applyBorder="1" applyAlignment="1" applyProtection="1">
      <alignment horizontal="right" vertical="top" wrapText="1"/>
      <protection/>
    </xf>
    <xf numFmtId="172" fontId="63" fillId="58" borderId="1" xfId="137" applyNumberFormat="1" applyFont="1" applyFill="1" applyBorder="1" applyAlignment="1" applyProtection="1">
      <alignment horizontal="center" vertical="top" wrapText="1"/>
      <protection/>
    </xf>
    <xf numFmtId="0" fontId="64" fillId="0" borderId="0" xfId="137" applyFont="1" applyFill="1" applyAlignment="1" applyProtection="1">
      <alignment/>
      <protection/>
    </xf>
    <xf numFmtId="1" fontId="63" fillId="0" borderId="1" xfId="137" applyNumberFormat="1" applyFont="1" applyFill="1" applyBorder="1" applyAlignment="1" applyProtection="1">
      <alignment horizontal="right" vertical="top" wrapText="1"/>
      <protection/>
    </xf>
    <xf numFmtId="0" fontId="0" fillId="2" borderId="32" xfId="137" applyNumberFormat="1" applyBorder="1" applyAlignment="1" applyProtection="1">
      <alignment horizontal="center" vertical="top"/>
      <protection/>
    </xf>
    <xf numFmtId="174" fontId="63" fillId="0" borderId="1" xfId="137" applyNumberFormat="1" applyFont="1" applyFill="1" applyBorder="1" applyAlignment="1" applyProtection="1">
      <alignment vertical="top" wrapText="1"/>
      <protection/>
    </xf>
    <xf numFmtId="0" fontId="0" fillId="2" borderId="31" xfId="137" applyNumberFormat="1" applyBorder="1" applyAlignment="1" applyProtection="1">
      <alignment vertical="top"/>
      <protection/>
    </xf>
    <xf numFmtId="0" fontId="0" fillId="2" borderId="32" xfId="137" applyNumberFormat="1" applyBorder="1" applyAlignment="1" applyProtection="1">
      <alignment horizontal="left" vertical="top"/>
      <protection/>
    </xf>
    <xf numFmtId="172" fontId="39" fillId="57" borderId="31" xfId="137" applyNumberFormat="1" applyFont="1" applyFill="1" applyBorder="1" applyAlignment="1" applyProtection="1">
      <alignment horizontal="left" vertical="center" wrapText="1"/>
      <protection/>
    </xf>
    <xf numFmtId="1" fontId="0" fillId="2" borderId="1" xfId="137" applyNumberFormat="1" applyBorder="1" applyAlignment="1" applyProtection="1">
      <alignment horizontal="center" vertical="top"/>
      <protection/>
    </xf>
    <xf numFmtId="0" fontId="0" fillId="2" borderId="0" xfId="137" applyNumberFormat="1" applyFont="1" applyBorder="1" applyAlignment="1" applyProtection="1">
      <alignment horizontal="center" vertical="top"/>
      <protection/>
    </xf>
    <xf numFmtId="0" fontId="0" fillId="2" borderId="35" xfId="137" applyNumberFormat="1" applyBorder="1" applyAlignment="1" applyProtection="1">
      <alignment horizontal="right" vertical="top"/>
      <protection/>
    </xf>
    <xf numFmtId="7" fontId="0" fillId="2" borderId="36" xfId="137" applyNumberFormat="1" applyBorder="1" applyAlignment="1" applyProtection="1">
      <alignment horizontal="right"/>
      <protection/>
    </xf>
    <xf numFmtId="0" fontId="2" fillId="2" borderId="36" xfId="137" applyNumberFormat="1" applyFont="1" applyBorder="1" applyAlignment="1" applyProtection="1">
      <alignment horizontal="center" vertical="center"/>
      <protection/>
    </xf>
    <xf numFmtId="7" fontId="0" fillId="2" borderId="32" xfId="137" applyNumberFormat="1" applyBorder="1" applyAlignment="1" applyProtection="1">
      <alignment horizontal="right" vertical="center"/>
      <protection/>
    </xf>
    <xf numFmtId="0" fontId="41" fillId="58" borderId="0" xfId="137" applyFont="1" applyFill="1" applyAlignment="1" applyProtection="1">
      <alignment/>
      <protection/>
    </xf>
    <xf numFmtId="0" fontId="0" fillId="2" borderId="32" xfId="137" applyNumberFormat="1" applyBorder="1" applyAlignment="1" applyProtection="1">
      <alignment vertical="top"/>
      <protection/>
    </xf>
    <xf numFmtId="4" fontId="0" fillId="0" borderId="1" xfId="137" applyNumberFormat="1" applyFont="1" applyFill="1" applyBorder="1" applyAlignment="1" applyProtection="1">
      <alignment horizontal="center" vertical="top" wrapText="1"/>
      <protection/>
    </xf>
    <xf numFmtId="173" fontId="0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0" borderId="1" xfId="137" applyNumberFormat="1" applyFont="1" applyFill="1" applyBorder="1" applyAlignment="1" applyProtection="1">
      <alignment horizontal="center" vertical="top" wrapText="1"/>
      <protection/>
    </xf>
    <xf numFmtId="0" fontId="0" fillId="0" borderId="1" xfId="137" applyNumberFormat="1" applyFont="1" applyFill="1" applyBorder="1" applyAlignment="1" applyProtection="1">
      <alignment horizontal="center" vertical="top" wrapText="1"/>
      <protection/>
    </xf>
    <xf numFmtId="1" fontId="0" fillId="0" borderId="1" xfId="137" applyNumberFormat="1" applyFont="1" applyFill="1" applyBorder="1" applyAlignment="1" applyProtection="1">
      <alignment horizontal="right" vertical="top" wrapText="1"/>
      <protection/>
    </xf>
    <xf numFmtId="0" fontId="42" fillId="2" borderId="0" xfId="137" applyFont="1" applyAlignment="1" applyProtection="1">
      <alignment horizontal="center" vertical="center"/>
      <protection/>
    </xf>
    <xf numFmtId="0" fontId="42" fillId="0" borderId="0" xfId="137" applyFont="1" applyFill="1" applyAlignment="1" applyProtection="1">
      <alignment horizontal="center" vertical="top"/>
      <protection/>
    </xf>
    <xf numFmtId="0" fontId="42" fillId="0" borderId="0" xfId="137" applyFont="1" applyFill="1" applyAlignment="1" applyProtection="1">
      <alignment/>
      <protection/>
    </xf>
    <xf numFmtId="1" fontId="0" fillId="2" borderId="37" xfId="137" applyNumberFormat="1" applyBorder="1" applyAlignment="1" applyProtection="1">
      <alignment horizontal="center" vertical="top"/>
      <protection/>
    </xf>
    <xf numFmtId="0" fontId="39" fillId="0" borderId="1" xfId="137" applyNumberFormat="1" applyFont="1" applyFill="1" applyBorder="1" applyAlignment="1" applyProtection="1">
      <alignment horizontal="center" vertical="top" wrapText="1"/>
      <protection/>
    </xf>
    <xf numFmtId="0" fontId="0" fillId="2" borderId="37" xfId="137" applyNumberFormat="1" applyBorder="1" applyAlignment="1" applyProtection="1">
      <alignment horizontal="right" vertical="top"/>
      <protection/>
    </xf>
    <xf numFmtId="7" fontId="0" fillId="2" borderId="36" xfId="137" applyNumberFormat="1" applyBorder="1" applyAlignment="1" applyProtection="1">
      <alignment horizontal="right" vertical="center"/>
      <protection/>
    </xf>
    <xf numFmtId="173" fontId="63" fillId="0" borderId="1" xfId="137" applyNumberFormat="1" applyFont="1" applyFill="1" applyBorder="1" applyAlignment="1" applyProtection="1">
      <alignment horizontal="left" vertical="top"/>
      <protection/>
    </xf>
    <xf numFmtId="172" fontId="63" fillId="0" borderId="1" xfId="137" applyNumberFormat="1" applyFont="1" applyFill="1" applyBorder="1" applyAlignment="1" applyProtection="1">
      <alignment vertical="top" wrapText="1"/>
      <protection/>
    </xf>
    <xf numFmtId="0" fontId="40" fillId="58" borderId="0" xfId="137" applyFont="1" applyFill="1" applyAlignment="1" applyProtection="1">
      <alignment vertical="top"/>
      <protection/>
    </xf>
    <xf numFmtId="4" fontId="0" fillId="58" borderId="1" xfId="137" applyNumberFormat="1" applyFont="1" applyFill="1" applyBorder="1" applyAlignment="1" applyProtection="1">
      <alignment horizontal="center" vertical="top" wrapText="1"/>
      <protection/>
    </xf>
    <xf numFmtId="173" fontId="0" fillId="58" borderId="1" xfId="137" applyNumberFormat="1" applyFont="1" applyFill="1" applyBorder="1" applyAlignment="1" applyProtection="1">
      <alignment horizontal="left" vertical="top" wrapText="1"/>
      <protection/>
    </xf>
    <xf numFmtId="172" fontId="0" fillId="58" borderId="1" xfId="137" applyNumberFormat="1" applyFont="1" applyFill="1" applyBorder="1" applyAlignment="1" applyProtection="1">
      <alignment vertical="top" wrapText="1"/>
      <protection/>
    </xf>
    <xf numFmtId="172" fontId="0" fillId="58" borderId="34" xfId="137" applyNumberFormat="1" applyFont="1" applyFill="1" applyBorder="1" applyAlignment="1" applyProtection="1">
      <alignment horizontal="center" vertical="top" wrapText="1"/>
      <protection/>
    </xf>
    <xf numFmtId="1" fontId="0" fillId="58" borderId="34" xfId="137" applyNumberFormat="1" applyFont="1" applyFill="1" applyBorder="1" applyAlignment="1" applyProtection="1">
      <alignment horizontal="right" vertical="top" wrapText="1"/>
      <protection/>
    </xf>
    <xf numFmtId="0" fontId="8" fillId="58" borderId="0" xfId="137" applyFont="1" applyFill="1" applyAlignment="1" applyProtection="1">
      <alignment vertical="top"/>
      <protection/>
    </xf>
    <xf numFmtId="0" fontId="0" fillId="2" borderId="31" xfId="137" applyNumberFormat="1" applyBorder="1" applyAlignment="1" applyProtection="1">
      <alignment horizontal="right"/>
      <protection/>
    </xf>
    <xf numFmtId="0" fontId="0" fillId="2" borderId="38" xfId="137" applyNumberFormat="1" applyBorder="1" applyAlignment="1" applyProtection="1">
      <alignment vertical="top"/>
      <protection/>
    </xf>
    <xf numFmtId="0" fontId="4" fillId="2" borderId="39" xfId="137" applyNumberFormat="1" applyFont="1" applyBorder="1" applyProtection="1">
      <alignment/>
      <protection/>
    </xf>
    <xf numFmtId="0" fontId="0" fillId="2" borderId="39" xfId="137" applyNumberFormat="1" applyBorder="1" applyAlignment="1" applyProtection="1">
      <alignment horizontal="center"/>
      <protection/>
    </xf>
    <xf numFmtId="0" fontId="0" fillId="2" borderId="39" xfId="137" applyNumberFormat="1" applyBorder="1" applyProtection="1">
      <alignment/>
      <protection/>
    </xf>
    <xf numFmtId="0" fontId="0" fillId="2" borderId="40" xfId="137" applyNumberFormat="1" applyBorder="1" applyAlignment="1" applyProtection="1">
      <alignment horizontal="right"/>
      <protection/>
    </xf>
    <xf numFmtId="7" fontId="0" fillId="2" borderId="41" xfId="137" applyNumberFormat="1" applyBorder="1" applyAlignment="1" applyProtection="1">
      <alignment horizontal="right"/>
      <protection/>
    </xf>
    <xf numFmtId="7" fontId="0" fillId="2" borderId="42" xfId="137" applyNumberFormat="1" applyBorder="1" applyAlignment="1" applyProtection="1">
      <alignment horizontal="right"/>
      <protection/>
    </xf>
    <xf numFmtId="0" fontId="0" fillId="2" borderId="43" xfId="137" applyNumberFormat="1" applyBorder="1" applyAlignment="1" applyProtection="1">
      <alignment vertical="top"/>
      <protection/>
    </xf>
    <xf numFmtId="0" fontId="0" fillId="2" borderId="21" xfId="137" applyNumberFormat="1" applyBorder="1" applyProtection="1">
      <alignment/>
      <protection/>
    </xf>
    <xf numFmtId="0" fontId="0" fillId="2" borderId="21" xfId="137" applyNumberFormat="1" applyBorder="1" applyAlignment="1" applyProtection="1">
      <alignment horizontal="center"/>
      <protection/>
    </xf>
    <xf numFmtId="0" fontId="0" fillId="2" borderId="44" xfId="137" applyNumberFormat="1" applyBorder="1" applyAlignment="1" applyProtection="1">
      <alignment horizontal="right"/>
      <protection/>
    </xf>
    <xf numFmtId="0" fontId="0" fillId="2" borderId="0" xfId="137" applyNumberFormat="1" applyAlignment="1" applyProtection="1">
      <alignment horizontal="right"/>
      <protection/>
    </xf>
    <xf numFmtId="0" fontId="0" fillId="2" borderId="0" xfId="137" applyNumberFormat="1" applyAlignment="1" applyProtection="1">
      <alignment horizontal="center"/>
      <protection/>
    </xf>
    <xf numFmtId="7" fontId="44" fillId="2" borderId="0" xfId="137" applyNumberFormat="1" applyFont="1" applyAlignment="1" applyProtection="1">
      <alignment horizontal="centerContinuous" vertical="center"/>
      <protection/>
    </xf>
    <xf numFmtId="7" fontId="45" fillId="2" borderId="0" xfId="137" applyNumberFormat="1" applyFont="1" applyAlignment="1" applyProtection="1">
      <alignment horizontal="centerContinuous" vertical="center"/>
      <protection/>
    </xf>
    <xf numFmtId="7" fontId="0" fillId="2" borderId="0" xfId="137" applyNumberFormat="1" applyFont="1" applyAlignment="1" applyProtection="1">
      <alignment horizontal="centerContinuous" vertical="center"/>
      <protection/>
    </xf>
    <xf numFmtId="7" fontId="0" fillId="2" borderId="26" xfId="137" applyNumberFormat="1" applyFont="1" applyBorder="1" applyAlignment="1" applyProtection="1">
      <alignment horizontal="right"/>
      <protection/>
    </xf>
    <xf numFmtId="7" fontId="0" fillId="2" borderId="30" xfId="137" applyNumberFormat="1" applyFont="1" applyBorder="1" applyAlignment="1" applyProtection="1">
      <alignment horizontal="right"/>
      <protection/>
    </xf>
    <xf numFmtId="7" fontId="0" fillId="2" borderId="45" xfId="137" applyNumberFormat="1" applyFont="1" applyBorder="1" applyAlignment="1" applyProtection="1">
      <alignment horizontal="right" vertical="center"/>
      <protection/>
    </xf>
    <xf numFmtId="7" fontId="0" fillId="2" borderId="31" xfId="137" applyNumberFormat="1" applyFont="1" applyBorder="1" applyAlignment="1" applyProtection="1">
      <alignment horizontal="right"/>
      <protection/>
    </xf>
    <xf numFmtId="174" fontId="0" fillId="0" borderId="1" xfId="137" applyNumberFormat="1" applyFont="1" applyFill="1" applyBorder="1" applyAlignment="1" applyProtection="1">
      <alignment vertical="top"/>
      <protection locked="0"/>
    </xf>
    <xf numFmtId="0" fontId="0" fillId="0" borderId="1" xfId="137" applyNumberFormat="1" applyFont="1" applyFill="1" applyBorder="1" applyAlignment="1" applyProtection="1">
      <alignment vertical="center"/>
      <protection/>
    </xf>
    <xf numFmtId="174" fontId="0" fillId="0" borderId="1" xfId="137" applyNumberFormat="1" applyFont="1" applyFill="1" applyBorder="1" applyAlignment="1" applyProtection="1">
      <alignment vertical="top"/>
      <protection/>
    </xf>
    <xf numFmtId="7" fontId="0" fillId="2" borderId="36" xfId="137" applyNumberFormat="1" applyFont="1" applyBorder="1" applyAlignment="1" applyProtection="1">
      <alignment horizontal="right"/>
      <protection/>
    </xf>
    <xf numFmtId="7" fontId="0" fillId="2" borderId="31" xfId="137" applyNumberFormat="1" applyFont="1" applyBorder="1" applyAlignment="1" applyProtection="1">
      <alignment horizontal="right" vertical="center"/>
      <protection/>
    </xf>
    <xf numFmtId="7" fontId="0" fillId="2" borderId="36" xfId="137" applyNumberFormat="1" applyFont="1" applyBorder="1" applyAlignment="1" applyProtection="1">
      <alignment horizontal="right" vertical="center"/>
      <protection/>
    </xf>
    <xf numFmtId="0" fontId="0" fillId="2" borderId="0" xfId="137" applyNumberFormat="1" applyFont="1" applyBorder="1" applyAlignment="1" applyProtection="1">
      <alignment horizontal="right"/>
      <protection/>
    </xf>
    <xf numFmtId="7" fontId="0" fillId="2" borderId="41" xfId="137" applyNumberFormat="1" applyFont="1" applyBorder="1" applyAlignment="1" applyProtection="1">
      <alignment horizontal="right"/>
      <protection/>
    </xf>
    <xf numFmtId="7" fontId="0" fillId="2" borderId="21" xfId="137" applyNumberFormat="1" applyFont="1" applyBorder="1" applyAlignment="1" applyProtection="1">
      <alignment horizontal="right"/>
      <protection/>
    </xf>
    <xf numFmtId="0" fontId="0" fillId="2" borderId="0" xfId="137" applyNumberFormat="1" applyFont="1" applyAlignment="1" applyProtection="1">
      <alignment horizontal="right"/>
      <protection/>
    </xf>
    <xf numFmtId="3" fontId="63" fillId="58" borderId="1" xfId="0" applyNumberFormat="1" applyFont="1" applyFill="1" applyBorder="1" applyAlignment="1" applyProtection="1">
      <alignment vertical="top"/>
      <protection/>
    </xf>
    <xf numFmtId="174" fontId="63" fillId="0" borderId="1" xfId="0" applyNumberFormat="1" applyFont="1" applyFill="1" applyBorder="1" applyAlignment="1" applyProtection="1">
      <alignment vertical="top"/>
      <protection locked="0"/>
    </xf>
    <xf numFmtId="174" fontId="63" fillId="0" borderId="1" xfId="0" applyNumberFormat="1" applyFont="1" applyFill="1" applyBorder="1" applyAlignment="1" applyProtection="1">
      <alignment vertical="top"/>
      <protection/>
    </xf>
    <xf numFmtId="0" fontId="65" fillId="0" borderId="46" xfId="0" applyFont="1" applyFill="1" applyBorder="1" applyAlignment="1">
      <alignment vertical="top" wrapText="1" shrinkToFit="1"/>
    </xf>
    <xf numFmtId="0" fontId="65" fillId="58" borderId="0" xfId="0" applyFont="1" applyFill="1" applyBorder="1" applyAlignment="1">
      <alignment vertical="top"/>
    </xf>
    <xf numFmtId="0" fontId="8" fillId="0" borderId="0" xfId="136" applyFont="1" applyBorder="1" applyAlignment="1" applyProtection="1">
      <alignment horizontal="center" vertical="center"/>
      <protection/>
    </xf>
    <xf numFmtId="1" fontId="6" fillId="2" borderId="45" xfId="137" applyNumberFormat="1" applyFont="1" applyBorder="1" applyAlignment="1" applyProtection="1">
      <alignment horizontal="left" vertical="center" wrapText="1"/>
      <protection/>
    </xf>
    <xf numFmtId="0" fontId="0" fillId="2" borderId="47" xfId="137" applyNumberFormat="1" applyBorder="1" applyAlignment="1" applyProtection="1">
      <alignment vertical="center" wrapText="1"/>
      <protection/>
    </xf>
    <xf numFmtId="0" fontId="0" fillId="2" borderId="48" xfId="137" applyNumberFormat="1" applyBorder="1" applyAlignment="1" applyProtection="1">
      <alignment vertical="center" wrapText="1"/>
      <protection/>
    </xf>
    <xf numFmtId="1" fontId="6" fillId="2" borderId="49" xfId="137" applyNumberFormat="1" applyFont="1" applyBorder="1" applyAlignment="1" applyProtection="1">
      <alignment horizontal="left" vertical="center" wrapText="1"/>
      <protection/>
    </xf>
    <xf numFmtId="0" fontId="0" fillId="2" borderId="50" xfId="137" applyNumberFormat="1" applyBorder="1" applyAlignment="1" applyProtection="1">
      <alignment vertical="center" wrapText="1"/>
      <protection/>
    </xf>
    <xf numFmtId="0" fontId="0" fillId="2" borderId="51" xfId="137" applyNumberFormat="1" applyBorder="1" applyAlignment="1" applyProtection="1">
      <alignment vertical="center" wrapText="1"/>
      <protection/>
    </xf>
    <xf numFmtId="1" fontId="6" fillId="2" borderId="31" xfId="137" applyNumberFormat="1" applyFont="1" applyBorder="1" applyAlignment="1" applyProtection="1">
      <alignment horizontal="left" vertical="center" wrapText="1"/>
      <protection/>
    </xf>
    <xf numFmtId="0" fontId="0" fillId="2" borderId="0" xfId="137" applyNumberFormat="1" applyBorder="1" applyAlignment="1" applyProtection="1">
      <alignment vertical="center" wrapText="1"/>
      <protection/>
    </xf>
    <xf numFmtId="0" fontId="0" fillId="2" borderId="52" xfId="137" applyNumberFormat="1" applyBorder="1" applyAlignment="1" applyProtection="1">
      <alignment vertical="center" wrapText="1"/>
      <protection/>
    </xf>
    <xf numFmtId="0" fontId="0" fillId="2" borderId="53" xfId="137" applyNumberFormat="1" applyBorder="1" applyAlignment="1" applyProtection="1">
      <alignment/>
      <protection/>
    </xf>
    <xf numFmtId="0" fontId="0" fillId="2" borderId="54" xfId="137" applyNumberFormat="1" applyBorder="1" applyAlignment="1" applyProtection="1">
      <alignment/>
      <protection/>
    </xf>
    <xf numFmtId="7" fontId="0" fillId="2" borderId="55" xfId="137" applyNumberFormat="1" applyBorder="1" applyAlignment="1" applyProtection="1">
      <alignment horizontal="center"/>
      <protection/>
    </xf>
    <xf numFmtId="0" fontId="0" fillId="2" borderId="56" xfId="137" applyNumberFormat="1" applyBorder="1" applyAlignment="1" applyProtection="1">
      <alignment/>
      <protection/>
    </xf>
    <xf numFmtId="1" fontId="6" fillId="2" borderId="47" xfId="137" applyNumberFormat="1" applyFont="1" applyBorder="1" applyAlignment="1" applyProtection="1">
      <alignment horizontal="left" vertical="center" wrapText="1"/>
      <protection/>
    </xf>
    <xf numFmtId="1" fontId="6" fillId="2" borderId="48" xfId="137" applyNumberFormat="1" applyFont="1" applyBorder="1" applyAlignment="1" applyProtection="1">
      <alignment horizontal="left" vertical="center" wrapText="1"/>
      <protection/>
    </xf>
    <xf numFmtId="1" fontId="3" fillId="2" borderId="49" xfId="137" applyNumberFormat="1" applyFont="1" applyBorder="1" applyAlignment="1" applyProtection="1">
      <alignment horizontal="left" vertical="center" wrapText="1"/>
      <protection/>
    </xf>
    <xf numFmtId="1" fontId="3" fillId="2" borderId="57" xfId="137" applyNumberFormat="1" applyFont="1" applyBorder="1" applyAlignment="1" applyProtection="1">
      <alignment horizontal="left" vertical="center" wrapText="1"/>
      <protection/>
    </xf>
    <xf numFmtId="0" fontId="0" fillId="2" borderId="58" xfId="137" applyNumberFormat="1" applyBorder="1" applyAlignment="1" applyProtection="1">
      <alignment vertical="center" wrapText="1"/>
      <protection/>
    </xf>
    <xf numFmtId="0" fontId="0" fillId="2" borderId="59" xfId="137" applyNumberFormat="1" applyBorder="1" applyAlignment="1" applyProtection="1">
      <alignment vertical="center" wrapText="1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_Surface Works Pay Items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37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EIDE\AppData\Local\Microsoft\Windows\Temporary%20Internet%20Files\Content.Outlook\UCRQ2PE1\2016%20Quality%20Control%20Chec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  <sheetName val="121-2016 Form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0"/>
  <sheetViews>
    <sheetView showZeros="0" tabSelected="1" showOutlineSymbols="0" view="pageBreakPreview" zoomScale="85" zoomScaleNormal="75" zoomScaleSheetLayoutView="85" workbookViewId="0" topLeftCell="B1">
      <selection activeCell="G10" sqref="G10"/>
    </sheetView>
  </sheetViews>
  <sheetFormatPr defaultColWidth="10.5546875" defaultRowHeight="15"/>
  <cols>
    <col min="1" max="1" width="8.99609375" style="110" hidden="1" customWidth="1"/>
    <col min="2" max="2" width="8.77734375" style="9" customWidth="1"/>
    <col min="3" max="3" width="36.77734375" style="4" customWidth="1"/>
    <col min="4" max="4" width="12.77734375" style="111" customWidth="1"/>
    <col min="5" max="5" width="6.77734375" style="4" customWidth="1"/>
    <col min="6" max="6" width="11.77734375" style="4" customWidth="1"/>
    <col min="7" max="7" width="11.77734375" style="128" customWidth="1"/>
    <col min="8" max="8" width="16.77734375" style="110" customWidth="1"/>
    <col min="9" max="9" width="12.88671875" style="4" customWidth="1"/>
    <col min="10" max="10" width="37.5546875" style="4" customWidth="1"/>
    <col min="11" max="16384" width="10.5546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12"/>
      <c r="H1" s="3"/>
    </row>
    <row r="2" spans="1:8" ht="15">
      <c r="A2" s="5"/>
      <c r="B2" s="6" t="s">
        <v>298</v>
      </c>
      <c r="C2" s="7"/>
      <c r="D2" s="7"/>
      <c r="E2" s="7"/>
      <c r="F2" s="7"/>
      <c r="G2" s="113"/>
      <c r="H2" s="7"/>
    </row>
    <row r="3" spans="1:8" ht="15">
      <c r="A3" s="8"/>
      <c r="B3" s="9" t="s">
        <v>1</v>
      </c>
      <c r="C3" s="10"/>
      <c r="D3" s="10"/>
      <c r="E3" s="10"/>
      <c r="F3" s="10"/>
      <c r="G3" s="114"/>
      <c r="H3" s="11"/>
    </row>
    <row r="4" spans="1:14" ht="15">
      <c r="A4" s="12" t="s">
        <v>26</v>
      </c>
      <c r="B4" s="13" t="s">
        <v>3</v>
      </c>
      <c r="C4" s="14" t="s">
        <v>4</v>
      </c>
      <c r="D4" s="15" t="s">
        <v>5</v>
      </c>
      <c r="E4" s="16" t="s">
        <v>6</v>
      </c>
      <c r="F4" s="16" t="s">
        <v>7</v>
      </c>
      <c r="G4" s="115" t="s">
        <v>8</v>
      </c>
      <c r="H4" s="16" t="s">
        <v>9</v>
      </c>
      <c r="I4" s="17"/>
      <c r="J4" s="18"/>
      <c r="K4" s="19"/>
      <c r="L4" s="17"/>
      <c r="M4" s="20"/>
      <c r="N4" s="17"/>
    </row>
    <row r="5" spans="1:14" ht="15.75" thickBot="1">
      <c r="A5" s="21"/>
      <c r="B5" s="22"/>
      <c r="C5" s="23"/>
      <c r="D5" s="24" t="s">
        <v>10</v>
      </c>
      <c r="E5" s="25"/>
      <c r="F5" s="26" t="s">
        <v>11</v>
      </c>
      <c r="G5" s="116"/>
      <c r="H5" s="27"/>
      <c r="I5" s="28"/>
      <c r="J5" s="29"/>
      <c r="K5" s="30"/>
      <c r="L5" s="31"/>
      <c r="M5" s="31"/>
      <c r="N5" s="31"/>
    </row>
    <row r="6" spans="1:14" s="35" customFormat="1" ht="30" customHeight="1" thickTop="1">
      <c r="A6" s="32"/>
      <c r="B6" s="33" t="s">
        <v>12</v>
      </c>
      <c r="C6" s="135" t="s">
        <v>244</v>
      </c>
      <c r="D6" s="136"/>
      <c r="E6" s="136"/>
      <c r="F6" s="137"/>
      <c r="G6" s="117"/>
      <c r="H6" s="34" t="s">
        <v>2</v>
      </c>
      <c r="I6" s="28"/>
      <c r="J6" s="29"/>
      <c r="K6" s="30"/>
      <c r="L6" s="31"/>
      <c r="M6" s="31"/>
      <c r="N6" s="31"/>
    </row>
    <row r="7" spans="1:14" ht="36" customHeight="1">
      <c r="A7" s="36"/>
      <c r="B7" s="37"/>
      <c r="C7" s="38" t="s">
        <v>18</v>
      </c>
      <c r="D7" s="39"/>
      <c r="E7" s="40" t="s">
        <v>2</v>
      </c>
      <c r="F7" s="40" t="s">
        <v>2</v>
      </c>
      <c r="G7" s="118" t="s">
        <v>2</v>
      </c>
      <c r="H7" s="41"/>
      <c r="I7" s="28"/>
      <c r="J7" s="29"/>
      <c r="K7" s="30"/>
      <c r="L7" s="31"/>
      <c r="M7" s="31"/>
      <c r="N7" s="31"/>
    </row>
    <row r="8" spans="1:14" s="49" customFormat="1" ht="30" customHeight="1">
      <c r="A8" s="42" t="s">
        <v>106</v>
      </c>
      <c r="B8" s="43" t="s">
        <v>107</v>
      </c>
      <c r="C8" s="44" t="s">
        <v>108</v>
      </c>
      <c r="D8" s="45" t="s">
        <v>247</v>
      </c>
      <c r="E8" s="46" t="s">
        <v>28</v>
      </c>
      <c r="F8" s="47">
        <v>15</v>
      </c>
      <c r="G8" s="119"/>
      <c r="H8" s="48">
        <f>ROUND(G8*F8,2)</f>
        <v>0</v>
      </c>
      <c r="I8" s="28"/>
      <c r="J8" s="29"/>
      <c r="K8" s="30"/>
      <c r="L8" s="31"/>
      <c r="M8" s="31"/>
      <c r="N8" s="31"/>
    </row>
    <row r="9" spans="1:14" s="49" customFormat="1" ht="30" customHeight="1">
      <c r="A9" s="50" t="s">
        <v>33</v>
      </c>
      <c r="B9" s="43" t="s">
        <v>29</v>
      </c>
      <c r="C9" s="44" t="s">
        <v>34</v>
      </c>
      <c r="D9" s="45" t="s">
        <v>247</v>
      </c>
      <c r="E9" s="46" t="s">
        <v>28</v>
      </c>
      <c r="F9" s="47">
        <v>30</v>
      </c>
      <c r="G9" s="119"/>
      <c r="H9" s="48">
        <f>ROUND(G9*F9,2)</f>
        <v>0</v>
      </c>
      <c r="I9" s="28"/>
      <c r="J9" s="29"/>
      <c r="K9" s="30"/>
      <c r="L9" s="31"/>
      <c r="M9" s="31"/>
      <c r="N9" s="31"/>
    </row>
    <row r="10" spans="1:14" s="51" customFormat="1" ht="30" customHeight="1">
      <c r="A10" s="42" t="s">
        <v>35</v>
      </c>
      <c r="B10" s="43" t="s">
        <v>112</v>
      </c>
      <c r="C10" s="44" t="s">
        <v>36</v>
      </c>
      <c r="D10" s="45" t="s">
        <v>247</v>
      </c>
      <c r="E10" s="46" t="s">
        <v>30</v>
      </c>
      <c r="F10" s="47">
        <v>350</v>
      </c>
      <c r="G10" s="119"/>
      <c r="H10" s="48">
        <f>ROUND(G10*F10,2)</f>
        <v>0</v>
      </c>
      <c r="I10" s="28"/>
      <c r="J10" s="29"/>
      <c r="K10" s="30"/>
      <c r="L10" s="31"/>
      <c r="M10" s="31"/>
      <c r="N10" s="31"/>
    </row>
    <row r="11" spans="1:14" s="51" customFormat="1" ht="30" customHeight="1">
      <c r="A11" s="42" t="s">
        <v>248</v>
      </c>
      <c r="B11" s="43" t="s">
        <v>114</v>
      </c>
      <c r="C11" s="44" t="s">
        <v>249</v>
      </c>
      <c r="D11" s="52" t="s">
        <v>250</v>
      </c>
      <c r="E11" s="46"/>
      <c r="F11" s="47"/>
      <c r="G11" s="120"/>
      <c r="H11" s="48"/>
      <c r="I11" s="28"/>
      <c r="J11" s="29"/>
      <c r="K11" s="30"/>
      <c r="L11" s="31"/>
      <c r="M11" s="31"/>
      <c r="N11" s="31"/>
    </row>
    <row r="12" spans="1:14" s="51" customFormat="1" ht="30" customHeight="1">
      <c r="A12" s="42" t="s">
        <v>251</v>
      </c>
      <c r="B12" s="53" t="s">
        <v>31</v>
      </c>
      <c r="C12" s="44" t="s">
        <v>252</v>
      </c>
      <c r="D12" s="54"/>
      <c r="E12" s="46" t="s">
        <v>28</v>
      </c>
      <c r="F12" s="55">
        <v>50</v>
      </c>
      <c r="G12" s="119"/>
      <c r="H12" s="48">
        <f>ROUND(G12*F12,2)</f>
        <v>0</v>
      </c>
      <c r="I12" s="28"/>
      <c r="J12" s="29"/>
      <c r="K12" s="30"/>
      <c r="L12" s="31"/>
      <c r="M12" s="31"/>
      <c r="N12" s="31"/>
    </row>
    <row r="13" spans="1:14" ht="30" customHeight="1">
      <c r="A13" s="36"/>
      <c r="B13" s="37"/>
      <c r="C13" s="56" t="s">
        <v>19</v>
      </c>
      <c r="D13" s="39"/>
      <c r="E13" s="57"/>
      <c r="F13" s="39"/>
      <c r="G13" s="118"/>
      <c r="H13" s="41"/>
      <c r="I13" s="28"/>
      <c r="J13" s="29"/>
      <c r="K13" s="30"/>
      <c r="L13" s="31"/>
      <c r="M13" s="31"/>
      <c r="N13" s="31"/>
    </row>
    <row r="14" spans="1:14" s="49" customFormat="1" ht="30" customHeight="1">
      <c r="A14" s="58" t="s">
        <v>74</v>
      </c>
      <c r="B14" s="43" t="s">
        <v>313</v>
      </c>
      <c r="C14" s="44" t="s">
        <v>76</v>
      </c>
      <c r="D14" s="45" t="s">
        <v>247</v>
      </c>
      <c r="E14" s="46"/>
      <c r="F14" s="47"/>
      <c r="G14" s="120"/>
      <c r="H14" s="48"/>
      <c r="I14" s="28"/>
      <c r="J14" s="29"/>
      <c r="K14" s="30"/>
      <c r="L14" s="31"/>
      <c r="M14" s="31"/>
      <c r="N14" s="31"/>
    </row>
    <row r="15" spans="1:14" s="51" customFormat="1" ht="30" customHeight="1">
      <c r="A15" s="58" t="s">
        <v>77</v>
      </c>
      <c r="B15" s="53" t="s">
        <v>31</v>
      </c>
      <c r="C15" s="44" t="s">
        <v>78</v>
      </c>
      <c r="D15" s="52" t="s">
        <v>2</v>
      </c>
      <c r="E15" s="46" t="s">
        <v>30</v>
      </c>
      <c r="F15" s="47">
        <v>280</v>
      </c>
      <c r="G15" s="119"/>
      <c r="H15" s="48">
        <f>ROUND(G15*F15,2)</f>
        <v>0</v>
      </c>
      <c r="I15" s="28"/>
      <c r="J15" s="29"/>
      <c r="K15" s="30"/>
      <c r="L15" s="31"/>
      <c r="M15" s="31"/>
      <c r="N15" s="31"/>
    </row>
    <row r="16" spans="1:14" s="51" customFormat="1" ht="30" customHeight="1">
      <c r="A16" s="58" t="s">
        <v>40</v>
      </c>
      <c r="B16" s="43" t="s">
        <v>116</v>
      </c>
      <c r="C16" s="44" t="s">
        <v>41</v>
      </c>
      <c r="D16" s="52" t="s">
        <v>272</v>
      </c>
      <c r="E16" s="46"/>
      <c r="F16" s="47"/>
      <c r="G16" s="120"/>
      <c r="H16" s="48"/>
      <c r="I16" s="28"/>
      <c r="J16" s="29"/>
      <c r="K16" s="30"/>
      <c r="L16" s="31"/>
      <c r="M16" s="31"/>
      <c r="N16" s="31"/>
    </row>
    <row r="17" spans="1:14" s="51" customFormat="1" ht="30" customHeight="1">
      <c r="A17" s="58" t="s">
        <v>42</v>
      </c>
      <c r="B17" s="53" t="s">
        <v>31</v>
      </c>
      <c r="C17" s="44" t="s">
        <v>43</v>
      </c>
      <c r="D17" s="52" t="s">
        <v>2</v>
      </c>
      <c r="E17" s="46" t="s">
        <v>37</v>
      </c>
      <c r="F17" s="47">
        <v>20</v>
      </c>
      <c r="G17" s="119"/>
      <c r="H17" s="48">
        <f>ROUND(G17*F17,2)</f>
        <v>0</v>
      </c>
      <c r="I17" s="28"/>
      <c r="J17" s="29"/>
      <c r="K17" s="30"/>
      <c r="L17" s="31"/>
      <c r="M17" s="31"/>
      <c r="N17" s="31"/>
    </row>
    <row r="18" spans="1:14" s="51" customFormat="1" ht="30" customHeight="1">
      <c r="A18" s="58" t="s">
        <v>44</v>
      </c>
      <c r="B18" s="43" t="s">
        <v>119</v>
      </c>
      <c r="C18" s="44" t="s">
        <v>45</v>
      </c>
      <c r="D18" s="52" t="s">
        <v>272</v>
      </c>
      <c r="E18" s="46"/>
      <c r="F18" s="47"/>
      <c r="G18" s="120"/>
      <c r="H18" s="48"/>
      <c r="I18" s="28"/>
      <c r="J18" s="29"/>
      <c r="K18" s="30"/>
      <c r="L18" s="31"/>
      <c r="M18" s="31"/>
      <c r="N18" s="31"/>
    </row>
    <row r="19" spans="1:14" s="51" customFormat="1" ht="30" customHeight="1">
      <c r="A19" s="58" t="s">
        <v>46</v>
      </c>
      <c r="B19" s="53" t="s">
        <v>31</v>
      </c>
      <c r="C19" s="44" t="s">
        <v>47</v>
      </c>
      <c r="D19" s="52" t="s">
        <v>2</v>
      </c>
      <c r="E19" s="46" t="s">
        <v>37</v>
      </c>
      <c r="F19" s="47">
        <v>30</v>
      </c>
      <c r="G19" s="119"/>
      <c r="H19" s="48">
        <f>ROUND(G19*F19,2)</f>
        <v>0</v>
      </c>
      <c r="I19" s="28"/>
      <c r="J19" s="29"/>
      <c r="K19" s="30"/>
      <c r="L19" s="31"/>
      <c r="M19" s="31"/>
      <c r="N19" s="31"/>
    </row>
    <row r="20" spans="1:14" s="49" customFormat="1" ht="30" customHeight="1">
      <c r="A20" s="58" t="s">
        <v>207</v>
      </c>
      <c r="B20" s="43" t="s">
        <v>120</v>
      </c>
      <c r="C20" s="44" t="s">
        <v>209</v>
      </c>
      <c r="D20" s="52" t="s">
        <v>125</v>
      </c>
      <c r="E20" s="46"/>
      <c r="F20" s="47"/>
      <c r="G20" s="120"/>
      <c r="H20" s="48"/>
      <c r="I20" s="28"/>
      <c r="J20" s="29"/>
      <c r="K20" s="30"/>
      <c r="L20" s="31"/>
      <c r="M20" s="31"/>
      <c r="N20" s="31"/>
    </row>
    <row r="21" spans="1:14" s="51" customFormat="1" ht="30" customHeight="1">
      <c r="A21" s="58" t="s">
        <v>210</v>
      </c>
      <c r="B21" s="53" t="s">
        <v>31</v>
      </c>
      <c r="C21" s="44" t="s">
        <v>127</v>
      </c>
      <c r="D21" s="52" t="s">
        <v>2</v>
      </c>
      <c r="E21" s="46" t="s">
        <v>30</v>
      </c>
      <c r="F21" s="47">
        <v>6</v>
      </c>
      <c r="G21" s="119"/>
      <c r="H21" s="48">
        <f>ROUND(G21*F21,2)</f>
        <v>0</v>
      </c>
      <c r="I21" s="28"/>
      <c r="J21" s="29"/>
      <c r="K21" s="30"/>
      <c r="L21" s="31"/>
      <c r="M21" s="31"/>
      <c r="N21" s="31"/>
    </row>
    <row r="22" spans="1:14" s="49" customFormat="1" ht="30" customHeight="1">
      <c r="A22" s="58" t="s">
        <v>123</v>
      </c>
      <c r="B22" s="43" t="s">
        <v>121</v>
      </c>
      <c r="C22" s="44" t="s">
        <v>50</v>
      </c>
      <c r="D22" s="52" t="s">
        <v>125</v>
      </c>
      <c r="E22" s="46"/>
      <c r="F22" s="47"/>
      <c r="G22" s="120"/>
      <c r="H22" s="48"/>
      <c r="I22" s="28"/>
      <c r="J22" s="29"/>
      <c r="K22" s="30"/>
      <c r="L22" s="31"/>
      <c r="M22" s="31"/>
      <c r="N22" s="31"/>
    </row>
    <row r="23" spans="1:14" s="51" customFormat="1" ht="30" customHeight="1">
      <c r="A23" s="58" t="s">
        <v>126</v>
      </c>
      <c r="B23" s="53" t="s">
        <v>305</v>
      </c>
      <c r="C23" s="44" t="s">
        <v>127</v>
      </c>
      <c r="D23" s="52" t="s">
        <v>51</v>
      </c>
      <c r="E23" s="46"/>
      <c r="F23" s="47"/>
      <c r="G23" s="120"/>
      <c r="H23" s="48"/>
      <c r="I23" s="28"/>
      <c r="J23" s="29"/>
      <c r="K23" s="30"/>
      <c r="L23" s="31"/>
      <c r="M23" s="31"/>
      <c r="N23" s="31"/>
    </row>
    <row r="24" spans="1:14" s="51" customFormat="1" ht="30" customHeight="1">
      <c r="A24" s="58" t="s">
        <v>128</v>
      </c>
      <c r="B24" s="59" t="s">
        <v>129</v>
      </c>
      <c r="C24" s="44" t="s">
        <v>130</v>
      </c>
      <c r="D24" s="52"/>
      <c r="E24" s="46" t="s">
        <v>30</v>
      </c>
      <c r="F24" s="47">
        <v>10</v>
      </c>
      <c r="G24" s="119"/>
      <c r="H24" s="48">
        <f>ROUND(G24*F24,2)</f>
        <v>0</v>
      </c>
      <c r="I24" s="28"/>
      <c r="J24" s="29"/>
      <c r="K24" s="30"/>
      <c r="L24" s="31"/>
      <c r="M24" s="31"/>
      <c r="N24" s="31"/>
    </row>
    <row r="25" spans="1:14" s="51" customFormat="1" ht="30" customHeight="1">
      <c r="A25" s="58" t="s">
        <v>131</v>
      </c>
      <c r="B25" s="59" t="s">
        <v>132</v>
      </c>
      <c r="C25" s="44" t="s">
        <v>133</v>
      </c>
      <c r="D25" s="52"/>
      <c r="E25" s="46" t="s">
        <v>30</v>
      </c>
      <c r="F25" s="47">
        <v>80</v>
      </c>
      <c r="G25" s="119"/>
      <c r="H25" s="48">
        <f>ROUND(G25*F25,2)</f>
        <v>0</v>
      </c>
      <c r="I25" s="28"/>
      <c r="J25" s="29"/>
      <c r="K25" s="30"/>
      <c r="L25" s="31"/>
      <c r="M25" s="31"/>
      <c r="N25" s="31"/>
    </row>
    <row r="26" spans="1:14" s="49" customFormat="1" ht="30" customHeight="1">
      <c r="A26" s="58" t="s">
        <v>238</v>
      </c>
      <c r="B26" s="43" t="s">
        <v>122</v>
      </c>
      <c r="C26" s="44" t="s">
        <v>239</v>
      </c>
      <c r="D26" s="52" t="s">
        <v>138</v>
      </c>
      <c r="E26" s="46"/>
      <c r="F26" s="47"/>
      <c r="G26" s="120"/>
      <c r="H26" s="48"/>
      <c r="I26" s="28"/>
      <c r="J26" s="29"/>
      <c r="K26" s="30"/>
      <c r="L26" s="31"/>
      <c r="M26" s="31"/>
      <c r="N26" s="31"/>
    </row>
    <row r="27" spans="1:14" s="51" customFormat="1" ht="30" customHeight="1">
      <c r="A27" s="58" t="s">
        <v>240</v>
      </c>
      <c r="B27" s="53" t="s">
        <v>31</v>
      </c>
      <c r="C27" s="44" t="s">
        <v>310</v>
      </c>
      <c r="D27" s="52" t="s">
        <v>2</v>
      </c>
      <c r="E27" s="46" t="s">
        <v>52</v>
      </c>
      <c r="F27" s="47">
        <v>105</v>
      </c>
      <c r="G27" s="119"/>
      <c r="H27" s="48">
        <f>ROUND(G27*F27,2)</f>
        <v>0</v>
      </c>
      <c r="I27" s="28"/>
      <c r="J27" s="29"/>
      <c r="K27" s="30"/>
      <c r="L27" s="31"/>
      <c r="M27" s="31"/>
      <c r="N27" s="31"/>
    </row>
    <row r="28" spans="1:14" s="51" customFormat="1" ht="30" customHeight="1">
      <c r="A28" s="58" t="s">
        <v>255</v>
      </c>
      <c r="B28" s="53" t="s">
        <v>38</v>
      </c>
      <c r="C28" s="44" t="s">
        <v>256</v>
      </c>
      <c r="D28" s="52" t="s">
        <v>2</v>
      </c>
      <c r="E28" s="46" t="s">
        <v>52</v>
      </c>
      <c r="F28" s="47">
        <v>35</v>
      </c>
      <c r="G28" s="119"/>
      <c r="H28" s="48">
        <f>ROUND(G28*F28,2)</f>
        <v>0</v>
      </c>
      <c r="I28" s="28"/>
      <c r="J28" s="29"/>
      <c r="K28" s="30"/>
      <c r="L28" s="31"/>
      <c r="M28" s="31"/>
      <c r="N28" s="31"/>
    </row>
    <row r="29" spans="1:14" s="51" customFormat="1" ht="30" customHeight="1">
      <c r="A29" s="58" t="s">
        <v>136</v>
      </c>
      <c r="B29" s="43" t="s">
        <v>124</v>
      </c>
      <c r="C29" s="44" t="s">
        <v>54</v>
      </c>
      <c r="D29" s="52" t="s">
        <v>138</v>
      </c>
      <c r="E29" s="46"/>
      <c r="F29" s="47"/>
      <c r="G29" s="120"/>
      <c r="H29" s="48"/>
      <c r="I29" s="28"/>
      <c r="J29" s="29"/>
      <c r="K29" s="30"/>
      <c r="L29" s="31"/>
      <c r="M29" s="31"/>
      <c r="N29" s="31"/>
    </row>
    <row r="30" spans="1:14" s="51" customFormat="1" ht="30" customHeight="1">
      <c r="A30" s="58" t="s">
        <v>139</v>
      </c>
      <c r="B30" s="53" t="s">
        <v>31</v>
      </c>
      <c r="C30" s="44" t="s">
        <v>140</v>
      </c>
      <c r="D30" s="52" t="s">
        <v>141</v>
      </c>
      <c r="E30" s="46"/>
      <c r="F30" s="47"/>
      <c r="G30" s="121"/>
      <c r="H30" s="48"/>
      <c r="I30" s="28"/>
      <c r="J30" s="29"/>
      <c r="K30" s="30"/>
      <c r="L30" s="31"/>
      <c r="M30" s="31"/>
      <c r="N30" s="31"/>
    </row>
    <row r="31" spans="1:14" s="51" customFormat="1" ht="30" customHeight="1">
      <c r="A31" s="58" t="s">
        <v>142</v>
      </c>
      <c r="B31" s="59" t="s">
        <v>129</v>
      </c>
      <c r="C31" s="44" t="s">
        <v>143</v>
      </c>
      <c r="D31" s="52"/>
      <c r="E31" s="46" t="s">
        <v>52</v>
      </c>
      <c r="F31" s="47">
        <v>5</v>
      </c>
      <c r="G31" s="119"/>
      <c r="H31" s="48">
        <f>ROUND(G31*F31,2)</f>
        <v>0</v>
      </c>
      <c r="I31" s="28"/>
      <c r="J31" s="29"/>
      <c r="K31" s="30"/>
      <c r="L31" s="31"/>
      <c r="M31" s="31"/>
      <c r="N31" s="31"/>
    </row>
    <row r="32" spans="1:14" s="51" customFormat="1" ht="30" customHeight="1">
      <c r="A32" s="58" t="s">
        <v>144</v>
      </c>
      <c r="B32" s="59" t="s">
        <v>132</v>
      </c>
      <c r="C32" s="44" t="s">
        <v>145</v>
      </c>
      <c r="D32" s="52"/>
      <c r="E32" s="46" t="s">
        <v>52</v>
      </c>
      <c r="F32" s="47">
        <v>20</v>
      </c>
      <c r="G32" s="119"/>
      <c r="H32" s="48">
        <f>ROUND(G32*F32,2)</f>
        <v>0</v>
      </c>
      <c r="I32" s="28"/>
      <c r="J32" s="29"/>
      <c r="K32" s="30"/>
      <c r="L32" s="31"/>
      <c r="M32" s="31"/>
      <c r="N32" s="31"/>
    </row>
    <row r="33" spans="1:14" s="51" customFormat="1" ht="30" customHeight="1">
      <c r="A33" s="58" t="s">
        <v>257</v>
      </c>
      <c r="B33" s="43" t="s">
        <v>137</v>
      </c>
      <c r="C33" s="44" t="s">
        <v>258</v>
      </c>
      <c r="D33" s="60" t="s">
        <v>259</v>
      </c>
      <c r="E33" s="61"/>
      <c r="F33" s="47"/>
      <c r="G33" s="120"/>
      <c r="H33" s="48"/>
      <c r="I33" s="28"/>
      <c r="J33" s="29"/>
      <c r="K33" s="30"/>
      <c r="L33" s="31"/>
      <c r="M33" s="31"/>
      <c r="N33" s="31"/>
    </row>
    <row r="34" spans="1:14" s="51" customFormat="1" ht="30" customHeight="1">
      <c r="A34" s="58" t="s">
        <v>260</v>
      </c>
      <c r="B34" s="53" t="s">
        <v>31</v>
      </c>
      <c r="C34" s="44" t="s">
        <v>55</v>
      </c>
      <c r="D34" s="52"/>
      <c r="E34" s="46"/>
      <c r="F34" s="47"/>
      <c r="G34" s="120"/>
      <c r="H34" s="48"/>
      <c r="I34" s="28"/>
      <c r="J34" s="29"/>
      <c r="K34" s="30"/>
      <c r="L34" s="31"/>
      <c r="M34" s="31"/>
      <c r="N34" s="31"/>
    </row>
    <row r="35" spans="1:14" s="51" customFormat="1" ht="30" customHeight="1">
      <c r="A35" s="58" t="s">
        <v>261</v>
      </c>
      <c r="B35" s="59" t="s">
        <v>129</v>
      </c>
      <c r="C35" s="44" t="s">
        <v>166</v>
      </c>
      <c r="D35" s="52"/>
      <c r="E35" s="46" t="s">
        <v>32</v>
      </c>
      <c r="F35" s="47">
        <v>80</v>
      </c>
      <c r="G35" s="119"/>
      <c r="H35" s="48">
        <f>ROUND(G35*F35,2)</f>
        <v>0</v>
      </c>
      <c r="I35" s="28"/>
      <c r="J35" s="29"/>
      <c r="K35" s="30"/>
      <c r="L35" s="31"/>
      <c r="M35" s="31"/>
      <c r="N35" s="31"/>
    </row>
    <row r="36" spans="1:14" s="51" customFormat="1" ht="30" customHeight="1">
      <c r="A36" s="58" t="s">
        <v>262</v>
      </c>
      <c r="B36" s="53" t="s">
        <v>38</v>
      </c>
      <c r="C36" s="44" t="s">
        <v>85</v>
      </c>
      <c r="D36" s="52"/>
      <c r="E36" s="46"/>
      <c r="F36" s="47"/>
      <c r="G36" s="120"/>
      <c r="H36" s="48"/>
      <c r="I36" s="28"/>
      <c r="J36" s="29"/>
      <c r="K36" s="30"/>
      <c r="L36" s="31"/>
      <c r="M36" s="31"/>
      <c r="N36" s="31"/>
    </row>
    <row r="37" spans="1:14" s="51" customFormat="1" ht="30" customHeight="1">
      <c r="A37" s="58" t="s">
        <v>263</v>
      </c>
      <c r="B37" s="59" t="s">
        <v>129</v>
      </c>
      <c r="C37" s="44" t="s">
        <v>166</v>
      </c>
      <c r="D37" s="52"/>
      <c r="E37" s="46" t="s">
        <v>32</v>
      </c>
      <c r="F37" s="47">
        <v>20</v>
      </c>
      <c r="G37" s="119"/>
      <c r="H37" s="48">
        <f>ROUND(G37*F37,2)</f>
        <v>0</v>
      </c>
      <c r="I37" s="28"/>
      <c r="J37" s="29"/>
      <c r="K37" s="30"/>
      <c r="L37" s="31"/>
      <c r="M37" s="31"/>
      <c r="N37" s="31"/>
    </row>
    <row r="38" spans="1:14" s="49" customFormat="1" ht="30" customHeight="1">
      <c r="A38" s="58" t="s">
        <v>147</v>
      </c>
      <c r="B38" s="43" t="s">
        <v>148</v>
      </c>
      <c r="C38" s="44" t="s">
        <v>149</v>
      </c>
      <c r="D38" s="60" t="s">
        <v>264</v>
      </c>
      <c r="E38" s="46"/>
      <c r="F38" s="47"/>
      <c r="G38" s="120"/>
      <c r="H38" s="48"/>
      <c r="I38" s="28"/>
      <c r="J38" s="29"/>
      <c r="K38" s="30"/>
      <c r="L38" s="31"/>
      <c r="M38" s="31"/>
      <c r="N38" s="31"/>
    </row>
    <row r="39" spans="1:14" s="51" customFormat="1" ht="30" customHeight="1">
      <c r="A39" s="58" t="s">
        <v>265</v>
      </c>
      <c r="B39" s="53" t="s">
        <v>31</v>
      </c>
      <c r="C39" s="44" t="s">
        <v>266</v>
      </c>
      <c r="D39" s="52" t="s">
        <v>2</v>
      </c>
      <c r="E39" s="46" t="s">
        <v>30</v>
      </c>
      <c r="F39" s="47">
        <v>415</v>
      </c>
      <c r="G39" s="119"/>
      <c r="H39" s="48">
        <f>ROUND(G39*F39,2)</f>
        <v>0</v>
      </c>
      <c r="I39" s="28"/>
      <c r="J39" s="29"/>
      <c r="K39" s="30"/>
      <c r="L39" s="31"/>
      <c r="M39" s="31"/>
      <c r="N39" s="31"/>
    </row>
    <row r="40" spans="1:14" s="51" customFormat="1" ht="30" customHeight="1">
      <c r="A40" s="58" t="s">
        <v>150</v>
      </c>
      <c r="B40" s="43" t="s">
        <v>151</v>
      </c>
      <c r="C40" s="44" t="s">
        <v>152</v>
      </c>
      <c r="D40" s="60" t="s">
        <v>267</v>
      </c>
      <c r="E40" s="46" t="s">
        <v>37</v>
      </c>
      <c r="F40" s="62">
        <v>12</v>
      </c>
      <c r="G40" s="119"/>
      <c r="H40" s="48">
        <f>ROUND(G40*F40,2)</f>
        <v>0</v>
      </c>
      <c r="I40" s="28"/>
      <c r="J40" s="29"/>
      <c r="K40" s="30"/>
      <c r="L40" s="31"/>
      <c r="M40" s="31"/>
      <c r="N40" s="31"/>
    </row>
    <row r="41" spans="1:14" ht="36" customHeight="1">
      <c r="A41" s="36"/>
      <c r="B41" s="63"/>
      <c r="C41" s="56" t="s">
        <v>20</v>
      </c>
      <c r="D41" s="39"/>
      <c r="E41" s="40"/>
      <c r="F41" s="40"/>
      <c r="G41" s="118"/>
      <c r="H41" s="41"/>
      <c r="I41" s="28"/>
      <c r="J41" s="29"/>
      <c r="K41" s="30"/>
      <c r="L41" s="31"/>
      <c r="M41" s="31"/>
      <c r="N41" s="31"/>
    </row>
    <row r="42" spans="1:14" s="49" customFormat="1" ht="39.75" customHeight="1">
      <c r="A42" s="42" t="s">
        <v>56</v>
      </c>
      <c r="B42" s="43" t="s">
        <v>153</v>
      </c>
      <c r="C42" s="44" t="s">
        <v>57</v>
      </c>
      <c r="D42" s="60" t="s">
        <v>268</v>
      </c>
      <c r="E42" s="46"/>
      <c r="F42" s="62"/>
      <c r="G42" s="120"/>
      <c r="H42" s="64"/>
      <c r="I42" s="28"/>
      <c r="J42" s="29"/>
      <c r="K42" s="30"/>
      <c r="L42" s="31"/>
      <c r="M42" s="31"/>
      <c r="N42" s="31"/>
    </row>
    <row r="43" spans="1:14" s="49" customFormat="1" ht="39.75" customHeight="1">
      <c r="A43" s="42" t="s">
        <v>269</v>
      </c>
      <c r="B43" s="53" t="s">
        <v>31</v>
      </c>
      <c r="C43" s="44" t="s">
        <v>270</v>
      </c>
      <c r="D43" s="52" t="s">
        <v>271</v>
      </c>
      <c r="E43" s="46" t="s">
        <v>30</v>
      </c>
      <c r="F43" s="62">
        <v>1</v>
      </c>
      <c r="G43" s="119"/>
      <c r="H43" s="48">
        <f>ROUND(G43*F43,2)</f>
        <v>0</v>
      </c>
      <c r="I43" s="28"/>
      <c r="J43" s="29"/>
      <c r="K43" s="30"/>
      <c r="L43" s="31"/>
      <c r="M43" s="31"/>
      <c r="N43" s="31"/>
    </row>
    <row r="44" spans="1:14" s="49" customFormat="1" ht="30" customHeight="1">
      <c r="A44" s="42" t="s">
        <v>89</v>
      </c>
      <c r="B44" s="43" t="s">
        <v>154</v>
      </c>
      <c r="C44" s="44" t="s">
        <v>91</v>
      </c>
      <c r="D44" s="60" t="s">
        <v>268</v>
      </c>
      <c r="E44" s="46"/>
      <c r="F44" s="62"/>
      <c r="G44" s="120"/>
      <c r="H44" s="64"/>
      <c r="I44" s="28"/>
      <c r="J44" s="29"/>
      <c r="K44" s="30"/>
      <c r="L44" s="31"/>
      <c r="M44" s="31"/>
      <c r="N44" s="31"/>
    </row>
    <row r="45" spans="1:14" s="49" customFormat="1" ht="39.75" customHeight="1">
      <c r="A45" s="42" t="s">
        <v>187</v>
      </c>
      <c r="B45" s="53" t="s">
        <v>31</v>
      </c>
      <c r="C45" s="44" t="s">
        <v>316</v>
      </c>
      <c r="D45" s="52"/>
      <c r="E45" s="46" t="s">
        <v>30</v>
      </c>
      <c r="F45" s="62">
        <v>160</v>
      </c>
      <c r="G45" s="119"/>
      <c r="H45" s="48">
        <f>ROUND(G45*F45,2)</f>
        <v>0</v>
      </c>
      <c r="I45" s="28"/>
      <c r="J45" s="29"/>
      <c r="K45" s="30"/>
      <c r="L45" s="31"/>
      <c r="M45" s="31"/>
      <c r="N45" s="31"/>
    </row>
    <row r="46" spans="1:14" s="49" customFormat="1" ht="39.75" customHeight="1">
      <c r="A46" s="42" t="s">
        <v>58</v>
      </c>
      <c r="B46" s="43" t="s">
        <v>162</v>
      </c>
      <c r="C46" s="44" t="s">
        <v>59</v>
      </c>
      <c r="D46" s="60" t="s">
        <v>268</v>
      </c>
      <c r="E46" s="46"/>
      <c r="F46" s="62"/>
      <c r="G46" s="120"/>
      <c r="H46" s="64"/>
      <c r="I46" s="28"/>
      <c r="J46" s="29"/>
      <c r="K46" s="30"/>
      <c r="L46" s="31"/>
      <c r="M46" s="31"/>
      <c r="N46" s="31"/>
    </row>
    <row r="47" spans="1:14" s="51" customFormat="1" ht="39.75" customHeight="1">
      <c r="A47" s="42" t="s">
        <v>155</v>
      </c>
      <c r="B47" s="53" t="s">
        <v>31</v>
      </c>
      <c r="C47" s="44" t="s">
        <v>156</v>
      </c>
      <c r="D47" s="52" t="s">
        <v>157</v>
      </c>
      <c r="E47" s="46" t="s">
        <v>52</v>
      </c>
      <c r="F47" s="47">
        <v>20</v>
      </c>
      <c r="G47" s="119"/>
      <c r="H47" s="48">
        <f>ROUND(G47*F47,2)</f>
        <v>0</v>
      </c>
      <c r="I47" s="28"/>
      <c r="J47" s="29"/>
      <c r="K47" s="30"/>
      <c r="L47" s="31"/>
      <c r="M47" s="31"/>
      <c r="N47" s="31"/>
    </row>
    <row r="48" spans="1:14" s="51" customFormat="1" ht="39.75" customHeight="1">
      <c r="A48" s="42" t="s">
        <v>158</v>
      </c>
      <c r="B48" s="53" t="s">
        <v>38</v>
      </c>
      <c r="C48" s="44" t="s">
        <v>297</v>
      </c>
      <c r="D48" s="52" t="s">
        <v>146</v>
      </c>
      <c r="E48" s="46" t="s">
        <v>52</v>
      </c>
      <c r="F48" s="47">
        <v>40</v>
      </c>
      <c r="G48" s="119"/>
      <c r="H48" s="48">
        <f>ROUND(G48*F48,2)</f>
        <v>0</v>
      </c>
      <c r="I48" s="28"/>
      <c r="J48" s="29"/>
      <c r="K48" s="30"/>
      <c r="L48" s="31"/>
      <c r="M48" s="31"/>
      <c r="N48" s="31"/>
    </row>
    <row r="49" spans="1:14" s="51" customFormat="1" ht="39.75" customHeight="1">
      <c r="A49" s="42" t="s">
        <v>60</v>
      </c>
      <c r="B49" s="53" t="s">
        <v>53</v>
      </c>
      <c r="C49" s="44" t="s">
        <v>159</v>
      </c>
      <c r="D49" s="52" t="s">
        <v>160</v>
      </c>
      <c r="E49" s="46" t="s">
        <v>52</v>
      </c>
      <c r="F49" s="47">
        <v>7</v>
      </c>
      <c r="G49" s="119"/>
      <c r="H49" s="48">
        <f>ROUND(G49*F49,2)</f>
        <v>0</v>
      </c>
      <c r="I49" s="28"/>
      <c r="J49" s="29"/>
      <c r="K49" s="30"/>
      <c r="L49" s="31"/>
      <c r="M49" s="31"/>
      <c r="N49" s="31"/>
    </row>
    <row r="50" spans="1:14" s="49" customFormat="1" ht="30" customHeight="1">
      <c r="A50" s="42" t="s">
        <v>241</v>
      </c>
      <c r="B50" s="43" t="s">
        <v>169</v>
      </c>
      <c r="C50" s="44" t="s">
        <v>242</v>
      </c>
      <c r="D50" s="52" t="s">
        <v>243</v>
      </c>
      <c r="E50" s="46" t="s">
        <v>30</v>
      </c>
      <c r="F50" s="62">
        <v>34</v>
      </c>
      <c r="G50" s="119"/>
      <c r="H50" s="48">
        <f>ROUND(G50*F50,2)</f>
        <v>0</v>
      </c>
      <c r="I50" s="28"/>
      <c r="J50" s="29"/>
      <c r="K50" s="30"/>
      <c r="L50" s="31"/>
      <c r="M50" s="31"/>
      <c r="N50" s="31"/>
    </row>
    <row r="51" spans="1:14" ht="36" customHeight="1">
      <c r="A51" s="36"/>
      <c r="B51" s="63"/>
      <c r="C51" s="56" t="s">
        <v>21</v>
      </c>
      <c r="D51" s="39"/>
      <c r="E51" s="65"/>
      <c r="F51" s="40"/>
      <c r="G51" s="118"/>
      <c r="H51" s="41"/>
      <c r="I51" s="28"/>
      <c r="J51" s="29"/>
      <c r="K51" s="30"/>
      <c r="L51" s="31"/>
      <c r="M51" s="31"/>
      <c r="N51" s="31"/>
    </row>
    <row r="52" spans="1:14" s="49" customFormat="1" ht="30" customHeight="1">
      <c r="A52" s="42" t="s">
        <v>61</v>
      </c>
      <c r="B52" s="43" t="s">
        <v>171</v>
      </c>
      <c r="C52" s="44" t="s">
        <v>62</v>
      </c>
      <c r="D52" s="52" t="s">
        <v>170</v>
      </c>
      <c r="E52" s="46" t="s">
        <v>52</v>
      </c>
      <c r="F52" s="62">
        <v>70</v>
      </c>
      <c r="G52" s="119"/>
      <c r="H52" s="48">
        <f>ROUND(G52*F52,2)</f>
        <v>0</v>
      </c>
      <c r="I52" s="28"/>
      <c r="J52" s="29"/>
      <c r="K52" s="30"/>
      <c r="L52" s="31"/>
      <c r="M52" s="31"/>
      <c r="N52" s="31"/>
    </row>
    <row r="53" spans="1:14" ht="36" customHeight="1">
      <c r="A53" s="36"/>
      <c r="B53" s="37"/>
      <c r="C53" s="56" t="s">
        <v>24</v>
      </c>
      <c r="D53" s="39"/>
      <c r="E53" s="57"/>
      <c r="F53" s="39"/>
      <c r="G53" s="118"/>
      <c r="H53" s="41"/>
      <c r="I53" s="28"/>
      <c r="J53" s="29"/>
      <c r="K53" s="30"/>
      <c r="L53" s="31"/>
      <c r="M53" s="31"/>
      <c r="N53" s="31"/>
    </row>
    <row r="54" spans="1:14" s="49" customFormat="1" ht="30" customHeight="1">
      <c r="A54" s="58" t="s">
        <v>66</v>
      </c>
      <c r="B54" s="43" t="s">
        <v>173</v>
      </c>
      <c r="C54" s="44" t="s">
        <v>67</v>
      </c>
      <c r="D54" s="52" t="s">
        <v>181</v>
      </c>
      <c r="E54" s="46"/>
      <c r="F54" s="47"/>
      <c r="G54" s="120"/>
      <c r="H54" s="48"/>
      <c r="I54" s="28"/>
      <c r="J54" s="29"/>
      <c r="K54" s="30"/>
      <c r="L54" s="31"/>
      <c r="M54" s="31"/>
      <c r="N54" s="31"/>
    </row>
    <row r="55" spans="1:14" s="51" customFormat="1" ht="30" customHeight="1">
      <c r="A55" s="58" t="s">
        <v>68</v>
      </c>
      <c r="B55" s="53" t="s">
        <v>31</v>
      </c>
      <c r="C55" s="44" t="s">
        <v>182</v>
      </c>
      <c r="D55" s="52"/>
      <c r="E55" s="46" t="s">
        <v>30</v>
      </c>
      <c r="F55" s="47">
        <v>350</v>
      </c>
      <c r="G55" s="119"/>
      <c r="H55" s="48">
        <f>ROUND(G55*F55,2)</f>
        <v>0</v>
      </c>
      <c r="I55" s="28"/>
      <c r="J55" s="29"/>
      <c r="K55" s="30"/>
      <c r="L55" s="31"/>
      <c r="M55" s="31"/>
      <c r="N55" s="31"/>
    </row>
    <row r="56" spans="1:14" ht="36" customHeight="1">
      <c r="A56" s="36"/>
      <c r="B56" s="66"/>
      <c r="C56" s="56" t="s">
        <v>25</v>
      </c>
      <c r="D56" s="39"/>
      <c r="E56" s="65"/>
      <c r="F56" s="40"/>
      <c r="G56" s="118"/>
      <c r="H56" s="41"/>
      <c r="I56" s="28"/>
      <c r="J56" s="29"/>
      <c r="K56" s="30"/>
      <c r="L56" s="31"/>
      <c r="M56" s="31"/>
      <c r="N56" s="31"/>
    </row>
    <row r="57" spans="1:14" ht="30" customHeight="1">
      <c r="A57" s="36"/>
      <c r="B57" s="66" t="s">
        <v>174</v>
      </c>
      <c r="C57" s="67" t="s">
        <v>286</v>
      </c>
      <c r="D57" s="68" t="s">
        <v>195</v>
      </c>
      <c r="E57" s="69" t="s">
        <v>37</v>
      </c>
      <c r="F57" s="70">
        <v>1</v>
      </c>
      <c r="G57" s="119"/>
      <c r="H57" s="48">
        <f>ROUND(G57*F57,2)</f>
        <v>0</v>
      </c>
      <c r="I57" s="28"/>
      <c r="J57" s="29"/>
      <c r="K57" s="30"/>
      <c r="L57" s="31"/>
      <c r="M57" s="31"/>
      <c r="N57" s="31"/>
    </row>
    <row r="58" spans="1:14" ht="30" customHeight="1" thickBot="1">
      <c r="A58" s="71"/>
      <c r="B58" s="72" t="str">
        <f>B6</f>
        <v>A</v>
      </c>
      <c r="C58" s="138" t="str">
        <f>C6</f>
        <v>Grant Avenue &amp; Harrow Street </v>
      </c>
      <c r="D58" s="139"/>
      <c r="E58" s="139"/>
      <c r="F58" s="140"/>
      <c r="G58" s="122" t="s">
        <v>16</v>
      </c>
      <c r="H58" s="71">
        <f>SUM(H6:H57)</f>
        <v>0</v>
      </c>
      <c r="I58" s="28"/>
      <c r="J58" s="29"/>
      <c r="K58" s="30"/>
      <c r="L58" s="31"/>
      <c r="M58" s="31"/>
      <c r="N58" s="31"/>
    </row>
    <row r="59" spans="1:14" s="35" customFormat="1" ht="30" customHeight="1" thickTop="1">
      <c r="A59" s="32"/>
      <c r="B59" s="33" t="s">
        <v>13</v>
      </c>
      <c r="C59" s="141" t="s">
        <v>321</v>
      </c>
      <c r="D59" s="142"/>
      <c r="E59" s="142"/>
      <c r="F59" s="143"/>
      <c r="G59" s="123"/>
      <c r="H59" s="73"/>
      <c r="I59" s="28"/>
      <c r="J59" s="29"/>
      <c r="K59" s="30"/>
      <c r="L59" s="31"/>
      <c r="M59" s="31"/>
      <c r="N59" s="31"/>
    </row>
    <row r="60" spans="1:14" ht="30" customHeight="1">
      <c r="A60" s="36"/>
      <c r="B60" s="37"/>
      <c r="C60" s="38" t="s">
        <v>18</v>
      </c>
      <c r="D60" s="39"/>
      <c r="E60" s="40" t="s">
        <v>2</v>
      </c>
      <c r="F60" s="40" t="s">
        <v>2</v>
      </c>
      <c r="G60" s="118" t="s">
        <v>2</v>
      </c>
      <c r="H60" s="41"/>
      <c r="I60" s="28"/>
      <c r="J60" s="29"/>
      <c r="K60" s="30"/>
      <c r="L60" s="31"/>
      <c r="M60" s="31"/>
      <c r="N60" s="31"/>
    </row>
    <row r="61" spans="1:14" s="49" customFormat="1" ht="30" customHeight="1">
      <c r="A61" s="42" t="s">
        <v>106</v>
      </c>
      <c r="B61" s="43" t="s">
        <v>69</v>
      </c>
      <c r="C61" s="44" t="s">
        <v>108</v>
      </c>
      <c r="D61" s="45" t="s">
        <v>247</v>
      </c>
      <c r="E61" s="46" t="s">
        <v>28</v>
      </c>
      <c r="F61" s="47">
        <v>150</v>
      </c>
      <c r="G61" s="119"/>
      <c r="H61" s="48">
        <f>ROUND(G61*F61,2)</f>
        <v>0</v>
      </c>
      <c r="I61" s="28"/>
      <c r="J61" s="29"/>
      <c r="K61" s="30"/>
      <c r="L61" s="31"/>
      <c r="M61" s="31"/>
      <c r="N61" s="31"/>
    </row>
    <row r="62" spans="1:14" s="51" customFormat="1" ht="30" customHeight="1">
      <c r="A62" s="50" t="s">
        <v>109</v>
      </c>
      <c r="B62" s="43" t="s">
        <v>70</v>
      </c>
      <c r="C62" s="44" t="s">
        <v>110</v>
      </c>
      <c r="D62" s="45" t="s">
        <v>247</v>
      </c>
      <c r="E62" s="46" t="s">
        <v>30</v>
      </c>
      <c r="F62" s="47">
        <v>490</v>
      </c>
      <c r="G62" s="119"/>
      <c r="H62" s="48">
        <f>ROUND(G62*F62,2)</f>
        <v>0</v>
      </c>
      <c r="I62" s="28"/>
      <c r="J62" s="29"/>
      <c r="K62" s="30"/>
      <c r="L62" s="31"/>
      <c r="M62" s="31"/>
      <c r="N62" s="31"/>
    </row>
    <row r="63" spans="1:14" s="49" customFormat="1" ht="30" customHeight="1">
      <c r="A63" s="50" t="s">
        <v>111</v>
      </c>
      <c r="B63" s="43" t="s">
        <v>314</v>
      </c>
      <c r="C63" s="44" t="s">
        <v>113</v>
      </c>
      <c r="D63" s="45" t="s">
        <v>247</v>
      </c>
      <c r="E63" s="46"/>
      <c r="F63" s="47"/>
      <c r="G63" s="120"/>
      <c r="H63" s="48"/>
      <c r="I63" s="28"/>
      <c r="J63" s="29"/>
      <c r="K63" s="30"/>
      <c r="L63" s="31"/>
      <c r="M63" s="31"/>
      <c r="N63" s="31"/>
    </row>
    <row r="64" spans="1:14" s="49" customFormat="1" ht="30" customHeight="1">
      <c r="A64" s="50" t="s">
        <v>196</v>
      </c>
      <c r="B64" s="53" t="s">
        <v>31</v>
      </c>
      <c r="C64" s="44" t="s">
        <v>197</v>
      </c>
      <c r="D64" s="52" t="s">
        <v>2</v>
      </c>
      <c r="E64" s="46" t="s">
        <v>32</v>
      </c>
      <c r="F64" s="47">
        <v>175</v>
      </c>
      <c r="G64" s="119"/>
      <c r="H64" s="48">
        <f>ROUND(G64*F64,2)</f>
        <v>0</v>
      </c>
      <c r="I64" s="28"/>
      <c r="J64" s="29"/>
      <c r="K64" s="30"/>
      <c r="L64" s="31"/>
      <c r="M64" s="31"/>
      <c r="N64" s="31"/>
    </row>
    <row r="65" spans="1:14" s="49" customFormat="1" ht="30" customHeight="1">
      <c r="A65" s="50" t="s">
        <v>33</v>
      </c>
      <c r="B65" s="43" t="s">
        <v>71</v>
      </c>
      <c r="C65" s="44" t="s">
        <v>34</v>
      </c>
      <c r="D65" s="45" t="s">
        <v>247</v>
      </c>
      <c r="E65" s="46" t="s">
        <v>28</v>
      </c>
      <c r="F65" s="47">
        <v>50</v>
      </c>
      <c r="G65" s="119"/>
      <c r="H65" s="48">
        <f>ROUND(G65*F65,2)</f>
        <v>0</v>
      </c>
      <c r="I65" s="28"/>
      <c r="J65" s="29"/>
      <c r="K65" s="30"/>
      <c r="L65" s="31"/>
      <c r="M65" s="31"/>
      <c r="N65" s="31"/>
    </row>
    <row r="66" spans="1:14" s="51" customFormat="1" ht="30" customHeight="1">
      <c r="A66" s="42" t="s">
        <v>35</v>
      </c>
      <c r="B66" s="43" t="s">
        <v>72</v>
      </c>
      <c r="C66" s="44" t="s">
        <v>36</v>
      </c>
      <c r="D66" s="45" t="s">
        <v>247</v>
      </c>
      <c r="E66" s="46" t="s">
        <v>30</v>
      </c>
      <c r="F66" s="47">
        <v>200</v>
      </c>
      <c r="G66" s="119"/>
      <c r="H66" s="48">
        <f>ROUND(G66*F66,2)</f>
        <v>0</v>
      </c>
      <c r="I66" s="28"/>
      <c r="J66" s="29"/>
      <c r="K66" s="30"/>
      <c r="L66" s="31"/>
      <c r="M66" s="31"/>
      <c r="N66" s="31"/>
    </row>
    <row r="67" spans="1:14" s="51" customFormat="1" ht="30" customHeight="1">
      <c r="A67" s="50" t="s">
        <v>115</v>
      </c>
      <c r="B67" s="43" t="s">
        <v>73</v>
      </c>
      <c r="C67" s="44" t="s">
        <v>117</v>
      </c>
      <c r="D67" s="52" t="s">
        <v>118</v>
      </c>
      <c r="E67" s="46" t="s">
        <v>30</v>
      </c>
      <c r="F67" s="47">
        <v>490</v>
      </c>
      <c r="G67" s="119"/>
      <c r="H67" s="48">
        <f>ROUND(G67*F67,2)</f>
        <v>0</v>
      </c>
      <c r="I67" s="28"/>
      <c r="J67" s="29"/>
      <c r="K67" s="30"/>
      <c r="L67" s="31"/>
      <c r="M67" s="31"/>
      <c r="N67" s="31"/>
    </row>
    <row r="68" spans="1:14" s="51" customFormat="1" ht="30" customHeight="1">
      <c r="A68" s="42" t="s">
        <v>248</v>
      </c>
      <c r="B68" s="43" t="s">
        <v>75</v>
      </c>
      <c r="C68" s="44" t="s">
        <v>249</v>
      </c>
      <c r="D68" s="52" t="s">
        <v>250</v>
      </c>
      <c r="E68" s="46"/>
      <c r="F68" s="47"/>
      <c r="G68" s="120"/>
      <c r="H68" s="48"/>
      <c r="I68" s="28"/>
      <c r="J68" s="29"/>
      <c r="K68" s="30"/>
      <c r="L68" s="31"/>
      <c r="M68" s="31"/>
      <c r="N68" s="31"/>
    </row>
    <row r="69" spans="1:14" s="51" customFormat="1" ht="30" customHeight="1">
      <c r="A69" s="42" t="s">
        <v>251</v>
      </c>
      <c r="B69" s="53" t="s">
        <v>31</v>
      </c>
      <c r="C69" s="44" t="s">
        <v>252</v>
      </c>
      <c r="D69" s="54"/>
      <c r="E69" s="46" t="s">
        <v>28</v>
      </c>
      <c r="F69" s="55">
        <v>10</v>
      </c>
      <c r="G69" s="119"/>
      <c r="H69" s="48">
        <f>ROUND(G69*F69,2)</f>
        <v>0</v>
      </c>
      <c r="I69" s="28"/>
      <c r="J69" s="29"/>
      <c r="K69" s="30"/>
      <c r="L69" s="31"/>
      <c r="M69" s="31"/>
      <c r="N69" s="31"/>
    </row>
    <row r="70" spans="1:14" ht="36" customHeight="1">
      <c r="A70" s="36"/>
      <c r="B70" s="37"/>
      <c r="C70" s="56" t="s">
        <v>19</v>
      </c>
      <c r="D70" s="39"/>
      <c r="E70" s="57"/>
      <c r="F70" s="39"/>
      <c r="G70" s="118"/>
      <c r="H70" s="41"/>
      <c r="I70" s="28"/>
      <c r="J70" s="29"/>
      <c r="K70" s="30"/>
      <c r="L70" s="31"/>
      <c r="M70" s="31"/>
      <c r="N70" s="31"/>
    </row>
    <row r="71" spans="1:14" s="49" customFormat="1" ht="30" customHeight="1">
      <c r="A71" s="58" t="s">
        <v>74</v>
      </c>
      <c r="B71" s="43" t="s">
        <v>79</v>
      </c>
      <c r="C71" s="44" t="s">
        <v>76</v>
      </c>
      <c r="D71" s="45" t="s">
        <v>247</v>
      </c>
      <c r="E71" s="46"/>
      <c r="F71" s="47"/>
      <c r="G71" s="120"/>
      <c r="H71" s="48"/>
      <c r="I71" s="28"/>
      <c r="J71" s="29"/>
      <c r="K71" s="30"/>
      <c r="L71" s="31"/>
      <c r="M71" s="31"/>
      <c r="N71" s="31"/>
    </row>
    <row r="72" spans="1:14" s="51" customFormat="1" ht="30" customHeight="1">
      <c r="A72" s="58" t="s">
        <v>77</v>
      </c>
      <c r="B72" s="53" t="s">
        <v>31</v>
      </c>
      <c r="C72" s="44" t="s">
        <v>78</v>
      </c>
      <c r="D72" s="52" t="s">
        <v>2</v>
      </c>
      <c r="E72" s="46" t="s">
        <v>30</v>
      </c>
      <c r="F72" s="47">
        <v>140</v>
      </c>
      <c r="G72" s="119"/>
      <c r="H72" s="48">
        <f>ROUND(G72*F72,2)</f>
        <v>0</v>
      </c>
      <c r="I72" s="28"/>
      <c r="J72" s="29"/>
      <c r="K72" s="30"/>
      <c r="L72" s="31"/>
      <c r="M72" s="31"/>
      <c r="N72" s="31"/>
    </row>
    <row r="73" spans="1:14" s="51" customFormat="1" ht="30" customHeight="1">
      <c r="A73" s="58" t="s">
        <v>253</v>
      </c>
      <c r="B73" s="53" t="s">
        <v>38</v>
      </c>
      <c r="C73" s="44" t="s">
        <v>254</v>
      </c>
      <c r="D73" s="52" t="s">
        <v>2</v>
      </c>
      <c r="E73" s="46" t="s">
        <v>30</v>
      </c>
      <c r="F73" s="47">
        <v>20</v>
      </c>
      <c r="G73" s="119"/>
      <c r="H73" s="48">
        <f>ROUND(G73*F73,2)</f>
        <v>0</v>
      </c>
      <c r="I73" s="28"/>
      <c r="J73" s="29"/>
      <c r="K73" s="30"/>
      <c r="L73" s="31"/>
      <c r="M73" s="31"/>
      <c r="N73" s="31"/>
    </row>
    <row r="74" spans="1:14" s="51" customFormat="1" ht="30" customHeight="1">
      <c r="A74" s="58" t="s">
        <v>40</v>
      </c>
      <c r="B74" s="43" t="s">
        <v>80</v>
      </c>
      <c r="C74" s="44" t="s">
        <v>41</v>
      </c>
      <c r="D74" s="52" t="s">
        <v>272</v>
      </c>
      <c r="E74" s="46"/>
      <c r="F74" s="47"/>
      <c r="G74" s="120"/>
      <c r="H74" s="48"/>
      <c r="I74" s="28"/>
      <c r="J74" s="29"/>
      <c r="K74" s="30"/>
      <c r="L74" s="31"/>
      <c r="M74" s="31"/>
      <c r="N74" s="31"/>
    </row>
    <row r="75" spans="1:14" s="51" customFormat="1" ht="30" customHeight="1">
      <c r="A75" s="58" t="s">
        <v>317</v>
      </c>
      <c r="B75" s="53" t="s">
        <v>31</v>
      </c>
      <c r="C75" s="44" t="s">
        <v>318</v>
      </c>
      <c r="D75" s="52" t="s">
        <v>2</v>
      </c>
      <c r="E75" s="46" t="s">
        <v>37</v>
      </c>
      <c r="F75" s="47">
        <v>20</v>
      </c>
      <c r="G75" s="119"/>
      <c r="H75" s="48">
        <f>ROUND(G75*F75,2)</f>
        <v>0</v>
      </c>
      <c r="I75" s="28"/>
      <c r="J75" s="29"/>
      <c r="K75" s="30"/>
      <c r="L75" s="31"/>
      <c r="M75" s="31"/>
      <c r="N75" s="31"/>
    </row>
    <row r="76" spans="1:14" s="51" customFormat="1" ht="30" customHeight="1">
      <c r="A76" s="58" t="s">
        <v>44</v>
      </c>
      <c r="B76" s="43" t="s">
        <v>81</v>
      </c>
      <c r="C76" s="44" t="s">
        <v>45</v>
      </c>
      <c r="D76" s="52" t="s">
        <v>272</v>
      </c>
      <c r="E76" s="46"/>
      <c r="F76" s="47"/>
      <c r="G76" s="120"/>
      <c r="H76" s="48"/>
      <c r="I76" s="28"/>
      <c r="J76" s="29"/>
      <c r="K76" s="30"/>
      <c r="L76" s="31"/>
      <c r="M76" s="31"/>
      <c r="N76" s="31"/>
    </row>
    <row r="77" spans="1:14" s="51" customFormat="1" ht="30" customHeight="1">
      <c r="A77" s="58" t="s">
        <v>48</v>
      </c>
      <c r="B77" s="53" t="s">
        <v>31</v>
      </c>
      <c r="C77" s="44" t="s">
        <v>49</v>
      </c>
      <c r="D77" s="52" t="s">
        <v>2</v>
      </c>
      <c r="E77" s="46" t="s">
        <v>37</v>
      </c>
      <c r="F77" s="47">
        <v>200</v>
      </c>
      <c r="G77" s="119"/>
      <c r="H77" s="48">
        <f>ROUND(G77*F77,2)</f>
        <v>0</v>
      </c>
      <c r="I77" s="28"/>
      <c r="J77" s="29"/>
      <c r="K77" s="30"/>
      <c r="L77" s="31"/>
      <c r="M77" s="31"/>
      <c r="N77" s="31"/>
    </row>
    <row r="78" spans="1:14" s="49" customFormat="1" ht="30" customHeight="1">
      <c r="A78" s="58" t="s">
        <v>207</v>
      </c>
      <c r="B78" s="43" t="s">
        <v>82</v>
      </c>
      <c r="C78" s="44" t="s">
        <v>209</v>
      </c>
      <c r="D78" s="52" t="s">
        <v>125</v>
      </c>
      <c r="E78" s="46"/>
      <c r="F78" s="47"/>
      <c r="G78" s="120"/>
      <c r="H78" s="48"/>
      <c r="I78" s="28"/>
      <c r="J78" s="29"/>
      <c r="K78" s="30"/>
      <c r="L78" s="31"/>
      <c r="M78" s="31"/>
      <c r="N78" s="31"/>
    </row>
    <row r="79" spans="1:14" s="51" customFormat="1" ht="30" customHeight="1">
      <c r="A79" s="58" t="s">
        <v>210</v>
      </c>
      <c r="B79" s="53" t="s">
        <v>31</v>
      </c>
      <c r="C79" s="44" t="s">
        <v>127</v>
      </c>
      <c r="D79" s="52" t="s">
        <v>2</v>
      </c>
      <c r="E79" s="46" t="s">
        <v>30</v>
      </c>
      <c r="F79" s="47">
        <v>25</v>
      </c>
      <c r="G79" s="119"/>
      <c r="H79" s="48">
        <f>ROUND(G79*F79,2)</f>
        <v>0</v>
      </c>
      <c r="I79" s="28"/>
      <c r="J79" s="29"/>
      <c r="K79" s="30"/>
      <c r="L79" s="31"/>
      <c r="M79" s="31"/>
      <c r="N79" s="31"/>
    </row>
    <row r="80" spans="1:14" s="49" customFormat="1" ht="30" customHeight="1">
      <c r="A80" s="58" t="s">
        <v>123</v>
      </c>
      <c r="B80" s="43" t="s">
        <v>83</v>
      </c>
      <c r="C80" s="44" t="s">
        <v>50</v>
      </c>
      <c r="D80" s="52" t="s">
        <v>125</v>
      </c>
      <c r="E80" s="46"/>
      <c r="F80" s="47"/>
      <c r="G80" s="120"/>
      <c r="H80" s="48"/>
      <c r="I80" s="28"/>
      <c r="J80" s="29"/>
      <c r="K80" s="30"/>
      <c r="L80" s="31"/>
      <c r="M80" s="31"/>
      <c r="N80" s="31"/>
    </row>
    <row r="81" spans="1:14" s="51" customFormat="1" ht="30" customHeight="1">
      <c r="A81" s="58" t="s">
        <v>126</v>
      </c>
      <c r="B81" s="53" t="s">
        <v>305</v>
      </c>
      <c r="C81" s="44" t="s">
        <v>127</v>
      </c>
      <c r="D81" s="52" t="s">
        <v>51</v>
      </c>
      <c r="E81" s="46"/>
      <c r="F81" s="47"/>
      <c r="G81" s="120"/>
      <c r="H81" s="48"/>
      <c r="I81" s="28"/>
      <c r="J81" s="29"/>
      <c r="K81" s="30"/>
      <c r="L81" s="31"/>
      <c r="M81" s="31"/>
      <c r="N81" s="31"/>
    </row>
    <row r="82" spans="1:14" s="51" customFormat="1" ht="30" customHeight="1">
      <c r="A82" s="58" t="s">
        <v>131</v>
      </c>
      <c r="B82" s="59" t="s">
        <v>129</v>
      </c>
      <c r="C82" s="44" t="s">
        <v>133</v>
      </c>
      <c r="D82" s="52"/>
      <c r="E82" s="46" t="s">
        <v>30</v>
      </c>
      <c r="F82" s="47">
        <v>10</v>
      </c>
      <c r="G82" s="119"/>
      <c r="H82" s="48">
        <f>ROUND(G82*F82,2)</f>
        <v>0</v>
      </c>
      <c r="I82" s="28"/>
      <c r="J82" s="29"/>
      <c r="K82" s="30"/>
      <c r="L82" s="31"/>
      <c r="M82" s="31"/>
      <c r="N82" s="31"/>
    </row>
    <row r="83" spans="1:14" s="49" customFormat="1" ht="30" customHeight="1">
      <c r="A83" s="58" t="s">
        <v>238</v>
      </c>
      <c r="B83" s="43" t="s">
        <v>84</v>
      </c>
      <c r="C83" s="44" t="s">
        <v>239</v>
      </c>
      <c r="D83" s="52" t="s">
        <v>138</v>
      </c>
      <c r="E83" s="46"/>
      <c r="F83" s="47"/>
      <c r="G83" s="120"/>
      <c r="H83" s="48"/>
      <c r="I83" s="28"/>
      <c r="J83" s="29"/>
      <c r="K83" s="30"/>
      <c r="L83" s="31"/>
      <c r="M83" s="31"/>
      <c r="N83" s="31"/>
    </row>
    <row r="84" spans="1:14" s="74" customFormat="1" ht="30" customHeight="1">
      <c r="A84" s="58" t="s">
        <v>273</v>
      </c>
      <c r="B84" s="53" t="s">
        <v>31</v>
      </c>
      <c r="C84" s="44" t="s">
        <v>306</v>
      </c>
      <c r="D84" s="52"/>
      <c r="E84" s="46" t="s">
        <v>52</v>
      </c>
      <c r="F84" s="47">
        <v>160</v>
      </c>
      <c r="G84" s="119"/>
      <c r="H84" s="48">
        <f>ROUND(G84*F84,2)</f>
        <v>0</v>
      </c>
      <c r="I84" s="28"/>
      <c r="J84" s="29"/>
      <c r="K84" s="30"/>
      <c r="L84" s="31"/>
      <c r="M84" s="31"/>
      <c r="N84" s="31"/>
    </row>
    <row r="85" spans="1:14" s="49" customFormat="1" ht="30" customHeight="1">
      <c r="A85" s="58" t="s">
        <v>147</v>
      </c>
      <c r="B85" s="43" t="s">
        <v>184</v>
      </c>
      <c r="C85" s="44" t="s">
        <v>149</v>
      </c>
      <c r="D85" s="60" t="s">
        <v>264</v>
      </c>
      <c r="E85" s="46"/>
      <c r="F85" s="47"/>
      <c r="G85" s="120"/>
      <c r="H85" s="48"/>
      <c r="I85" s="28"/>
      <c r="J85" s="29"/>
      <c r="K85" s="30"/>
      <c r="L85" s="31"/>
      <c r="M85" s="31"/>
      <c r="N85" s="31"/>
    </row>
    <row r="86" spans="1:14" s="51" customFormat="1" ht="30" customHeight="1">
      <c r="A86" s="58" t="s">
        <v>265</v>
      </c>
      <c r="B86" s="53" t="s">
        <v>31</v>
      </c>
      <c r="C86" s="44" t="s">
        <v>266</v>
      </c>
      <c r="D86" s="52" t="s">
        <v>2</v>
      </c>
      <c r="E86" s="46" t="s">
        <v>30</v>
      </c>
      <c r="F86" s="47">
        <v>430</v>
      </c>
      <c r="G86" s="119"/>
      <c r="H86" s="48">
        <f>ROUND(G86*F86,2)</f>
        <v>0</v>
      </c>
      <c r="I86" s="28"/>
      <c r="J86" s="29"/>
      <c r="K86" s="30"/>
      <c r="L86" s="31"/>
      <c r="M86" s="31"/>
      <c r="N86" s="31"/>
    </row>
    <row r="87" spans="1:14" s="51" customFormat="1" ht="30" customHeight="1">
      <c r="A87" s="58" t="s">
        <v>150</v>
      </c>
      <c r="B87" s="43" t="s">
        <v>185</v>
      </c>
      <c r="C87" s="44" t="s">
        <v>152</v>
      </c>
      <c r="D87" s="60" t="s">
        <v>267</v>
      </c>
      <c r="E87" s="46" t="s">
        <v>37</v>
      </c>
      <c r="F87" s="62">
        <v>4</v>
      </c>
      <c r="G87" s="119"/>
      <c r="H87" s="48">
        <f>ROUND(G87*F87,2)</f>
        <v>0</v>
      </c>
      <c r="I87" s="28"/>
      <c r="J87" s="29"/>
      <c r="K87" s="30"/>
      <c r="L87" s="31"/>
      <c r="M87" s="31"/>
      <c r="N87" s="31"/>
    </row>
    <row r="88" spans="1:14" ht="36" customHeight="1">
      <c r="A88" s="36"/>
      <c r="B88" s="63"/>
      <c r="C88" s="56" t="s">
        <v>20</v>
      </c>
      <c r="D88" s="39"/>
      <c r="E88" s="40"/>
      <c r="F88" s="40"/>
      <c r="G88" s="118"/>
      <c r="H88" s="41"/>
      <c r="I88" s="28"/>
      <c r="J88" s="29"/>
      <c r="K88" s="30"/>
      <c r="L88" s="31"/>
      <c r="M88" s="31"/>
      <c r="N88" s="31"/>
    </row>
    <row r="89" spans="1:14" s="49" customFormat="1" ht="43.5" customHeight="1">
      <c r="A89" s="42" t="s">
        <v>56</v>
      </c>
      <c r="B89" s="43" t="s">
        <v>186</v>
      </c>
      <c r="C89" s="44" t="s">
        <v>57</v>
      </c>
      <c r="D89" s="60" t="s">
        <v>268</v>
      </c>
      <c r="E89" s="46"/>
      <c r="F89" s="62"/>
      <c r="G89" s="120"/>
      <c r="H89" s="64"/>
      <c r="I89" s="28"/>
      <c r="J89" s="29"/>
      <c r="K89" s="30"/>
      <c r="L89" s="31"/>
      <c r="M89" s="31"/>
      <c r="N89" s="31"/>
    </row>
    <row r="90" spans="1:14" s="49" customFormat="1" ht="26.25" customHeight="1">
      <c r="A90" s="42" t="s">
        <v>319</v>
      </c>
      <c r="B90" s="53" t="s">
        <v>31</v>
      </c>
      <c r="C90" s="44" t="s">
        <v>274</v>
      </c>
      <c r="D90" s="52" t="s">
        <v>183</v>
      </c>
      <c r="E90" s="46" t="s">
        <v>30</v>
      </c>
      <c r="F90" s="62">
        <v>127</v>
      </c>
      <c r="G90" s="119"/>
      <c r="H90" s="48">
        <f>ROUND(G90*F90,2)</f>
        <v>0</v>
      </c>
      <c r="I90" s="28"/>
      <c r="J90" s="29"/>
      <c r="K90" s="30"/>
      <c r="L90" s="31"/>
      <c r="M90" s="31"/>
      <c r="N90" s="31"/>
    </row>
    <row r="91" spans="1:14" s="49" customFormat="1" ht="43.5" customHeight="1">
      <c r="A91" s="42" t="s">
        <v>269</v>
      </c>
      <c r="B91" s="53" t="s">
        <v>38</v>
      </c>
      <c r="C91" s="44" t="s">
        <v>270</v>
      </c>
      <c r="D91" s="52" t="s">
        <v>271</v>
      </c>
      <c r="E91" s="46" t="s">
        <v>30</v>
      </c>
      <c r="F91" s="62">
        <v>10</v>
      </c>
      <c r="G91" s="119"/>
      <c r="H91" s="48">
        <f>ROUND(G91*F91,2)</f>
        <v>0</v>
      </c>
      <c r="I91" s="28"/>
      <c r="J91" s="29"/>
      <c r="K91" s="30"/>
      <c r="L91" s="31"/>
      <c r="M91" s="31"/>
      <c r="N91" s="31"/>
    </row>
    <row r="92" spans="1:14" s="49" customFormat="1" ht="27.75" customHeight="1">
      <c r="A92" s="42" t="s">
        <v>89</v>
      </c>
      <c r="B92" s="43" t="s">
        <v>188</v>
      </c>
      <c r="C92" s="44" t="s">
        <v>91</v>
      </c>
      <c r="D92" s="60" t="s">
        <v>268</v>
      </c>
      <c r="E92" s="46"/>
      <c r="F92" s="62"/>
      <c r="G92" s="120"/>
      <c r="H92" s="64"/>
      <c r="I92" s="28"/>
      <c r="J92" s="29"/>
      <c r="K92" s="30"/>
      <c r="L92" s="31"/>
      <c r="M92" s="31"/>
      <c r="N92" s="31"/>
    </row>
    <row r="93" spans="1:14" s="49" customFormat="1" ht="38.25" customHeight="1">
      <c r="A93" s="42" t="s">
        <v>92</v>
      </c>
      <c r="B93" s="53" t="s">
        <v>31</v>
      </c>
      <c r="C93" s="44" t="s">
        <v>93</v>
      </c>
      <c r="D93" s="52"/>
      <c r="E93" s="46" t="s">
        <v>30</v>
      </c>
      <c r="F93" s="62">
        <v>445</v>
      </c>
      <c r="G93" s="119"/>
      <c r="H93" s="48">
        <f>ROUND(G93*F93,2)</f>
        <v>0</v>
      </c>
      <c r="I93" s="28"/>
      <c r="J93" s="29"/>
      <c r="K93" s="30"/>
      <c r="L93" s="31"/>
      <c r="M93" s="31"/>
      <c r="N93" s="31"/>
    </row>
    <row r="94" spans="1:14" s="49" customFormat="1" ht="39" customHeight="1">
      <c r="A94" s="42" t="s">
        <v>58</v>
      </c>
      <c r="B94" s="43" t="s">
        <v>189</v>
      </c>
      <c r="C94" s="44" t="s">
        <v>59</v>
      </c>
      <c r="D94" s="60" t="s">
        <v>268</v>
      </c>
      <c r="E94" s="46"/>
      <c r="F94" s="62"/>
      <c r="G94" s="120"/>
      <c r="H94" s="64"/>
      <c r="I94" s="28"/>
      <c r="J94" s="29"/>
      <c r="K94" s="30"/>
      <c r="L94" s="31"/>
      <c r="M94" s="31"/>
      <c r="N94" s="31"/>
    </row>
    <row r="95" spans="1:14" s="51" customFormat="1" ht="42" customHeight="1">
      <c r="A95" s="42" t="s">
        <v>307</v>
      </c>
      <c r="B95" s="53" t="s">
        <v>31</v>
      </c>
      <c r="C95" s="44" t="s">
        <v>309</v>
      </c>
      <c r="D95" s="52" t="s">
        <v>308</v>
      </c>
      <c r="E95" s="46" t="s">
        <v>52</v>
      </c>
      <c r="F95" s="47">
        <v>195</v>
      </c>
      <c r="G95" s="119"/>
      <c r="H95" s="48">
        <f>ROUND(G95*F95,2)</f>
        <v>0</v>
      </c>
      <c r="I95" s="28"/>
      <c r="J95" s="29"/>
      <c r="K95" s="30"/>
      <c r="L95" s="31"/>
      <c r="M95" s="31"/>
      <c r="N95" s="31"/>
    </row>
    <row r="96" spans="1:14" s="49" customFormat="1" ht="30" customHeight="1">
      <c r="A96" s="42" t="s">
        <v>241</v>
      </c>
      <c r="B96" s="43" t="s">
        <v>190</v>
      </c>
      <c r="C96" s="44" t="s">
        <v>242</v>
      </c>
      <c r="D96" s="52" t="s">
        <v>243</v>
      </c>
      <c r="E96" s="46" t="s">
        <v>30</v>
      </c>
      <c r="F96" s="62">
        <v>25</v>
      </c>
      <c r="G96" s="119"/>
      <c r="H96" s="48">
        <f>ROUND(G96*F96,2)</f>
        <v>0</v>
      </c>
      <c r="I96" s="28"/>
      <c r="J96" s="29"/>
      <c r="K96" s="30"/>
      <c r="L96" s="31"/>
      <c r="M96" s="31"/>
      <c r="N96" s="31"/>
    </row>
    <row r="97" spans="1:14" s="51" customFormat="1" ht="43.5" customHeight="1">
      <c r="A97" s="42" t="s">
        <v>161</v>
      </c>
      <c r="B97" s="43" t="s">
        <v>191</v>
      </c>
      <c r="C97" s="44" t="s">
        <v>163</v>
      </c>
      <c r="D97" s="60" t="s">
        <v>259</v>
      </c>
      <c r="E97" s="61"/>
      <c r="F97" s="47"/>
      <c r="G97" s="120"/>
      <c r="H97" s="64"/>
      <c r="I97" s="28"/>
      <c r="J97" s="29"/>
      <c r="K97" s="30"/>
      <c r="L97" s="31"/>
      <c r="M97" s="31"/>
      <c r="N97" s="31"/>
    </row>
    <row r="98" spans="1:14" s="51" customFormat="1" ht="30" customHeight="1">
      <c r="A98" s="42" t="s">
        <v>164</v>
      </c>
      <c r="B98" s="53" t="s">
        <v>31</v>
      </c>
      <c r="C98" s="44" t="s">
        <v>55</v>
      </c>
      <c r="D98" s="52"/>
      <c r="E98" s="46"/>
      <c r="F98" s="47"/>
      <c r="G98" s="120"/>
      <c r="H98" s="64"/>
      <c r="I98" s="28"/>
      <c r="J98" s="29"/>
      <c r="K98" s="30"/>
      <c r="L98" s="31"/>
      <c r="M98" s="31"/>
      <c r="N98" s="31"/>
    </row>
    <row r="99" spans="1:14" s="51" customFormat="1" ht="30" customHeight="1">
      <c r="A99" s="42" t="s">
        <v>165</v>
      </c>
      <c r="B99" s="59" t="s">
        <v>129</v>
      </c>
      <c r="C99" s="44" t="s">
        <v>166</v>
      </c>
      <c r="D99" s="52"/>
      <c r="E99" s="46" t="s">
        <v>32</v>
      </c>
      <c r="F99" s="47">
        <v>150</v>
      </c>
      <c r="G99" s="119"/>
      <c r="H99" s="48">
        <f>ROUND(G99*F99,2)</f>
        <v>0</v>
      </c>
      <c r="I99" s="28"/>
      <c r="J99" s="29"/>
      <c r="K99" s="30"/>
      <c r="L99" s="31"/>
      <c r="M99" s="31"/>
      <c r="N99" s="31"/>
    </row>
    <row r="100" spans="1:14" s="51" customFormat="1" ht="30" customHeight="1">
      <c r="A100" s="42" t="s">
        <v>167</v>
      </c>
      <c r="B100" s="53" t="s">
        <v>38</v>
      </c>
      <c r="C100" s="44" t="s">
        <v>85</v>
      </c>
      <c r="D100" s="52"/>
      <c r="E100" s="46"/>
      <c r="F100" s="47"/>
      <c r="G100" s="120"/>
      <c r="H100" s="64"/>
      <c r="I100" s="28"/>
      <c r="J100" s="29"/>
      <c r="K100" s="30"/>
      <c r="L100" s="31"/>
      <c r="M100" s="31"/>
      <c r="N100" s="31"/>
    </row>
    <row r="101" spans="1:14" s="51" customFormat="1" ht="30" customHeight="1">
      <c r="A101" s="42" t="s">
        <v>168</v>
      </c>
      <c r="B101" s="59" t="s">
        <v>129</v>
      </c>
      <c r="C101" s="44" t="s">
        <v>166</v>
      </c>
      <c r="D101" s="52"/>
      <c r="E101" s="46" t="s">
        <v>32</v>
      </c>
      <c r="F101" s="47">
        <v>10</v>
      </c>
      <c r="G101" s="119"/>
      <c r="H101" s="48">
        <f>ROUND(G101*F101,2)</f>
        <v>0</v>
      </c>
      <c r="I101" s="28"/>
      <c r="J101" s="29"/>
      <c r="K101" s="30"/>
      <c r="L101" s="31"/>
      <c r="M101" s="31"/>
      <c r="N101" s="31"/>
    </row>
    <row r="102" spans="1:14" ht="39" customHeight="1">
      <c r="A102" s="36"/>
      <c r="B102" s="63"/>
      <c r="C102" s="56" t="s">
        <v>21</v>
      </c>
      <c r="D102" s="39"/>
      <c r="E102" s="65"/>
      <c r="F102" s="40"/>
      <c r="G102" s="118"/>
      <c r="H102" s="41"/>
      <c r="I102" s="28"/>
      <c r="J102" s="29"/>
      <c r="K102" s="30"/>
      <c r="L102" s="31"/>
      <c r="M102" s="31"/>
      <c r="N102" s="31"/>
    </row>
    <row r="103" spans="1:14" s="49" customFormat="1" ht="30" customHeight="1">
      <c r="A103" s="42" t="s">
        <v>61</v>
      </c>
      <c r="B103" s="43" t="s">
        <v>192</v>
      </c>
      <c r="C103" s="44" t="s">
        <v>62</v>
      </c>
      <c r="D103" s="52" t="s">
        <v>170</v>
      </c>
      <c r="E103" s="46" t="s">
        <v>52</v>
      </c>
      <c r="F103" s="62">
        <v>125</v>
      </c>
      <c r="G103" s="119"/>
      <c r="H103" s="48">
        <f>ROUND(G103*F103,2)</f>
        <v>0</v>
      </c>
      <c r="I103" s="28"/>
      <c r="J103" s="29"/>
      <c r="K103" s="30"/>
      <c r="L103" s="31"/>
      <c r="M103" s="31"/>
      <c r="N103" s="31"/>
    </row>
    <row r="104" spans="1:14" ht="48" customHeight="1">
      <c r="A104" s="36"/>
      <c r="B104" s="63"/>
      <c r="C104" s="56" t="s">
        <v>22</v>
      </c>
      <c r="D104" s="39"/>
      <c r="E104" s="65"/>
      <c r="F104" s="40"/>
      <c r="G104" s="118"/>
      <c r="H104" s="41"/>
      <c r="I104" s="28"/>
      <c r="J104" s="29"/>
      <c r="K104" s="30"/>
      <c r="L104" s="31"/>
      <c r="M104" s="31"/>
      <c r="N104" s="31"/>
    </row>
    <row r="105" spans="1:14" s="51" customFormat="1" ht="30" customHeight="1">
      <c r="A105" s="42" t="s">
        <v>176</v>
      </c>
      <c r="B105" s="43" t="s">
        <v>193</v>
      </c>
      <c r="C105" s="44" t="s">
        <v>177</v>
      </c>
      <c r="D105" s="52" t="s">
        <v>172</v>
      </c>
      <c r="E105" s="46" t="s">
        <v>37</v>
      </c>
      <c r="F105" s="62">
        <v>2</v>
      </c>
      <c r="G105" s="119"/>
      <c r="H105" s="48">
        <f>ROUND(G105*F105,2)</f>
        <v>0</v>
      </c>
      <c r="I105" s="28"/>
      <c r="J105" s="29"/>
      <c r="K105" s="30"/>
      <c r="L105" s="31"/>
      <c r="M105" s="31"/>
      <c r="N105" s="31"/>
    </row>
    <row r="106" spans="1:14" ht="36" customHeight="1">
      <c r="A106" s="36"/>
      <c r="B106" s="75"/>
      <c r="C106" s="56" t="s">
        <v>23</v>
      </c>
      <c r="D106" s="39"/>
      <c r="E106" s="65"/>
      <c r="F106" s="40"/>
      <c r="G106" s="118"/>
      <c r="H106" s="41"/>
      <c r="I106" s="28"/>
      <c r="J106" s="29"/>
      <c r="K106" s="30"/>
      <c r="L106" s="31"/>
      <c r="M106" s="31"/>
      <c r="N106" s="31"/>
    </row>
    <row r="107" spans="1:14" s="51" customFormat="1" ht="30" customHeight="1">
      <c r="A107" s="42" t="s">
        <v>275</v>
      </c>
      <c r="B107" s="43" t="s">
        <v>328</v>
      </c>
      <c r="C107" s="44" t="s">
        <v>276</v>
      </c>
      <c r="D107" s="52" t="s">
        <v>277</v>
      </c>
      <c r="E107" s="46" t="s">
        <v>37</v>
      </c>
      <c r="F107" s="62">
        <v>1</v>
      </c>
      <c r="G107" s="119"/>
      <c r="H107" s="48">
        <f>ROUND(G107*F107,2)</f>
        <v>0</v>
      </c>
      <c r="I107" s="28"/>
      <c r="J107" s="29"/>
      <c r="K107" s="30"/>
      <c r="L107" s="31"/>
      <c r="M107" s="31"/>
      <c r="N107" s="31"/>
    </row>
    <row r="108" spans="1:14" ht="36" customHeight="1">
      <c r="A108" s="36"/>
      <c r="B108" s="37"/>
      <c r="C108" s="56" t="s">
        <v>24</v>
      </c>
      <c r="D108" s="39"/>
      <c r="E108" s="57"/>
      <c r="F108" s="39"/>
      <c r="G108" s="118"/>
      <c r="H108" s="41"/>
      <c r="I108" s="28"/>
      <c r="J108" s="29"/>
      <c r="K108" s="30"/>
      <c r="L108" s="31"/>
      <c r="M108" s="31"/>
      <c r="N108" s="31"/>
    </row>
    <row r="109" spans="1:14" s="49" customFormat="1" ht="30" customHeight="1">
      <c r="A109" s="58" t="s">
        <v>66</v>
      </c>
      <c r="B109" s="43" t="s">
        <v>194</v>
      </c>
      <c r="C109" s="44" t="s">
        <v>67</v>
      </c>
      <c r="D109" s="52" t="s">
        <v>181</v>
      </c>
      <c r="E109" s="46"/>
      <c r="F109" s="47"/>
      <c r="G109" s="120"/>
      <c r="H109" s="48"/>
      <c r="I109" s="28"/>
      <c r="J109" s="29"/>
      <c r="K109" s="30"/>
      <c r="L109" s="31"/>
      <c r="M109" s="31"/>
      <c r="N109" s="31"/>
    </row>
    <row r="110" spans="1:14" s="51" customFormat="1" ht="30" customHeight="1">
      <c r="A110" s="58" t="s">
        <v>68</v>
      </c>
      <c r="B110" s="53" t="s">
        <v>31</v>
      </c>
      <c r="C110" s="44" t="s">
        <v>182</v>
      </c>
      <c r="D110" s="52"/>
      <c r="E110" s="46" t="s">
        <v>30</v>
      </c>
      <c r="F110" s="47">
        <v>200</v>
      </c>
      <c r="G110" s="119"/>
      <c r="H110" s="48">
        <f>ROUND(G110*F110,2)</f>
        <v>0</v>
      </c>
      <c r="I110" s="28"/>
      <c r="J110" s="29"/>
      <c r="K110" s="30"/>
      <c r="L110" s="31"/>
      <c r="M110" s="31"/>
      <c r="N110" s="31"/>
    </row>
    <row r="111" spans="1:14" ht="36" customHeight="1">
      <c r="A111" s="36"/>
      <c r="B111" s="66"/>
      <c r="C111" s="56" t="s">
        <v>25</v>
      </c>
      <c r="D111" s="39"/>
      <c r="E111" s="65"/>
      <c r="F111" s="40"/>
      <c r="G111" s="118"/>
      <c r="H111" s="41"/>
      <c r="I111" s="28"/>
      <c r="J111" s="29"/>
      <c r="K111" s="30"/>
      <c r="L111" s="31"/>
      <c r="M111" s="31"/>
      <c r="N111" s="31"/>
    </row>
    <row r="112" spans="1:16" s="84" customFormat="1" ht="39" customHeight="1">
      <c r="A112" s="76" t="s">
        <v>278</v>
      </c>
      <c r="B112" s="77" t="s">
        <v>329</v>
      </c>
      <c r="C112" s="78" t="s">
        <v>304</v>
      </c>
      <c r="D112" s="79" t="s">
        <v>312</v>
      </c>
      <c r="E112" s="80" t="s">
        <v>30</v>
      </c>
      <c r="F112" s="81">
        <v>2</v>
      </c>
      <c r="G112" s="119"/>
      <c r="H112" s="48">
        <f>ROUND(G112*F112,2)</f>
        <v>0</v>
      </c>
      <c r="I112" s="28"/>
      <c r="J112" s="29"/>
      <c r="K112" s="30"/>
      <c r="L112" s="31"/>
      <c r="M112" s="31"/>
      <c r="N112" s="31"/>
      <c r="O112" s="82"/>
      <c r="P112" s="83"/>
    </row>
    <row r="113" spans="1:14" ht="30" customHeight="1">
      <c r="A113" s="36"/>
      <c r="B113" s="66" t="s">
        <v>330</v>
      </c>
      <c r="C113" s="67" t="s">
        <v>285</v>
      </c>
      <c r="D113" s="85" t="s">
        <v>303</v>
      </c>
      <c r="E113" s="86" t="s">
        <v>30</v>
      </c>
      <c r="F113" s="87">
        <v>12</v>
      </c>
      <c r="G113" s="119"/>
      <c r="H113" s="48">
        <f>ROUND(G113*F113,2)</f>
        <v>0</v>
      </c>
      <c r="I113" s="28"/>
      <c r="J113" s="29"/>
      <c r="K113" s="30"/>
      <c r="L113" s="31"/>
      <c r="M113" s="31"/>
      <c r="N113" s="31"/>
    </row>
    <row r="114" spans="1:14" s="35" customFormat="1" ht="30" customHeight="1" thickBot="1">
      <c r="A114" s="88"/>
      <c r="B114" s="72" t="str">
        <f>B59</f>
        <v>B</v>
      </c>
      <c r="C114" s="138" t="str">
        <f>C59</f>
        <v>Mcgillivray &amp; Waverley Acceleration Lane</v>
      </c>
      <c r="D114" s="139"/>
      <c r="E114" s="139"/>
      <c r="F114" s="140"/>
      <c r="G114" s="124" t="s">
        <v>16</v>
      </c>
      <c r="H114" s="88">
        <f>SUM(H59:H113)</f>
        <v>0</v>
      </c>
      <c r="I114" s="28"/>
      <c r="J114" s="29"/>
      <c r="K114" s="30"/>
      <c r="L114" s="31"/>
      <c r="M114" s="31"/>
      <c r="N114" s="31"/>
    </row>
    <row r="115" spans="1:14" s="35" customFormat="1" ht="30" customHeight="1" thickTop="1">
      <c r="A115" s="32"/>
      <c r="B115" s="33" t="s">
        <v>14</v>
      </c>
      <c r="C115" s="141" t="s">
        <v>245</v>
      </c>
      <c r="D115" s="142"/>
      <c r="E115" s="142"/>
      <c r="F115" s="143"/>
      <c r="G115" s="123"/>
      <c r="H115" s="73"/>
      <c r="I115" s="28"/>
      <c r="J115" s="29"/>
      <c r="K115" s="30"/>
      <c r="L115" s="31"/>
      <c r="M115" s="31"/>
      <c r="N115" s="31"/>
    </row>
    <row r="116" spans="1:14" ht="36" customHeight="1">
      <c r="A116" s="36"/>
      <c r="B116" s="37"/>
      <c r="C116" s="38" t="s">
        <v>18</v>
      </c>
      <c r="D116" s="39"/>
      <c r="E116" s="40" t="s">
        <v>2</v>
      </c>
      <c r="F116" s="40" t="s">
        <v>2</v>
      </c>
      <c r="G116" s="118"/>
      <c r="H116" s="41"/>
      <c r="I116" s="28"/>
      <c r="J116" s="29"/>
      <c r="K116" s="30"/>
      <c r="L116" s="31"/>
      <c r="M116" s="31"/>
      <c r="N116" s="31"/>
    </row>
    <row r="117" spans="1:14" s="49" customFormat="1" ht="30" customHeight="1">
      <c r="A117" s="42" t="s">
        <v>106</v>
      </c>
      <c r="B117" s="43" t="s">
        <v>315</v>
      </c>
      <c r="C117" s="44" t="s">
        <v>108</v>
      </c>
      <c r="D117" s="45" t="s">
        <v>247</v>
      </c>
      <c r="E117" s="46" t="s">
        <v>28</v>
      </c>
      <c r="F117" s="47">
        <v>1150</v>
      </c>
      <c r="G117" s="119"/>
      <c r="H117" s="48">
        <f>ROUND(G117*F117,2)</f>
        <v>0</v>
      </c>
      <c r="I117" s="28"/>
      <c r="J117" s="29"/>
      <c r="K117" s="30"/>
      <c r="L117" s="31"/>
      <c r="M117" s="31"/>
      <c r="N117" s="31"/>
    </row>
    <row r="118" spans="1:14" s="51" customFormat="1" ht="30" customHeight="1">
      <c r="A118" s="50" t="s">
        <v>109</v>
      </c>
      <c r="B118" s="43" t="s">
        <v>90</v>
      </c>
      <c r="C118" s="44" t="s">
        <v>110</v>
      </c>
      <c r="D118" s="45" t="s">
        <v>247</v>
      </c>
      <c r="E118" s="46" t="s">
        <v>30</v>
      </c>
      <c r="F118" s="47">
        <v>1870</v>
      </c>
      <c r="G118" s="119"/>
      <c r="H118" s="48">
        <f>ROUND(G118*F118,2)</f>
        <v>0</v>
      </c>
      <c r="I118" s="28"/>
      <c r="J118" s="29"/>
      <c r="K118" s="30"/>
      <c r="L118" s="31"/>
      <c r="M118" s="31"/>
      <c r="N118" s="31"/>
    </row>
    <row r="119" spans="1:14" s="49" customFormat="1" ht="30" customHeight="1">
      <c r="A119" s="50" t="s">
        <v>111</v>
      </c>
      <c r="B119" s="43" t="s">
        <v>94</v>
      </c>
      <c r="C119" s="44" t="s">
        <v>113</v>
      </c>
      <c r="D119" s="45" t="s">
        <v>247</v>
      </c>
      <c r="E119" s="46"/>
      <c r="F119" s="47"/>
      <c r="G119" s="120"/>
      <c r="H119" s="48"/>
      <c r="I119" s="28"/>
      <c r="J119" s="29"/>
      <c r="K119" s="30"/>
      <c r="L119" s="31"/>
      <c r="M119" s="31"/>
      <c r="N119" s="31"/>
    </row>
    <row r="120" spans="1:14" s="49" customFormat="1" ht="30" customHeight="1">
      <c r="A120" s="50" t="s">
        <v>196</v>
      </c>
      <c r="B120" s="53" t="s">
        <v>31</v>
      </c>
      <c r="C120" s="44" t="s">
        <v>197</v>
      </c>
      <c r="D120" s="52" t="s">
        <v>2</v>
      </c>
      <c r="E120" s="46" t="s">
        <v>32</v>
      </c>
      <c r="F120" s="47">
        <v>1400</v>
      </c>
      <c r="G120" s="119"/>
      <c r="H120" s="48">
        <f>ROUND(G120*F120,2)</f>
        <v>0</v>
      </c>
      <c r="I120" s="28"/>
      <c r="J120" s="29"/>
      <c r="K120" s="30"/>
      <c r="L120" s="31"/>
      <c r="M120" s="31"/>
      <c r="N120" s="31"/>
    </row>
    <row r="121" spans="1:14" s="49" customFormat="1" ht="30" customHeight="1">
      <c r="A121" s="50" t="s">
        <v>33</v>
      </c>
      <c r="B121" s="43" t="s">
        <v>95</v>
      </c>
      <c r="C121" s="44" t="s">
        <v>34</v>
      </c>
      <c r="D121" s="45" t="s">
        <v>247</v>
      </c>
      <c r="E121" s="46" t="s">
        <v>28</v>
      </c>
      <c r="F121" s="47">
        <v>330</v>
      </c>
      <c r="G121" s="119"/>
      <c r="H121" s="48">
        <f>ROUND(G121*F121,2)</f>
        <v>0</v>
      </c>
      <c r="I121" s="28"/>
      <c r="J121" s="29"/>
      <c r="K121" s="30"/>
      <c r="L121" s="31"/>
      <c r="M121" s="31"/>
      <c r="N121" s="31"/>
    </row>
    <row r="122" spans="1:14" s="51" customFormat="1" ht="30" customHeight="1">
      <c r="A122" s="42" t="s">
        <v>35</v>
      </c>
      <c r="B122" s="43" t="s">
        <v>198</v>
      </c>
      <c r="C122" s="44" t="s">
        <v>36</v>
      </c>
      <c r="D122" s="45" t="s">
        <v>247</v>
      </c>
      <c r="E122" s="46" t="s">
        <v>30</v>
      </c>
      <c r="F122" s="47">
        <f>1000</f>
        <v>1000</v>
      </c>
      <c r="G122" s="119"/>
      <c r="H122" s="48">
        <f>ROUND(G122*F122,2)</f>
        <v>0</v>
      </c>
      <c r="I122" s="28"/>
      <c r="J122" s="29"/>
      <c r="K122" s="30"/>
      <c r="L122" s="31"/>
      <c r="M122" s="31"/>
      <c r="N122" s="31"/>
    </row>
    <row r="123" spans="1:14" s="51" customFormat="1" ht="30" customHeight="1">
      <c r="A123" s="50" t="s">
        <v>115</v>
      </c>
      <c r="B123" s="43" t="s">
        <v>199</v>
      </c>
      <c r="C123" s="44" t="s">
        <v>117</v>
      </c>
      <c r="D123" s="52" t="s">
        <v>118</v>
      </c>
      <c r="E123" s="46" t="s">
        <v>30</v>
      </c>
      <c r="F123" s="47">
        <v>1870</v>
      </c>
      <c r="G123" s="119"/>
      <c r="H123" s="48">
        <f>ROUND(G123*F123,2)</f>
        <v>0</v>
      </c>
      <c r="I123" s="28"/>
      <c r="J123" s="29"/>
      <c r="K123" s="30"/>
      <c r="L123" s="31"/>
      <c r="M123" s="31"/>
      <c r="N123" s="31"/>
    </row>
    <row r="124" spans="1:14" s="51" customFormat="1" ht="30" customHeight="1">
      <c r="A124" s="42" t="s">
        <v>248</v>
      </c>
      <c r="B124" s="43" t="s">
        <v>200</v>
      </c>
      <c r="C124" s="44" t="s">
        <v>249</v>
      </c>
      <c r="D124" s="52" t="s">
        <v>250</v>
      </c>
      <c r="E124" s="46"/>
      <c r="F124" s="47"/>
      <c r="G124" s="120"/>
      <c r="H124" s="48"/>
      <c r="I124" s="28"/>
      <c r="J124" s="29"/>
      <c r="K124" s="30"/>
      <c r="L124" s="31"/>
      <c r="M124" s="31"/>
      <c r="N124" s="31"/>
    </row>
    <row r="125" spans="1:14" s="51" customFormat="1" ht="30" customHeight="1">
      <c r="A125" s="42" t="s">
        <v>281</v>
      </c>
      <c r="B125" s="53" t="s">
        <v>31</v>
      </c>
      <c r="C125" s="44" t="s">
        <v>282</v>
      </c>
      <c r="D125" s="54"/>
      <c r="E125" s="46" t="s">
        <v>28</v>
      </c>
      <c r="F125" s="55">
        <v>200</v>
      </c>
      <c r="G125" s="119"/>
      <c r="H125" s="48">
        <f>ROUND(G125*F125,2)</f>
        <v>0</v>
      </c>
      <c r="I125" s="28"/>
      <c r="J125" s="29"/>
      <c r="K125" s="30"/>
      <c r="L125" s="31"/>
      <c r="M125" s="31"/>
      <c r="N125" s="31"/>
    </row>
    <row r="126" spans="1:14" ht="36" customHeight="1">
      <c r="A126" s="36"/>
      <c r="B126" s="37"/>
      <c r="C126" s="56" t="s">
        <v>19</v>
      </c>
      <c r="D126" s="39"/>
      <c r="E126" s="57"/>
      <c r="F126" s="39"/>
      <c r="G126" s="118"/>
      <c r="H126" s="41"/>
      <c r="I126" s="28"/>
      <c r="J126" s="29"/>
      <c r="K126" s="30"/>
      <c r="L126" s="31"/>
      <c r="M126" s="31"/>
      <c r="N126" s="31"/>
    </row>
    <row r="127" spans="1:14" s="49" customFormat="1" ht="30" customHeight="1">
      <c r="A127" s="58" t="s">
        <v>74</v>
      </c>
      <c r="B127" s="43" t="s">
        <v>201</v>
      </c>
      <c r="C127" s="44" t="s">
        <v>76</v>
      </c>
      <c r="D127" s="45" t="s">
        <v>247</v>
      </c>
      <c r="E127" s="46"/>
      <c r="F127" s="47"/>
      <c r="G127" s="120"/>
      <c r="H127" s="48"/>
      <c r="I127" s="28"/>
      <c r="J127" s="29"/>
      <c r="K127" s="30"/>
      <c r="L127" s="31"/>
      <c r="M127" s="31"/>
      <c r="N127" s="31"/>
    </row>
    <row r="128" spans="1:14" s="51" customFormat="1" ht="30" customHeight="1">
      <c r="A128" s="58" t="s">
        <v>253</v>
      </c>
      <c r="B128" s="53" t="s">
        <v>31</v>
      </c>
      <c r="C128" s="44" t="s">
        <v>254</v>
      </c>
      <c r="D128" s="52" t="s">
        <v>2</v>
      </c>
      <c r="E128" s="46" t="s">
        <v>30</v>
      </c>
      <c r="F128" s="47">
        <v>900</v>
      </c>
      <c r="G128" s="119"/>
      <c r="H128" s="48">
        <f>ROUND(G128*F128,2)</f>
        <v>0</v>
      </c>
      <c r="I128" s="28"/>
      <c r="J128" s="29"/>
      <c r="K128" s="30"/>
      <c r="L128" s="31"/>
      <c r="M128" s="31"/>
      <c r="N128" s="31"/>
    </row>
    <row r="129" spans="1:14" s="51" customFormat="1" ht="36.75" customHeight="1">
      <c r="A129" s="58" t="s">
        <v>203</v>
      </c>
      <c r="B129" s="89" t="s">
        <v>202</v>
      </c>
      <c r="C129" s="44" t="s">
        <v>39</v>
      </c>
      <c r="D129" s="52" t="s">
        <v>272</v>
      </c>
      <c r="E129" s="46"/>
      <c r="F129" s="47"/>
      <c r="G129" s="120"/>
      <c r="H129" s="48"/>
      <c r="I129" s="28"/>
      <c r="J129" s="29"/>
      <c r="K129" s="30"/>
      <c r="L129" s="31"/>
      <c r="M129" s="31"/>
      <c r="N129" s="31"/>
    </row>
    <row r="130" spans="1:14" s="51" customFormat="1" ht="30" customHeight="1">
      <c r="A130" s="58" t="s">
        <v>295</v>
      </c>
      <c r="B130" s="53" t="s">
        <v>31</v>
      </c>
      <c r="C130" s="44" t="s">
        <v>296</v>
      </c>
      <c r="D130" s="52" t="s">
        <v>2</v>
      </c>
      <c r="E130" s="46" t="s">
        <v>30</v>
      </c>
      <c r="F130" s="47">
        <v>35</v>
      </c>
      <c r="G130" s="119"/>
      <c r="H130" s="48">
        <f>ROUND(G130*F130,2)</f>
        <v>0</v>
      </c>
      <c r="I130" s="28"/>
      <c r="J130" s="29"/>
      <c r="K130" s="30"/>
      <c r="L130" s="31"/>
      <c r="M130" s="31"/>
      <c r="N130" s="31"/>
    </row>
    <row r="131" spans="1:14" s="51" customFormat="1" ht="30" customHeight="1">
      <c r="A131" s="58" t="s">
        <v>44</v>
      </c>
      <c r="B131" s="43" t="s">
        <v>204</v>
      </c>
      <c r="C131" s="44" t="s">
        <v>45</v>
      </c>
      <c r="D131" s="52" t="s">
        <v>272</v>
      </c>
      <c r="E131" s="46"/>
      <c r="F131" s="47"/>
      <c r="G131" s="120"/>
      <c r="H131" s="48"/>
      <c r="I131" s="28"/>
      <c r="J131" s="29"/>
      <c r="K131" s="30"/>
      <c r="L131" s="31"/>
      <c r="M131" s="31"/>
      <c r="N131" s="31"/>
    </row>
    <row r="132" spans="1:14" s="51" customFormat="1" ht="30" customHeight="1">
      <c r="A132" s="58" t="s">
        <v>48</v>
      </c>
      <c r="B132" s="53" t="s">
        <v>31</v>
      </c>
      <c r="C132" s="44" t="s">
        <v>49</v>
      </c>
      <c r="D132" s="52" t="s">
        <v>2</v>
      </c>
      <c r="E132" s="46" t="s">
        <v>37</v>
      </c>
      <c r="F132" s="47">
        <v>600</v>
      </c>
      <c r="G132" s="119"/>
      <c r="H132" s="48">
        <f>ROUND(G132*F132,2)</f>
        <v>0</v>
      </c>
      <c r="I132" s="28"/>
      <c r="J132" s="29"/>
      <c r="K132" s="30"/>
      <c r="L132" s="31"/>
      <c r="M132" s="31"/>
      <c r="N132" s="31"/>
    </row>
    <row r="133" spans="1:14" s="51" customFormat="1" ht="30" customHeight="1">
      <c r="A133" s="58" t="s">
        <v>301</v>
      </c>
      <c r="B133" s="43" t="s">
        <v>205</v>
      </c>
      <c r="C133" s="44" t="s">
        <v>302</v>
      </c>
      <c r="D133" s="60" t="s">
        <v>268</v>
      </c>
      <c r="E133" s="46" t="s">
        <v>52</v>
      </c>
      <c r="F133" s="47">
        <v>190</v>
      </c>
      <c r="G133" s="119"/>
      <c r="H133" s="48">
        <f>ROUND(G133*F133,2)</f>
        <v>0</v>
      </c>
      <c r="I133" s="28"/>
      <c r="J133" s="29"/>
      <c r="K133" s="30"/>
      <c r="L133" s="31"/>
      <c r="M133" s="31"/>
      <c r="N133" s="31"/>
    </row>
    <row r="134" spans="1:14" s="51" customFormat="1" ht="30" customHeight="1">
      <c r="A134" s="58" t="s">
        <v>257</v>
      </c>
      <c r="B134" s="43" t="s">
        <v>206</v>
      </c>
      <c r="C134" s="44" t="s">
        <v>258</v>
      </c>
      <c r="D134" s="60" t="s">
        <v>259</v>
      </c>
      <c r="E134" s="61"/>
      <c r="F134" s="47"/>
      <c r="G134" s="120"/>
      <c r="H134" s="48"/>
      <c r="I134" s="28"/>
      <c r="J134" s="29"/>
      <c r="K134" s="30"/>
      <c r="L134" s="31"/>
      <c r="M134" s="31"/>
      <c r="N134" s="31"/>
    </row>
    <row r="135" spans="1:14" s="51" customFormat="1" ht="30" customHeight="1">
      <c r="A135" s="58" t="s">
        <v>262</v>
      </c>
      <c r="B135" s="53" t="s">
        <v>31</v>
      </c>
      <c r="C135" s="44" t="s">
        <v>85</v>
      </c>
      <c r="D135" s="52"/>
      <c r="E135" s="46"/>
      <c r="F135" s="47"/>
      <c r="G135" s="120"/>
      <c r="H135" s="48"/>
      <c r="I135" s="28"/>
      <c r="J135" s="29"/>
      <c r="K135" s="30"/>
      <c r="L135" s="31"/>
      <c r="M135" s="31"/>
      <c r="N135" s="31"/>
    </row>
    <row r="136" spans="1:14" s="51" customFormat="1" ht="30" customHeight="1">
      <c r="A136" s="58" t="s">
        <v>263</v>
      </c>
      <c r="B136" s="59" t="s">
        <v>129</v>
      </c>
      <c r="C136" s="44" t="s">
        <v>166</v>
      </c>
      <c r="D136" s="52"/>
      <c r="E136" s="46" t="s">
        <v>32</v>
      </c>
      <c r="F136" s="47">
        <v>10</v>
      </c>
      <c r="G136" s="119"/>
      <c r="H136" s="48">
        <f>ROUND(G136*F136,2)</f>
        <v>0</v>
      </c>
      <c r="I136" s="28"/>
      <c r="J136" s="29"/>
      <c r="K136" s="30"/>
      <c r="L136" s="31"/>
      <c r="M136" s="31"/>
      <c r="N136" s="31"/>
    </row>
    <row r="137" spans="1:14" s="49" customFormat="1" ht="30" customHeight="1">
      <c r="A137" s="58" t="s">
        <v>147</v>
      </c>
      <c r="B137" s="43" t="s">
        <v>208</v>
      </c>
      <c r="C137" s="44" t="s">
        <v>149</v>
      </c>
      <c r="D137" s="60" t="s">
        <v>264</v>
      </c>
      <c r="E137" s="46"/>
      <c r="F137" s="47"/>
      <c r="G137" s="120"/>
      <c r="H137" s="48"/>
      <c r="I137" s="28"/>
      <c r="J137" s="29"/>
      <c r="K137" s="30"/>
      <c r="L137" s="31"/>
      <c r="M137" s="31"/>
      <c r="N137" s="31"/>
    </row>
    <row r="138" spans="1:14" s="51" customFormat="1" ht="30" customHeight="1">
      <c r="A138" s="58" t="s">
        <v>265</v>
      </c>
      <c r="B138" s="53" t="s">
        <v>31</v>
      </c>
      <c r="C138" s="44" t="s">
        <v>266</v>
      </c>
      <c r="D138" s="52" t="s">
        <v>2</v>
      </c>
      <c r="E138" s="46" t="s">
        <v>30</v>
      </c>
      <c r="F138" s="47">
        <v>400</v>
      </c>
      <c r="G138" s="119"/>
      <c r="H138" s="48">
        <f>ROUND(G138*F138,2)</f>
        <v>0</v>
      </c>
      <c r="I138" s="28"/>
      <c r="J138" s="29"/>
      <c r="K138" s="30"/>
      <c r="L138" s="31"/>
      <c r="M138" s="31"/>
      <c r="N138" s="31"/>
    </row>
    <row r="139" spans="1:14" ht="36" customHeight="1">
      <c r="A139" s="36"/>
      <c r="B139" s="63"/>
      <c r="C139" s="56" t="s">
        <v>20</v>
      </c>
      <c r="D139" s="39"/>
      <c r="E139" s="40"/>
      <c r="F139" s="40"/>
      <c r="G139" s="118"/>
      <c r="H139" s="41"/>
      <c r="I139" s="28"/>
      <c r="J139" s="29"/>
      <c r="K139" s="30"/>
      <c r="L139" s="31"/>
      <c r="M139" s="31"/>
      <c r="N139" s="31"/>
    </row>
    <row r="140" spans="1:14" s="49" customFormat="1" ht="30.75" customHeight="1">
      <c r="A140" s="42" t="s">
        <v>89</v>
      </c>
      <c r="B140" s="43" t="s">
        <v>211</v>
      </c>
      <c r="C140" s="44" t="s">
        <v>91</v>
      </c>
      <c r="D140" s="60" t="s">
        <v>268</v>
      </c>
      <c r="E140" s="46"/>
      <c r="F140" s="62"/>
      <c r="G140" s="120"/>
      <c r="H140" s="64"/>
      <c r="I140" s="28"/>
      <c r="J140" s="29"/>
      <c r="K140" s="30"/>
      <c r="L140" s="31"/>
      <c r="M140" s="31"/>
      <c r="N140" s="31"/>
    </row>
    <row r="141" spans="1:14" s="49" customFormat="1" ht="39" customHeight="1">
      <c r="A141" s="42" t="s">
        <v>299</v>
      </c>
      <c r="B141" s="53" t="s">
        <v>31</v>
      </c>
      <c r="C141" s="44" t="s">
        <v>300</v>
      </c>
      <c r="D141" s="52"/>
      <c r="E141" s="46" t="s">
        <v>30</v>
      </c>
      <c r="F141" s="62">
        <v>1150</v>
      </c>
      <c r="G141" s="119"/>
      <c r="H141" s="48">
        <f>ROUND(G141*F141,2)</f>
        <v>0</v>
      </c>
      <c r="I141" s="28"/>
      <c r="J141" s="29"/>
      <c r="K141" s="30"/>
      <c r="L141" s="31"/>
      <c r="M141" s="31"/>
      <c r="N141" s="31"/>
    </row>
    <row r="142" spans="1:14" s="51" customFormat="1" ht="39" customHeight="1">
      <c r="A142" s="42" t="s">
        <v>161</v>
      </c>
      <c r="B142" s="43" t="s">
        <v>212</v>
      </c>
      <c r="C142" s="44" t="s">
        <v>163</v>
      </c>
      <c r="D142" s="60" t="s">
        <v>259</v>
      </c>
      <c r="E142" s="61"/>
      <c r="F142" s="47"/>
      <c r="G142" s="120"/>
      <c r="H142" s="64"/>
      <c r="I142" s="28"/>
      <c r="J142" s="29"/>
      <c r="K142" s="30"/>
      <c r="L142" s="31"/>
      <c r="M142" s="31"/>
      <c r="N142" s="31"/>
    </row>
    <row r="143" spans="1:14" s="51" customFormat="1" ht="30" customHeight="1">
      <c r="A143" s="42" t="s">
        <v>164</v>
      </c>
      <c r="B143" s="53" t="s">
        <v>31</v>
      </c>
      <c r="C143" s="44" t="s">
        <v>55</v>
      </c>
      <c r="D143" s="52"/>
      <c r="E143" s="46"/>
      <c r="F143" s="47"/>
      <c r="G143" s="120"/>
      <c r="H143" s="64"/>
      <c r="I143" s="28"/>
      <c r="J143" s="29"/>
      <c r="K143" s="30"/>
      <c r="L143" s="31"/>
      <c r="M143" s="31"/>
      <c r="N143" s="31"/>
    </row>
    <row r="144" spans="1:14" s="51" customFormat="1" ht="23.25" customHeight="1">
      <c r="A144" s="42" t="s">
        <v>165</v>
      </c>
      <c r="B144" s="59" t="s">
        <v>129</v>
      </c>
      <c r="C144" s="44" t="s">
        <v>166</v>
      </c>
      <c r="D144" s="52"/>
      <c r="E144" s="46" t="s">
        <v>32</v>
      </c>
      <c r="F144" s="47">
        <v>410</v>
      </c>
      <c r="G144" s="119"/>
      <c r="H144" s="48">
        <f>ROUND(G144*F144,2)</f>
        <v>0</v>
      </c>
      <c r="I144" s="28"/>
      <c r="J144" s="29"/>
      <c r="K144" s="30"/>
      <c r="L144" s="31"/>
      <c r="M144" s="31"/>
      <c r="N144" s="31"/>
    </row>
    <row r="145" spans="1:14" ht="36" customHeight="1">
      <c r="A145" s="36"/>
      <c r="B145" s="63"/>
      <c r="C145" s="56" t="s">
        <v>21</v>
      </c>
      <c r="D145" s="39"/>
      <c r="E145" s="65"/>
      <c r="F145" s="40"/>
      <c r="G145" s="118"/>
      <c r="H145" s="41"/>
      <c r="I145" s="28"/>
      <c r="J145" s="29"/>
      <c r="K145" s="30"/>
      <c r="L145" s="31"/>
      <c r="M145" s="31"/>
      <c r="N145" s="31"/>
    </row>
    <row r="146" spans="1:14" s="49" customFormat="1" ht="30" customHeight="1">
      <c r="A146" s="42" t="s">
        <v>61</v>
      </c>
      <c r="B146" s="43" t="s">
        <v>213</v>
      </c>
      <c r="C146" s="44" t="s">
        <v>62</v>
      </c>
      <c r="D146" s="52" t="s">
        <v>170</v>
      </c>
      <c r="E146" s="46" t="s">
        <v>52</v>
      </c>
      <c r="F146" s="62">
        <v>350</v>
      </c>
      <c r="G146" s="119"/>
      <c r="H146" s="48">
        <f>ROUND(G146*F146,2)</f>
        <v>0</v>
      </c>
      <c r="I146" s="28"/>
      <c r="J146" s="29"/>
      <c r="K146" s="30"/>
      <c r="L146" s="31"/>
      <c r="M146" s="31"/>
      <c r="N146" s="31"/>
    </row>
    <row r="147" spans="1:14" ht="37.5" customHeight="1">
      <c r="A147" s="36"/>
      <c r="B147" s="63"/>
      <c r="C147" s="56" t="s">
        <v>22</v>
      </c>
      <c r="D147" s="39"/>
      <c r="E147" s="65"/>
      <c r="F147" s="40"/>
      <c r="G147" s="118"/>
      <c r="H147" s="41"/>
      <c r="I147" s="28"/>
      <c r="J147" s="29"/>
      <c r="K147" s="30"/>
      <c r="L147" s="31"/>
      <c r="M147" s="31"/>
      <c r="N147" s="31"/>
    </row>
    <row r="148" spans="1:14" s="91" customFormat="1" ht="30" customHeight="1">
      <c r="A148" s="42" t="s">
        <v>287</v>
      </c>
      <c r="B148" s="43" t="s">
        <v>214</v>
      </c>
      <c r="C148" s="90" t="s">
        <v>288</v>
      </c>
      <c r="D148" s="60" t="s">
        <v>289</v>
      </c>
      <c r="E148" s="46"/>
      <c r="F148" s="62"/>
      <c r="G148" s="120"/>
      <c r="H148" s="64"/>
      <c r="I148" s="28"/>
      <c r="J148" s="29"/>
      <c r="K148" s="30"/>
      <c r="L148" s="31"/>
      <c r="M148" s="31"/>
      <c r="N148" s="31"/>
    </row>
    <row r="149" spans="1:14" s="51" customFormat="1" ht="30" customHeight="1">
      <c r="A149" s="42" t="s">
        <v>290</v>
      </c>
      <c r="B149" s="53" t="s">
        <v>31</v>
      </c>
      <c r="C149" s="44" t="s">
        <v>294</v>
      </c>
      <c r="D149" s="52"/>
      <c r="E149" s="46" t="s">
        <v>52</v>
      </c>
      <c r="F149" s="62">
        <v>30</v>
      </c>
      <c r="G149" s="119"/>
      <c r="H149" s="48">
        <f>ROUND(G149*F149,2)</f>
        <v>0</v>
      </c>
      <c r="I149" s="28"/>
      <c r="J149" s="29"/>
      <c r="K149" s="30"/>
      <c r="L149" s="31"/>
      <c r="M149" s="31"/>
      <c r="N149" s="31"/>
    </row>
    <row r="150" spans="1:14" s="91" customFormat="1" ht="30" customHeight="1">
      <c r="A150" s="42" t="s">
        <v>291</v>
      </c>
      <c r="B150" s="43" t="s">
        <v>215</v>
      </c>
      <c r="C150" s="90" t="s">
        <v>292</v>
      </c>
      <c r="D150" s="60" t="s">
        <v>289</v>
      </c>
      <c r="E150" s="46"/>
      <c r="F150" s="62"/>
      <c r="G150" s="120"/>
      <c r="H150" s="64"/>
      <c r="I150" s="28"/>
      <c r="J150" s="29"/>
      <c r="K150" s="30"/>
      <c r="L150" s="31"/>
      <c r="M150" s="31"/>
      <c r="N150" s="31"/>
    </row>
    <row r="151" spans="1:14" s="51" customFormat="1" ht="30" customHeight="1">
      <c r="A151" s="42" t="s">
        <v>293</v>
      </c>
      <c r="B151" s="53" t="s">
        <v>31</v>
      </c>
      <c r="C151" s="44" t="s">
        <v>294</v>
      </c>
      <c r="D151" s="52"/>
      <c r="E151" s="46" t="s">
        <v>52</v>
      </c>
      <c r="F151" s="62">
        <v>30</v>
      </c>
      <c r="G151" s="119"/>
      <c r="H151" s="48">
        <f>ROUND(G151*F151,2)</f>
        <v>0</v>
      </c>
      <c r="I151" s="28"/>
      <c r="J151" s="29"/>
      <c r="K151" s="30"/>
      <c r="L151" s="31"/>
      <c r="M151" s="31"/>
      <c r="N151" s="31"/>
    </row>
    <row r="152" spans="1:14" ht="36" customHeight="1">
      <c r="A152" s="36"/>
      <c r="B152" s="37"/>
      <c r="C152" s="56" t="s">
        <v>24</v>
      </c>
      <c r="D152" s="39"/>
      <c r="E152" s="57"/>
      <c r="F152" s="39"/>
      <c r="G152" s="118"/>
      <c r="H152" s="41"/>
      <c r="I152" s="28"/>
      <c r="J152" s="29"/>
      <c r="K152" s="30"/>
      <c r="L152" s="31"/>
      <c r="M152" s="31"/>
      <c r="N152" s="31"/>
    </row>
    <row r="153" spans="1:14" s="51" customFormat="1" ht="30" customHeight="1">
      <c r="A153" s="58" t="s">
        <v>279</v>
      </c>
      <c r="B153" s="43" t="s">
        <v>216</v>
      </c>
      <c r="C153" s="44" t="s">
        <v>280</v>
      </c>
      <c r="D153" s="52" t="s">
        <v>311</v>
      </c>
      <c r="E153" s="46" t="s">
        <v>30</v>
      </c>
      <c r="F153" s="47">
        <v>1000</v>
      </c>
      <c r="G153" s="119"/>
      <c r="H153" s="48">
        <f>ROUND(G153*F153,2)</f>
        <v>0</v>
      </c>
      <c r="I153" s="28"/>
      <c r="J153" s="29"/>
      <c r="K153" s="30"/>
      <c r="L153" s="31"/>
      <c r="M153" s="31"/>
      <c r="N153" s="31"/>
    </row>
    <row r="154" spans="1:14" s="35" customFormat="1" ht="30" customHeight="1" thickBot="1">
      <c r="A154" s="88"/>
      <c r="B154" s="72" t="str">
        <f>B115</f>
        <v>C</v>
      </c>
      <c r="C154" s="138" t="str">
        <f>C115</f>
        <v>Lagimodiere &amp; Mcivor Acceleration/Deceleration Lanes</v>
      </c>
      <c r="D154" s="139"/>
      <c r="E154" s="139"/>
      <c r="F154" s="140"/>
      <c r="G154" s="124" t="s">
        <v>16</v>
      </c>
      <c r="H154" s="88">
        <f>SUM(H115:H153)</f>
        <v>0</v>
      </c>
      <c r="I154" s="28"/>
      <c r="J154" s="29"/>
      <c r="K154" s="30"/>
      <c r="L154" s="31"/>
      <c r="M154" s="31"/>
      <c r="N154" s="31"/>
    </row>
    <row r="155" spans="1:14" s="35" customFormat="1" ht="30" customHeight="1" thickTop="1">
      <c r="A155" s="32"/>
      <c r="B155" s="33" t="s">
        <v>15</v>
      </c>
      <c r="C155" s="135" t="s">
        <v>246</v>
      </c>
      <c r="D155" s="148"/>
      <c r="E155" s="148"/>
      <c r="F155" s="149"/>
      <c r="G155" s="123"/>
      <c r="H155" s="73"/>
      <c r="I155" s="28"/>
      <c r="J155" s="29"/>
      <c r="K155" s="30"/>
      <c r="L155" s="31"/>
      <c r="M155" s="31"/>
      <c r="N155" s="31"/>
    </row>
    <row r="156" spans="1:14" ht="36" customHeight="1">
      <c r="A156" s="36"/>
      <c r="B156" s="37"/>
      <c r="C156" s="38" t="s">
        <v>18</v>
      </c>
      <c r="D156" s="39"/>
      <c r="E156" s="40" t="s">
        <v>2</v>
      </c>
      <c r="F156" s="40" t="s">
        <v>2</v>
      </c>
      <c r="G156" s="118" t="s">
        <v>2</v>
      </c>
      <c r="H156" s="41"/>
      <c r="I156" s="28"/>
      <c r="J156" s="29"/>
      <c r="K156" s="30"/>
      <c r="L156" s="31"/>
      <c r="M156" s="31"/>
      <c r="N156" s="31"/>
    </row>
    <row r="157" spans="1:14" s="49" customFormat="1" ht="30" customHeight="1">
      <c r="A157" s="42" t="s">
        <v>106</v>
      </c>
      <c r="B157" s="43" t="s">
        <v>96</v>
      </c>
      <c r="C157" s="44" t="s">
        <v>108</v>
      </c>
      <c r="D157" s="45" t="s">
        <v>247</v>
      </c>
      <c r="E157" s="46" t="s">
        <v>28</v>
      </c>
      <c r="F157" s="47">
        <v>80</v>
      </c>
      <c r="G157" s="119"/>
      <c r="H157" s="48">
        <f>ROUND(G157*F157,2)</f>
        <v>0</v>
      </c>
      <c r="I157" s="17"/>
      <c r="J157" s="18"/>
      <c r="K157" s="19"/>
      <c r="L157" s="17"/>
      <c r="M157" s="20"/>
      <c r="N157" s="17"/>
    </row>
    <row r="158" spans="1:14" s="51" customFormat="1" ht="30" customHeight="1">
      <c r="A158" s="50" t="s">
        <v>109</v>
      </c>
      <c r="B158" s="43" t="s">
        <v>97</v>
      </c>
      <c r="C158" s="44" t="s">
        <v>110</v>
      </c>
      <c r="D158" s="45" t="s">
        <v>247</v>
      </c>
      <c r="E158" s="46" t="s">
        <v>30</v>
      </c>
      <c r="F158" s="47">
        <v>210</v>
      </c>
      <c r="G158" s="119"/>
      <c r="H158" s="48">
        <f>ROUND(G158*F158,2)</f>
        <v>0</v>
      </c>
      <c r="I158" s="28"/>
      <c r="J158" s="29"/>
      <c r="K158" s="30"/>
      <c r="L158" s="31"/>
      <c r="M158" s="31"/>
      <c r="N158" s="31"/>
    </row>
    <row r="159" spans="1:14" s="49" customFormat="1" ht="30" customHeight="1">
      <c r="A159" s="50" t="s">
        <v>111</v>
      </c>
      <c r="B159" s="43" t="s">
        <v>217</v>
      </c>
      <c r="C159" s="44" t="s">
        <v>113</v>
      </c>
      <c r="D159" s="45" t="s">
        <v>247</v>
      </c>
      <c r="E159" s="46"/>
      <c r="F159" s="47"/>
      <c r="G159" s="120"/>
      <c r="H159" s="48"/>
      <c r="I159" s="28"/>
      <c r="J159" s="29"/>
      <c r="K159" s="30"/>
      <c r="L159" s="31"/>
      <c r="M159" s="31"/>
      <c r="N159" s="31"/>
    </row>
    <row r="160" spans="1:14" s="49" customFormat="1" ht="30" customHeight="1">
      <c r="A160" s="50" t="s">
        <v>196</v>
      </c>
      <c r="B160" s="53" t="s">
        <v>31</v>
      </c>
      <c r="C160" s="44" t="s">
        <v>197</v>
      </c>
      <c r="D160" s="52" t="s">
        <v>2</v>
      </c>
      <c r="E160" s="46" t="s">
        <v>32</v>
      </c>
      <c r="F160" s="47">
        <v>160</v>
      </c>
      <c r="G160" s="119"/>
      <c r="H160" s="48">
        <f>ROUND(G160*F160,2)</f>
        <v>0</v>
      </c>
      <c r="I160" s="28"/>
      <c r="J160" s="29"/>
      <c r="K160" s="30"/>
      <c r="L160" s="31"/>
      <c r="M160" s="31"/>
      <c r="N160" s="31"/>
    </row>
    <row r="161" spans="1:14" s="49" customFormat="1" ht="30" customHeight="1">
      <c r="A161" s="50" t="s">
        <v>33</v>
      </c>
      <c r="B161" s="43" t="s">
        <v>218</v>
      </c>
      <c r="C161" s="44" t="s">
        <v>34</v>
      </c>
      <c r="D161" s="45" t="s">
        <v>247</v>
      </c>
      <c r="E161" s="46" t="s">
        <v>28</v>
      </c>
      <c r="F161" s="47">
        <v>20</v>
      </c>
      <c r="G161" s="119"/>
      <c r="H161" s="48">
        <f>ROUND(G161*F161,2)</f>
        <v>0</v>
      </c>
      <c r="I161" s="28"/>
      <c r="J161" s="29"/>
      <c r="K161" s="30"/>
      <c r="L161" s="31"/>
      <c r="M161" s="31"/>
      <c r="N161" s="31"/>
    </row>
    <row r="162" spans="1:14" s="51" customFormat="1" ht="30" customHeight="1">
      <c r="A162" s="42" t="s">
        <v>35</v>
      </c>
      <c r="B162" s="43" t="s">
        <v>219</v>
      </c>
      <c r="C162" s="44" t="s">
        <v>36</v>
      </c>
      <c r="D162" s="45" t="s">
        <v>247</v>
      </c>
      <c r="E162" s="46" t="s">
        <v>30</v>
      </c>
      <c r="F162" s="47">
        <v>150</v>
      </c>
      <c r="G162" s="119"/>
      <c r="H162" s="48">
        <f>ROUND(G162*F162,2)</f>
        <v>0</v>
      </c>
      <c r="I162" s="28"/>
      <c r="J162" s="29"/>
      <c r="K162" s="30"/>
      <c r="L162" s="31"/>
      <c r="M162" s="31"/>
      <c r="N162" s="31"/>
    </row>
    <row r="163" spans="1:14" s="51" customFormat="1" ht="30" customHeight="1">
      <c r="A163" s="50" t="s">
        <v>115</v>
      </c>
      <c r="B163" s="43" t="s">
        <v>220</v>
      </c>
      <c r="C163" s="44" t="s">
        <v>117</v>
      </c>
      <c r="D163" s="52" t="s">
        <v>118</v>
      </c>
      <c r="E163" s="46" t="s">
        <v>30</v>
      </c>
      <c r="F163" s="47">
        <v>210</v>
      </c>
      <c r="G163" s="119"/>
      <c r="H163" s="48">
        <f>ROUND(G163*F163,2)</f>
        <v>0</v>
      </c>
      <c r="I163" s="28"/>
      <c r="J163" s="29"/>
      <c r="K163" s="30"/>
      <c r="L163" s="31"/>
      <c r="M163" s="31"/>
      <c r="N163" s="31"/>
    </row>
    <row r="164" spans="1:14" ht="36" customHeight="1">
      <c r="A164" s="36"/>
      <c r="B164" s="37"/>
      <c r="C164" s="56" t="s">
        <v>19</v>
      </c>
      <c r="D164" s="39"/>
      <c r="E164" s="57"/>
      <c r="F164" s="39"/>
      <c r="G164" s="118"/>
      <c r="H164" s="41"/>
      <c r="I164" s="28"/>
      <c r="J164" s="29"/>
      <c r="K164" s="30"/>
      <c r="L164" s="31"/>
      <c r="M164" s="31"/>
      <c r="N164" s="31"/>
    </row>
    <row r="165" spans="1:14" s="49" customFormat="1" ht="30" customHeight="1">
      <c r="A165" s="58" t="s">
        <v>74</v>
      </c>
      <c r="B165" s="43" t="s">
        <v>221</v>
      </c>
      <c r="C165" s="44" t="s">
        <v>76</v>
      </c>
      <c r="D165" s="45" t="s">
        <v>247</v>
      </c>
      <c r="E165" s="46"/>
      <c r="F165" s="47"/>
      <c r="G165" s="120"/>
      <c r="H165" s="48"/>
      <c r="I165" s="28"/>
      <c r="J165" s="29"/>
      <c r="K165" s="30"/>
      <c r="L165" s="31"/>
      <c r="M165" s="31"/>
      <c r="N165" s="31"/>
    </row>
    <row r="166" spans="1:14" s="51" customFormat="1" ht="30" customHeight="1">
      <c r="A166" s="58" t="s">
        <v>253</v>
      </c>
      <c r="B166" s="53" t="s">
        <v>31</v>
      </c>
      <c r="C166" s="44" t="s">
        <v>254</v>
      </c>
      <c r="D166" s="52" t="s">
        <v>2</v>
      </c>
      <c r="E166" s="46" t="s">
        <v>30</v>
      </c>
      <c r="F166" s="47">
        <v>25</v>
      </c>
      <c r="G166" s="119"/>
      <c r="H166" s="48">
        <f>ROUND(G166*F166,2)</f>
        <v>0</v>
      </c>
      <c r="I166" s="28"/>
      <c r="J166" s="29"/>
      <c r="K166" s="30"/>
      <c r="L166" s="31"/>
      <c r="M166" s="31"/>
      <c r="N166" s="31"/>
    </row>
    <row r="167" spans="1:14" s="51" customFormat="1" ht="30" customHeight="1">
      <c r="A167" s="58" t="s">
        <v>44</v>
      </c>
      <c r="B167" s="43" t="s">
        <v>222</v>
      </c>
      <c r="C167" s="44" t="s">
        <v>45</v>
      </c>
      <c r="D167" s="52" t="s">
        <v>272</v>
      </c>
      <c r="E167" s="46"/>
      <c r="F167" s="47"/>
      <c r="G167" s="120"/>
      <c r="H167" s="48"/>
      <c r="I167" s="28"/>
      <c r="J167" s="29"/>
      <c r="K167" s="30"/>
      <c r="L167" s="31"/>
      <c r="M167" s="31"/>
      <c r="N167" s="31"/>
    </row>
    <row r="168" spans="1:14" s="51" customFormat="1" ht="30" customHeight="1">
      <c r="A168" s="58" t="s">
        <v>46</v>
      </c>
      <c r="B168" s="53" t="s">
        <v>31</v>
      </c>
      <c r="C168" s="44" t="s">
        <v>47</v>
      </c>
      <c r="D168" s="52" t="s">
        <v>2</v>
      </c>
      <c r="E168" s="46" t="s">
        <v>37</v>
      </c>
      <c r="F168" s="47">
        <v>80</v>
      </c>
      <c r="G168" s="119"/>
      <c r="H168" s="48">
        <f>ROUND(G168*F168,2)</f>
        <v>0</v>
      </c>
      <c r="I168" s="28"/>
      <c r="J168" s="29"/>
      <c r="K168" s="30"/>
      <c r="L168" s="31"/>
      <c r="M168" s="31"/>
      <c r="N168" s="31"/>
    </row>
    <row r="169" spans="1:14" s="49" customFormat="1" ht="30" customHeight="1">
      <c r="A169" s="58" t="s">
        <v>123</v>
      </c>
      <c r="B169" s="43" t="s">
        <v>223</v>
      </c>
      <c r="C169" s="44" t="s">
        <v>50</v>
      </c>
      <c r="D169" s="52" t="s">
        <v>125</v>
      </c>
      <c r="E169" s="46"/>
      <c r="F169" s="47"/>
      <c r="G169" s="120"/>
      <c r="H169" s="48"/>
      <c r="I169" s="28"/>
      <c r="J169" s="29"/>
      <c r="K169" s="30"/>
      <c r="L169" s="31"/>
      <c r="M169" s="31"/>
      <c r="N169" s="31"/>
    </row>
    <row r="170" spans="1:14" s="51" customFormat="1" ht="30" customHeight="1">
      <c r="A170" s="58" t="s">
        <v>126</v>
      </c>
      <c r="B170" s="53" t="s">
        <v>305</v>
      </c>
      <c r="C170" s="44" t="s">
        <v>127</v>
      </c>
      <c r="D170" s="52" t="s">
        <v>51</v>
      </c>
      <c r="E170" s="46"/>
      <c r="F170" s="47"/>
      <c r="G170" s="120"/>
      <c r="H170" s="48"/>
      <c r="I170" s="28"/>
      <c r="J170" s="29"/>
      <c r="K170" s="30"/>
      <c r="L170" s="31"/>
      <c r="M170" s="31"/>
      <c r="N170" s="31"/>
    </row>
    <row r="171" spans="1:14" s="51" customFormat="1" ht="30" customHeight="1">
      <c r="A171" s="58" t="s">
        <v>131</v>
      </c>
      <c r="B171" s="59" t="s">
        <v>129</v>
      </c>
      <c r="C171" s="44" t="s">
        <v>133</v>
      </c>
      <c r="D171" s="52"/>
      <c r="E171" s="46" t="s">
        <v>30</v>
      </c>
      <c r="F171" s="47">
        <v>10</v>
      </c>
      <c r="G171" s="119"/>
      <c r="H171" s="48">
        <f>ROUND(G171*F171,2)</f>
        <v>0</v>
      </c>
      <c r="I171" s="28"/>
      <c r="J171" s="29"/>
      <c r="K171" s="30"/>
      <c r="L171" s="31"/>
      <c r="M171" s="31"/>
      <c r="N171" s="31"/>
    </row>
    <row r="172" spans="1:14" s="51" customFormat="1" ht="30" customHeight="1">
      <c r="A172" s="58" t="s">
        <v>134</v>
      </c>
      <c r="B172" s="59" t="s">
        <v>132</v>
      </c>
      <c r="C172" s="44" t="s">
        <v>135</v>
      </c>
      <c r="D172" s="52" t="s">
        <v>2</v>
      </c>
      <c r="E172" s="46" t="s">
        <v>30</v>
      </c>
      <c r="F172" s="47">
        <v>60</v>
      </c>
      <c r="G172" s="119"/>
      <c r="H172" s="48">
        <f>ROUND(G172*F172,2)</f>
        <v>0</v>
      </c>
      <c r="I172" s="28"/>
      <c r="J172" s="29"/>
      <c r="K172" s="30"/>
      <c r="L172" s="31"/>
      <c r="M172" s="31"/>
      <c r="N172" s="31"/>
    </row>
    <row r="173" spans="1:14" s="49" customFormat="1" ht="30" customHeight="1">
      <c r="A173" s="58" t="s">
        <v>236</v>
      </c>
      <c r="B173" s="43" t="s">
        <v>224</v>
      </c>
      <c r="C173" s="44" t="s">
        <v>237</v>
      </c>
      <c r="D173" s="52" t="s">
        <v>125</v>
      </c>
      <c r="E173" s="46" t="s">
        <v>30</v>
      </c>
      <c r="F173" s="62">
        <v>5</v>
      </c>
      <c r="G173" s="119"/>
      <c r="H173" s="48">
        <f>ROUND(G173*F173,2)</f>
        <v>0</v>
      </c>
      <c r="I173" s="28"/>
      <c r="J173" s="29"/>
      <c r="K173" s="30"/>
      <c r="L173" s="31"/>
      <c r="M173" s="31"/>
      <c r="N173" s="31"/>
    </row>
    <row r="174" spans="1:14" s="51" customFormat="1" ht="30" customHeight="1">
      <c r="A174" s="58" t="s">
        <v>150</v>
      </c>
      <c r="B174" s="43" t="s">
        <v>225</v>
      </c>
      <c r="C174" s="44" t="s">
        <v>152</v>
      </c>
      <c r="D174" s="60" t="s">
        <v>267</v>
      </c>
      <c r="E174" s="46" t="s">
        <v>37</v>
      </c>
      <c r="F174" s="62">
        <v>1</v>
      </c>
      <c r="G174" s="119"/>
      <c r="H174" s="48">
        <f>ROUND(G174*F174,2)</f>
        <v>0</v>
      </c>
      <c r="I174" s="28"/>
      <c r="J174" s="29"/>
      <c r="K174" s="30"/>
      <c r="L174" s="31"/>
      <c r="M174" s="31"/>
      <c r="N174" s="31"/>
    </row>
    <row r="175" spans="1:14" ht="36" customHeight="1">
      <c r="A175" s="36"/>
      <c r="B175" s="63"/>
      <c r="C175" s="56" t="s">
        <v>20</v>
      </c>
      <c r="D175" s="39"/>
      <c r="E175" s="40"/>
      <c r="F175" s="40"/>
      <c r="G175" s="118"/>
      <c r="H175" s="41"/>
      <c r="I175" s="28"/>
      <c r="J175" s="29"/>
      <c r="K175" s="30"/>
      <c r="L175" s="31"/>
      <c r="M175" s="31"/>
      <c r="N175" s="31"/>
    </row>
    <row r="176" spans="1:14" s="49" customFormat="1" ht="24.75" customHeight="1">
      <c r="A176" s="42" t="s">
        <v>89</v>
      </c>
      <c r="B176" s="43" t="s">
        <v>226</v>
      </c>
      <c r="C176" s="44" t="s">
        <v>91</v>
      </c>
      <c r="D176" s="60" t="s">
        <v>268</v>
      </c>
      <c r="E176" s="46"/>
      <c r="F176" s="62"/>
      <c r="G176" s="120"/>
      <c r="H176" s="64"/>
      <c r="I176" s="28"/>
      <c r="J176" s="29"/>
      <c r="K176" s="30"/>
      <c r="L176" s="31"/>
      <c r="M176" s="31"/>
      <c r="N176" s="31"/>
    </row>
    <row r="177" spans="1:14" s="49" customFormat="1" ht="39.75" customHeight="1">
      <c r="A177" s="42" t="s">
        <v>92</v>
      </c>
      <c r="B177" s="53" t="s">
        <v>31</v>
      </c>
      <c r="C177" s="44" t="s">
        <v>320</v>
      </c>
      <c r="D177" s="52"/>
      <c r="E177" s="46" t="s">
        <v>30</v>
      </c>
      <c r="F177" s="62">
        <v>175</v>
      </c>
      <c r="G177" s="119"/>
      <c r="H177" s="48">
        <f>ROUND(G177*F177,2)</f>
        <v>0</v>
      </c>
      <c r="I177" s="28"/>
      <c r="J177" s="29"/>
      <c r="K177" s="30"/>
      <c r="L177" s="31"/>
      <c r="M177" s="31"/>
      <c r="N177" s="31"/>
    </row>
    <row r="178" spans="1:14" s="49" customFormat="1" ht="39.75" customHeight="1">
      <c r="A178" s="42" t="s">
        <v>58</v>
      </c>
      <c r="B178" s="43" t="s">
        <v>227</v>
      </c>
      <c r="C178" s="44" t="s">
        <v>59</v>
      </c>
      <c r="D178" s="60" t="s">
        <v>268</v>
      </c>
      <c r="E178" s="46"/>
      <c r="F178" s="62"/>
      <c r="G178" s="120"/>
      <c r="H178" s="64"/>
      <c r="I178" s="28"/>
      <c r="J178" s="29"/>
      <c r="K178" s="30"/>
      <c r="L178" s="31"/>
      <c r="M178" s="31"/>
      <c r="N178" s="31"/>
    </row>
    <row r="179" spans="1:14" s="51" customFormat="1" ht="39.75" customHeight="1">
      <c r="A179" s="42" t="s">
        <v>155</v>
      </c>
      <c r="B179" s="53" t="s">
        <v>31</v>
      </c>
      <c r="C179" s="44" t="s">
        <v>156</v>
      </c>
      <c r="D179" s="52" t="s">
        <v>157</v>
      </c>
      <c r="E179" s="46" t="s">
        <v>52</v>
      </c>
      <c r="F179" s="47">
        <v>70</v>
      </c>
      <c r="G179" s="119"/>
      <c r="H179" s="48">
        <f>ROUND(G179*F179,2)</f>
        <v>0</v>
      </c>
      <c r="I179" s="28"/>
      <c r="J179" s="29"/>
      <c r="K179" s="30"/>
      <c r="L179" s="31"/>
      <c r="M179" s="31"/>
      <c r="N179" s="31"/>
    </row>
    <row r="180" spans="1:14" s="51" customFormat="1" ht="39.75" customHeight="1">
      <c r="A180" s="42" t="s">
        <v>158</v>
      </c>
      <c r="B180" s="53" t="s">
        <v>38</v>
      </c>
      <c r="C180" s="44" t="s">
        <v>297</v>
      </c>
      <c r="D180" s="52" t="s">
        <v>146</v>
      </c>
      <c r="E180" s="46" t="s">
        <v>52</v>
      </c>
      <c r="F180" s="47">
        <v>15</v>
      </c>
      <c r="G180" s="119"/>
      <c r="H180" s="48">
        <f>ROUND(G180*F180,2)</f>
        <v>0</v>
      </c>
      <c r="I180" s="28"/>
      <c r="J180" s="29"/>
      <c r="K180" s="30"/>
      <c r="L180" s="31"/>
      <c r="M180" s="31"/>
      <c r="N180" s="31"/>
    </row>
    <row r="181" spans="1:14" s="51" customFormat="1" ht="39.75" customHeight="1">
      <c r="A181" s="42" t="s">
        <v>60</v>
      </c>
      <c r="B181" s="53" t="s">
        <v>53</v>
      </c>
      <c r="C181" s="44" t="s">
        <v>159</v>
      </c>
      <c r="D181" s="52" t="s">
        <v>160</v>
      </c>
      <c r="E181" s="46" t="s">
        <v>52</v>
      </c>
      <c r="F181" s="47">
        <v>3</v>
      </c>
      <c r="G181" s="119"/>
      <c r="H181" s="48">
        <f>ROUND(G181*F181,2)</f>
        <v>0</v>
      </c>
      <c r="I181" s="28"/>
      <c r="J181" s="29"/>
      <c r="K181" s="30"/>
      <c r="L181" s="31"/>
      <c r="M181" s="31"/>
      <c r="N181" s="31"/>
    </row>
    <row r="182" spans="1:14" s="51" customFormat="1" ht="39.75" customHeight="1">
      <c r="A182" s="42" t="s">
        <v>161</v>
      </c>
      <c r="B182" s="43" t="s">
        <v>228</v>
      </c>
      <c r="C182" s="44" t="s">
        <v>163</v>
      </c>
      <c r="D182" s="60" t="s">
        <v>259</v>
      </c>
      <c r="E182" s="61"/>
      <c r="F182" s="47"/>
      <c r="G182" s="120"/>
      <c r="H182" s="64"/>
      <c r="I182" s="28"/>
      <c r="J182" s="29"/>
      <c r="K182" s="30"/>
      <c r="L182" s="31"/>
      <c r="M182" s="31"/>
      <c r="N182" s="31"/>
    </row>
    <row r="183" spans="1:14" s="51" customFormat="1" ht="30" customHeight="1">
      <c r="A183" s="42" t="s">
        <v>164</v>
      </c>
      <c r="B183" s="53" t="s">
        <v>31</v>
      </c>
      <c r="C183" s="44" t="s">
        <v>55</v>
      </c>
      <c r="D183" s="52"/>
      <c r="E183" s="46"/>
      <c r="F183" s="47"/>
      <c r="G183" s="120"/>
      <c r="H183" s="64"/>
      <c r="I183" s="28"/>
      <c r="J183" s="29"/>
      <c r="K183" s="30"/>
      <c r="L183" s="31"/>
      <c r="M183" s="31"/>
      <c r="N183" s="31"/>
    </row>
    <row r="184" spans="1:14" s="51" customFormat="1" ht="30" customHeight="1">
      <c r="A184" s="42" t="s">
        <v>165</v>
      </c>
      <c r="B184" s="59" t="s">
        <v>129</v>
      </c>
      <c r="C184" s="44" t="s">
        <v>166</v>
      </c>
      <c r="D184" s="52"/>
      <c r="E184" s="46" t="s">
        <v>32</v>
      </c>
      <c r="F184" s="47">
        <v>35</v>
      </c>
      <c r="G184" s="119"/>
      <c r="H184" s="48">
        <f>ROUND(G184*F184,2)</f>
        <v>0</v>
      </c>
      <c r="I184" s="28"/>
      <c r="J184" s="29"/>
      <c r="K184" s="30"/>
      <c r="L184" s="31"/>
      <c r="M184" s="31"/>
      <c r="N184" s="31"/>
    </row>
    <row r="185" spans="1:14" ht="36" customHeight="1">
      <c r="A185" s="36"/>
      <c r="B185" s="63"/>
      <c r="C185" s="56" t="s">
        <v>21</v>
      </c>
      <c r="D185" s="39"/>
      <c r="E185" s="65"/>
      <c r="F185" s="40"/>
      <c r="G185" s="118"/>
      <c r="H185" s="41"/>
      <c r="I185" s="28"/>
      <c r="J185" s="29"/>
      <c r="K185" s="30"/>
      <c r="L185" s="31"/>
      <c r="M185" s="31"/>
      <c r="N185" s="31"/>
    </row>
    <row r="186" spans="1:14" s="49" customFormat="1" ht="30" customHeight="1">
      <c r="A186" s="42" t="s">
        <v>61</v>
      </c>
      <c r="B186" s="43" t="s">
        <v>229</v>
      </c>
      <c r="C186" s="44" t="s">
        <v>62</v>
      </c>
      <c r="D186" s="52" t="s">
        <v>170</v>
      </c>
      <c r="E186" s="46" t="s">
        <v>52</v>
      </c>
      <c r="F186" s="62">
        <v>100</v>
      </c>
      <c r="G186" s="119"/>
      <c r="H186" s="48">
        <f>ROUND(G186*F186,2)</f>
        <v>0</v>
      </c>
      <c r="I186" s="28"/>
      <c r="J186" s="29"/>
      <c r="K186" s="30"/>
      <c r="L186" s="31"/>
      <c r="M186" s="31"/>
      <c r="N186" s="31"/>
    </row>
    <row r="187" spans="1:14" ht="48" customHeight="1">
      <c r="A187" s="36"/>
      <c r="B187" s="63"/>
      <c r="C187" s="56" t="s">
        <v>22</v>
      </c>
      <c r="D187" s="39"/>
      <c r="E187" s="65"/>
      <c r="F187" s="40"/>
      <c r="G187" s="118"/>
      <c r="H187" s="41"/>
      <c r="I187" s="28"/>
      <c r="J187" s="29"/>
      <c r="K187" s="30"/>
      <c r="L187" s="31"/>
      <c r="M187" s="31"/>
      <c r="N187" s="31"/>
    </row>
    <row r="188" spans="1:14" s="91" customFormat="1" ht="43.5" customHeight="1">
      <c r="A188" s="42" t="s">
        <v>98</v>
      </c>
      <c r="B188" s="43" t="s">
        <v>230</v>
      </c>
      <c r="C188" s="90" t="s">
        <v>175</v>
      </c>
      <c r="D188" s="52" t="s">
        <v>172</v>
      </c>
      <c r="E188" s="46"/>
      <c r="F188" s="62"/>
      <c r="G188" s="120"/>
      <c r="H188" s="64"/>
      <c r="I188" s="28"/>
      <c r="J188" s="29"/>
      <c r="K188" s="30"/>
      <c r="L188" s="31"/>
      <c r="M188" s="31"/>
      <c r="N188" s="31"/>
    </row>
    <row r="189" spans="1:14" s="51" customFormat="1" ht="43.5" customHeight="1">
      <c r="A189" s="42" t="s">
        <v>99</v>
      </c>
      <c r="B189" s="53" t="s">
        <v>31</v>
      </c>
      <c r="C189" s="44" t="s">
        <v>100</v>
      </c>
      <c r="D189" s="52"/>
      <c r="E189" s="46" t="s">
        <v>37</v>
      </c>
      <c r="F189" s="62">
        <v>1</v>
      </c>
      <c r="G189" s="119"/>
      <c r="H189" s="48">
        <f>ROUND(G189*F189,2)</f>
        <v>0</v>
      </c>
      <c r="I189" s="28"/>
      <c r="J189" s="29"/>
      <c r="K189" s="30"/>
      <c r="L189" s="31"/>
      <c r="M189" s="31"/>
      <c r="N189" s="31"/>
    </row>
    <row r="190" spans="1:14" s="51" customFormat="1" ht="43.5" customHeight="1">
      <c r="A190" s="42" t="s">
        <v>283</v>
      </c>
      <c r="B190" s="53" t="s">
        <v>38</v>
      </c>
      <c r="C190" s="44" t="s">
        <v>284</v>
      </c>
      <c r="D190" s="52"/>
      <c r="E190" s="46" t="s">
        <v>37</v>
      </c>
      <c r="F190" s="62">
        <v>1</v>
      </c>
      <c r="G190" s="119"/>
      <c r="H190" s="48">
        <f>ROUND(G190*F190,2)</f>
        <v>0</v>
      </c>
      <c r="I190" s="28"/>
      <c r="J190" s="29"/>
      <c r="K190" s="30"/>
      <c r="L190" s="31"/>
      <c r="M190" s="31"/>
      <c r="N190" s="31"/>
    </row>
    <row r="191" spans="1:14" s="97" customFormat="1" ht="30" customHeight="1">
      <c r="A191" s="92" t="s">
        <v>322</v>
      </c>
      <c r="B191" s="93" t="s">
        <v>231</v>
      </c>
      <c r="C191" s="94" t="s">
        <v>323</v>
      </c>
      <c r="D191" s="95" t="s">
        <v>324</v>
      </c>
      <c r="E191" s="80"/>
      <c r="F191" s="96"/>
      <c r="G191" s="121"/>
      <c r="H191" s="48">
        <f>ROUND(G191*F191,2)</f>
        <v>0</v>
      </c>
      <c r="I191" s="28"/>
      <c r="J191" s="29"/>
      <c r="K191" s="30"/>
      <c r="L191" s="31"/>
      <c r="M191" s="31"/>
      <c r="N191" s="31"/>
    </row>
    <row r="192" spans="1:14" s="97" customFormat="1" ht="30" customHeight="1">
      <c r="A192" s="92" t="s">
        <v>325</v>
      </c>
      <c r="B192" s="53" t="s">
        <v>31</v>
      </c>
      <c r="C192" s="94" t="s">
        <v>326</v>
      </c>
      <c r="D192" s="94"/>
      <c r="E192" s="46" t="s">
        <v>30</v>
      </c>
      <c r="F192" s="129">
        <f>145</f>
        <v>145</v>
      </c>
      <c r="G192" s="130"/>
      <c r="H192" s="131">
        <f>ROUND(G192*F192,2)</f>
        <v>0</v>
      </c>
      <c r="I192" s="132"/>
      <c r="J192" s="133"/>
      <c r="K192" s="30"/>
      <c r="L192" s="134"/>
      <c r="M192" s="31"/>
      <c r="N192" s="31"/>
    </row>
    <row r="193" spans="1:14" ht="36" customHeight="1">
      <c r="A193" s="36"/>
      <c r="B193" s="75"/>
      <c r="C193" s="56" t="s">
        <v>23</v>
      </c>
      <c r="D193" s="39"/>
      <c r="E193" s="65"/>
      <c r="F193" s="40"/>
      <c r="G193" s="118"/>
      <c r="H193" s="41"/>
      <c r="I193" s="28"/>
      <c r="J193" s="29"/>
      <c r="K193" s="30"/>
      <c r="L193" s="31"/>
      <c r="M193" s="31"/>
      <c r="N193" s="31"/>
    </row>
    <row r="194" spans="1:14" s="51" customFormat="1" ht="39" customHeight="1">
      <c r="A194" s="42" t="s">
        <v>63</v>
      </c>
      <c r="B194" s="43" t="s">
        <v>232</v>
      </c>
      <c r="C194" s="44" t="s">
        <v>101</v>
      </c>
      <c r="D194" s="52" t="s">
        <v>178</v>
      </c>
      <c r="E194" s="46" t="s">
        <v>37</v>
      </c>
      <c r="F194" s="62">
        <v>1</v>
      </c>
      <c r="G194" s="119"/>
      <c r="H194" s="48">
        <f>ROUND(G194*F194,2)</f>
        <v>0</v>
      </c>
      <c r="I194" s="28"/>
      <c r="J194" s="29"/>
      <c r="K194" s="30"/>
      <c r="L194" s="31"/>
      <c r="M194" s="31"/>
      <c r="N194" s="31"/>
    </row>
    <row r="195" spans="1:14" s="51" customFormat="1" ht="30" customHeight="1">
      <c r="A195" s="42" t="s">
        <v>86</v>
      </c>
      <c r="B195" s="43" t="s">
        <v>233</v>
      </c>
      <c r="C195" s="44" t="s">
        <v>102</v>
      </c>
      <c r="D195" s="52" t="s">
        <v>172</v>
      </c>
      <c r="E195" s="46"/>
      <c r="F195" s="62"/>
      <c r="G195" s="121"/>
      <c r="H195" s="64"/>
      <c r="I195" s="28"/>
      <c r="J195" s="29"/>
      <c r="K195" s="30"/>
      <c r="L195" s="31"/>
      <c r="M195" s="31"/>
      <c r="N195" s="31"/>
    </row>
    <row r="196" spans="1:14" s="51" customFormat="1" ht="30" customHeight="1">
      <c r="A196" s="42" t="s">
        <v>103</v>
      </c>
      <c r="B196" s="53" t="s">
        <v>31</v>
      </c>
      <c r="C196" s="44" t="s">
        <v>179</v>
      </c>
      <c r="D196" s="52"/>
      <c r="E196" s="46" t="s">
        <v>87</v>
      </c>
      <c r="F196" s="62">
        <v>1</v>
      </c>
      <c r="G196" s="119"/>
      <c r="H196" s="48">
        <f>ROUND(G196*F196,2)</f>
        <v>0</v>
      </c>
      <c r="I196" s="28"/>
      <c r="J196" s="29"/>
      <c r="K196" s="30"/>
      <c r="L196" s="31"/>
      <c r="M196" s="31"/>
      <c r="N196" s="31"/>
    </row>
    <row r="197" spans="1:14" s="49" customFormat="1" ht="30" customHeight="1">
      <c r="A197" s="42" t="s">
        <v>64</v>
      </c>
      <c r="B197" s="43" t="s">
        <v>234</v>
      </c>
      <c r="C197" s="44" t="s">
        <v>104</v>
      </c>
      <c r="D197" s="52" t="s">
        <v>178</v>
      </c>
      <c r="E197" s="46"/>
      <c r="F197" s="62"/>
      <c r="G197" s="120"/>
      <c r="H197" s="64"/>
      <c r="I197" s="28"/>
      <c r="J197" s="29"/>
      <c r="K197" s="30"/>
      <c r="L197" s="31"/>
      <c r="M197" s="31"/>
      <c r="N197" s="31"/>
    </row>
    <row r="198" spans="1:14" s="51" customFormat="1" ht="30" customHeight="1">
      <c r="A198" s="42" t="s">
        <v>65</v>
      </c>
      <c r="B198" s="53" t="s">
        <v>31</v>
      </c>
      <c r="C198" s="44" t="s">
        <v>180</v>
      </c>
      <c r="D198" s="52"/>
      <c r="E198" s="46" t="s">
        <v>37</v>
      </c>
      <c r="F198" s="62">
        <v>1</v>
      </c>
      <c r="G198" s="119"/>
      <c r="H198" s="48">
        <f>ROUND(G198*F198,2)</f>
        <v>0</v>
      </c>
      <c r="I198" s="28"/>
      <c r="J198" s="29"/>
      <c r="K198" s="30"/>
      <c r="L198" s="31"/>
      <c r="M198" s="31"/>
      <c r="N198" s="31"/>
    </row>
    <row r="199" spans="1:14" s="49" customFormat="1" ht="30" customHeight="1">
      <c r="A199" s="42" t="s">
        <v>88</v>
      </c>
      <c r="B199" s="43" t="s">
        <v>235</v>
      </c>
      <c r="C199" s="44" t="s">
        <v>105</v>
      </c>
      <c r="D199" s="52" t="s">
        <v>178</v>
      </c>
      <c r="E199" s="46" t="s">
        <v>37</v>
      </c>
      <c r="F199" s="62">
        <v>1</v>
      </c>
      <c r="G199" s="119"/>
      <c r="H199" s="48">
        <f>ROUND(G199*F199,2)</f>
        <v>0</v>
      </c>
      <c r="I199" s="28"/>
      <c r="J199" s="29"/>
      <c r="K199" s="30"/>
      <c r="L199" s="31"/>
      <c r="M199" s="31"/>
      <c r="N199" s="31"/>
    </row>
    <row r="200" spans="1:14" ht="36" customHeight="1">
      <c r="A200" s="36"/>
      <c r="B200" s="37"/>
      <c r="C200" s="56" t="s">
        <v>24</v>
      </c>
      <c r="D200" s="39"/>
      <c r="E200" s="57"/>
      <c r="F200" s="39"/>
      <c r="G200" s="118"/>
      <c r="H200" s="41"/>
      <c r="I200" s="28"/>
      <c r="J200" s="29"/>
      <c r="K200" s="30"/>
      <c r="L200" s="31"/>
      <c r="M200" s="31"/>
      <c r="N200" s="31"/>
    </row>
    <row r="201" spans="1:14" s="49" customFormat="1" ht="30" customHeight="1">
      <c r="A201" s="58" t="s">
        <v>66</v>
      </c>
      <c r="B201" s="43" t="s">
        <v>327</v>
      </c>
      <c r="C201" s="44" t="s">
        <v>67</v>
      </c>
      <c r="D201" s="52" t="s">
        <v>181</v>
      </c>
      <c r="E201" s="46"/>
      <c r="F201" s="47"/>
      <c r="G201" s="120"/>
      <c r="H201" s="48"/>
      <c r="I201" s="28"/>
      <c r="J201" s="29"/>
      <c r="K201" s="30"/>
      <c r="L201" s="31"/>
      <c r="M201" s="31"/>
      <c r="N201" s="31"/>
    </row>
    <row r="202" spans="1:14" s="51" customFormat="1" ht="30" customHeight="1">
      <c r="A202" s="58" t="s">
        <v>68</v>
      </c>
      <c r="B202" s="53" t="s">
        <v>31</v>
      </c>
      <c r="C202" s="44" t="s">
        <v>182</v>
      </c>
      <c r="D202" s="52"/>
      <c r="E202" s="46" t="s">
        <v>30</v>
      </c>
      <c r="F202" s="47">
        <v>150</v>
      </c>
      <c r="G202" s="119"/>
      <c r="H202" s="48">
        <f>ROUND(G202*F202,2)</f>
        <v>0</v>
      </c>
      <c r="I202" s="28"/>
      <c r="J202" s="29"/>
      <c r="K202" s="30"/>
      <c r="L202" s="31"/>
      <c r="M202" s="31"/>
      <c r="N202" s="31"/>
    </row>
    <row r="203" spans="1:8" s="35" customFormat="1" ht="30" customHeight="1" thickBot="1">
      <c r="A203" s="88"/>
      <c r="B203" s="72" t="str">
        <f>B155</f>
        <v>D</v>
      </c>
      <c r="C203" s="138" t="str">
        <f>C155</f>
        <v>Main Street &amp; Fernbank Avenue Turn Lane</v>
      </c>
      <c r="D203" s="139"/>
      <c r="E203" s="139"/>
      <c r="F203" s="140"/>
      <c r="G203" s="124" t="s">
        <v>16</v>
      </c>
      <c r="H203" s="88">
        <f>SUM(H155:H202)</f>
        <v>0</v>
      </c>
    </row>
    <row r="204" spans="1:8" ht="36" customHeight="1" thickTop="1">
      <c r="A204" s="98"/>
      <c r="B204" s="99"/>
      <c r="C204" s="100" t="s">
        <v>17</v>
      </c>
      <c r="D204" s="101"/>
      <c r="E204" s="102"/>
      <c r="F204" s="102"/>
      <c r="G204" s="125"/>
      <c r="H204" s="103"/>
    </row>
    <row r="205" spans="1:8" ht="30" customHeight="1" thickBot="1">
      <c r="A205" s="71"/>
      <c r="B205" s="72" t="str">
        <f>B6</f>
        <v>A</v>
      </c>
      <c r="C205" s="150" t="str">
        <f>C6</f>
        <v>Grant Avenue &amp; Harrow Street </v>
      </c>
      <c r="D205" s="139"/>
      <c r="E205" s="139"/>
      <c r="F205" s="140"/>
      <c r="G205" s="122" t="s">
        <v>16</v>
      </c>
      <c r="H205" s="71">
        <f>H58</f>
        <v>0</v>
      </c>
    </row>
    <row r="206" spans="1:8" ht="30" customHeight="1" thickBot="1" thickTop="1">
      <c r="A206" s="71"/>
      <c r="B206" s="72" t="str">
        <f>B59</f>
        <v>B</v>
      </c>
      <c r="C206" s="151" t="str">
        <f>C59</f>
        <v>Mcgillivray &amp; Waverley Acceleration Lane</v>
      </c>
      <c r="D206" s="152"/>
      <c r="E206" s="152"/>
      <c r="F206" s="153"/>
      <c r="G206" s="122" t="s">
        <v>16</v>
      </c>
      <c r="H206" s="71">
        <f>H114</f>
        <v>0</v>
      </c>
    </row>
    <row r="207" spans="1:8" ht="30" customHeight="1" thickBot="1" thickTop="1">
      <c r="A207" s="71"/>
      <c r="B207" s="72" t="str">
        <f>B115</f>
        <v>C</v>
      </c>
      <c r="C207" s="151" t="str">
        <f>C115</f>
        <v>Lagimodiere &amp; Mcivor Acceleration/Deceleration Lanes</v>
      </c>
      <c r="D207" s="152"/>
      <c r="E207" s="152"/>
      <c r="F207" s="153"/>
      <c r="G207" s="122" t="s">
        <v>16</v>
      </c>
      <c r="H207" s="71">
        <f>H154</f>
        <v>0</v>
      </c>
    </row>
    <row r="208" spans="1:8" ht="30" customHeight="1" thickBot="1" thickTop="1">
      <c r="A208" s="104"/>
      <c r="B208" s="72" t="str">
        <f>B155</f>
        <v>D</v>
      </c>
      <c r="C208" s="151" t="str">
        <f>C155</f>
        <v>Main Street &amp; Fernbank Avenue Turn Lane</v>
      </c>
      <c r="D208" s="152"/>
      <c r="E208" s="152"/>
      <c r="F208" s="153"/>
      <c r="G208" s="126" t="s">
        <v>16</v>
      </c>
      <c r="H208" s="104">
        <f>H203</f>
        <v>0</v>
      </c>
    </row>
    <row r="209" spans="1:8" s="10" customFormat="1" ht="37.5" customHeight="1" thickTop="1">
      <c r="A209" s="36"/>
      <c r="B209" s="144" t="s">
        <v>27</v>
      </c>
      <c r="C209" s="145"/>
      <c r="D209" s="145"/>
      <c r="E209" s="145"/>
      <c r="F209" s="145"/>
      <c r="G209" s="146">
        <f>SUM(H205:H208)</f>
        <v>0</v>
      </c>
      <c r="H209" s="147"/>
    </row>
    <row r="210" spans="1:8" ht="15.75" customHeight="1">
      <c r="A210" s="105"/>
      <c r="B210" s="106"/>
      <c r="C210" s="107"/>
      <c r="D210" s="108"/>
      <c r="E210" s="107"/>
      <c r="F210" s="107"/>
      <c r="G210" s="127"/>
      <c r="H210" s="109"/>
    </row>
  </sheetData>
  <sheetProtection password="CC3D" sheet="1" selectLockedCells="1"/>
  <mergeCells count="14">
    <mergeCell ref="B209:F209"/>
    <mergeCell ref="G209:H209"/>
    <mergeCell ref="C155:F155"/>
    <mergeCell ref="C203:F203"/>
    <mergeCell ref="C205:F205"/>
    <mergeCell ref="C206:F206"/>
    <mergeCell ref="C207:F207"/>
    <mergeCell ref="C208:F208"/>
    <mergeCell ref="C6:F6"/>
    <mergeCell ref="C58:F58"/>
    <mergeCell ref="C59:F59"/>
    <mergeCell ref="C114:F114"/>
    <mergeCell ref="C115:F115"/>
    <mergeCell ref="C154:F154"/>
  </mergeCells>
  <conditionalFormatting sqref="D8 D54:D55 D81:D82 D109:D110 D165:D166 D201:D202">
    <cfRule type="cellIs" priority="370" dxfId="369" operator="equal" stopIfTrue="1">
      <formula>"CW 2130-R11"</formula>
    </cfRule>
    <cfRule type="cellIs" priority="371" dxfId="369" operator="equal" stopIfTrue="1">
      <formula>"CW 3120-R2"</formula>
    </cfRule>
    <cfRule type="cellIs" priority="372" dxfId="369" operator="equal" stopIfTrue="1">
      <formula>"CW 3240-R7"</formula>
    </cfRule>
  </conditionalFormatting>
  <conditionalFormatting sqref="D9">
    <cfRule type="cellIs" priority="367" dxfId="369" operator="equal" stopIfTrue="1">
      <formula>"CW 2130-R11"</formula>
    </cfRule>
    <cfRule type="cellIs" priority="368" dxfId="369" operator="equal" stopIfTrue="1">
      <formula>"CW 3120-R2"</formula>
    </cfRule>
    <cfRule type="cellIs" priority="369" dxfId="369" operator="equal" stopIfTrue="1">
      <formula>"CW 3240-R7"</formula>
    </cfRule>
  </conditionalFormatting>
  <conditionalFormatting sqref="D10">
    <cfRule type="cellIs" priority="364" dxfId="369" operator="equal" stopIfTrue="1">
      <formula>"CW 2130-R11"</formula>
    </cfRule>
    <cfRule type="cellIs" priority="365" dxfId="369" operator="equal" stopIfTrue="1">
      <formula>"CW 3120-R2"</formula>
    </cfRule>
    <cfRule type="cellIs" priority="366" dxfId="369" operator="equal" stopIfTrue="1">
      <formula>"CW 3240-R7"</formula>
    </cfRule>
  </conditionalFormatting>
  <conditionalFormatting sqref="D11">
    <cfRule type="cellIs" priority="361" dxfId="369" operator="equal" stopIfTrue="1">
      <formula>"CW 2130-R11"</formula>
    </cfRule>
    <cfRule type="cellIs" priority="362" dxfId="369" operator="equal" stopIfTrue="1">
      <formula>"CW 3120-R2"</formula>
    </cfRule>
    <cfRule type="cellIs" priority="363" dxfId="369" operator="equal" stopIfTrue="1">
      <formula>"CW 3240-R7"</formula>
    </cfRule>
  </conditionalFormatting>
  <conditionalFormatting sqref="D12">
    <cfRule type="cellIs" priority="358" dxfId="369" operator="equal" stopIfTrue="1">
      <formula>"CW 2130-R11"</formula>
    </cfRule>
    <cfRule type="cellIs" priority="359" dxfId="369" operator="equal" stopIfTrue="1">
      <formula>"CW 3120-R2"</formula>
    </cfRule>
    <cfRule type="cellIs" priority="360" dxfId="369" operator="equal" stopIfTrue="1">
      <formula>"CW 3240-R7"</formula>
    </cfRule>
  </conditionalFormatting>
  <conditionalFormatting sqref="D61 D63:D64">
    <cfRule type="cellIs" priority="355" dxfId="369" operator="equal" stopIfTrue="1">
      <formula>"CW 2130-R11"</formula>
    </cfRule>
    <cfRule type="cellIs" priority="356" dxfId="369" operator="equal" stopIfTrue="1">
      <formula>"CW 3120-R2"</formula>
    </cfRule>
    <cfRule type="cellIs" priority="357" dxfId="369" operator="equal" stopIfTrue="1">
      <formula>"CW 3240-R7"</formula>
    </cfRule>
  </conditionalFormatting>
  <conditionalFormatting sqref="D62">
    <cfRule type="cellIs" priority="352" dxfId="369" operator="equal" stopIfTrue="1">
      <formula>"CW 2130-R11"</formula>
    </cfRule>
    <cfRule type="cellIs" priority="353" dxfId="369" operator="equal" stopIfTrue="1">
      <formula>"CW 3120-R2"</formula>
    </cfRule>
    <cfRule type="cellIs" priority="354" dxfId="369" operator="equal" stopIfTrue="1">
      <formula>"CW 3240-R7"</formula>
    </cfRule>
  </conditionalFormatting>
  <conditionalFormatting sqref="D65">
    <cfRule type="cellIs" priority="349" dxfId="369" operator="equal" stopIfTrue="1">
      <formula>"CW 2130-R11"</formula>
    </cfRule>
    <cfRule type="cellIs" priority="350" dxfId="369" operator="equal" stopIfTrue="1">
      <formula>"CW 3120-R2"</formula>
    </cfRule>
    <cfRule type="cellIs" priority="351" dxfId="369" operator="equal" stopIfTrue="1">
      <formula>"CW 3240-R7"</formula>
    </cfRule>
  </conditionalFormatting>
  <conditionalFormatting sqref="D66">
    <cfRule type="cellIs" priority="346" dxfId="369" operator="equal" stopIfTrue="1">
      <formula>"CW 2130-R11"</formula>
    </cfRule>
    <cfRule type="cellIs" priority="347" dxfId="369" operator="equal" stopIfTrue="1">
      <formula>"CW 3120-R2"</formula>
    </cfRule>
    <cfRule type="cellIs" priority="348" dxfId="369" operator="equal" stopIfTrue="1">
      <formula>"CW 3240-R7"</formula>
    </cfRule>
  </conditionalFormatting>
  <conditionalFormatting sqref="D67">
    <cfRule type="cellIs" priority="343" dxfId="369" operator="equal" stopIfTrue="1">
      <formula>"CW 2130-R11"</formula>
    </cfRule>
    <cfRule type="cellIs" priority="344" dxfId="369" operator="equal" stopIfTrue="1">
      <formula>"CW 3120-R2"</formula>
    </cfRule>
    <cfRule type="cellIs" priority="345" dxfId="369" operator="equal" stopIfTrue="1">
      <formula>"CW 3240-R7"</formula>
    </cfRule>
  </conditionalFormatting>
  <conditionalFormatting sqref="D68">
    <cfRule type="cellIs" priority="340" dxfId="369" operator="equal" stopIfTrue="1">
      <formula>"CW 2130-R11"</formula>
    </cfRule>
    <cfRule type="cellIs" priority="341" dxfId="369" operator="equal" stopIfTrue="1">
      <formula>"CW 3120-R2"</formula>
    </cfRule>
    <cfRule type="cellIs" priority="342" dxfId="369" operator="equal" stopIfTrue="1">
      <formula>"CW 3240-R7"</formula>
    </cfRule>
  </conditionalFormatting>
  <conditionalFormatting sqref="D69">
    <cfRule type="cellIs" priority="337" dxfId="369" operator="equal" stopIfTrue="1">
      <formula>"CW 2130-R11"</formula>
    </cfRule>
    <cfRule type="cellIs" priority="338" dxfId="369" operator="equal" stopIfTrue="1">
      <formula>"CW 3120-R2"</formula>
    </cfRule>
    <cfRule type="cellIs" priority="339" dxfId="369" operator="equal" stopIfTrue="1">
      <formula>"CW 3240-R7"</formula>
    </cfRule>
  </conditionalFormatting>
  <conditionalFormatting sqref="D117 D119:D120">
    <cfRule type="cellIs" priority="334" dxfId="369" operator="equal" stopIfTrue="1">
      <formula>"CW 2130-R11"</formula>
    </cfRule>
    <cfRule type="cellIs" priority="335" dxfId="369" operator="equal" stopIfTrue="1">
      <formula>"CW 3120-R2"</formula>
    </cfRule>
    <cfRule type="cellIs" priority="336" dxfId="369" operator="equal" stopIfTrue="1">
      <formula>"CW 3240-R7"</formula>
    </cfRule>
  </conditionalFormatting>
  <conditionalFormatting sqref="D118">
    <cfRule type="cellIs" priority="331" dxfId="369" operator="equal" stopIfTrue="1">
      <formula>"CW 2130-R11"</formula>
    </cfRule>
    <cfRule type="cellIs" priority="332" dxfId="369" operator="equal" stopIfTrue="1">
      <formula>"CW 3120-R2"</formula>
    </cfRule>
    <cfRule type="cellIs" priority="333" dxfId="369" operator="equal" stopIfTrue="1">
      <formula>"CW 3240-R7"</formula>
    </cfRule>
  </conditionalFormatting>
  <conditionalFormatting sqref="D121">
    <cfRule type="cellIs" priority="328" dxfId="369" operator="equal" stopIfTrue="1">
      <formula>"CW 2130-R11"</formula>
    </cfRule>
    <cfRule type="cellIs" priority="329" dxfId="369" operator="equal" stopIfTrue="1">
      <formula>"CW 3120-R2"</formula>
    </cfRule>
    <cfRule type="cellIs" priority="330" dxfId="369" operator="equal" stopIfTrue="1">
      <formula>"CW 3240-R7"</formula>
    </cfRule>
  </conditionalFormatting>
  <conditionalFormatting sqref="D122">
    <cfRule type="cellIs" priority="325" dxfId="369" operator="equal" stopIfTrue="1">
      <formula>"CW 2130-R11"</formula>
    </cfRule>
    <cfRule type="cellIs" priority="326" dxfId="369" operator="equal" stopIfTrue="1">
      <formula>"CW 3120-R2"</formula>
    </cfRule>
    <cfRule type="cellIs" priority="327" dxfId="369" operator="equal" stopIfTrue="1">
      <formula>"CW 3240-R7"</formula>
    </cfRule>
  </conditionalFormatting>
  <conditionalFormatting sqref="D123">
    <cfRule type="cellIs" priority="322" dxfId="369" operator="equal" stopIfTrue="1">
      <formula>"CW 2130-R11"</formula>
    </cfRule>
    <cfRule type="cellIs" priority="323" dxfId="369" operator="equal" stopIfTrue="1">
      <formula>"CW 3120-R2"</formula>
    </cfRule>
    <cfRule type="cellIs" priority="324" dxfId="369" operator="equal" stopIfTrue="1">
      <formula>"CW 3240-R7"</formula>
    </cfRule>
  </conditionalFormatting>
  <conditionalFormatting sqref="D124">
    <cfRule type="cellIs" priority="319" dxfId="369" operator="equal" stopIfTrue="1">
      <formula>"CW 2130-R11"</formula>
    </cfRule>
    <cfRule type="cellIs" priority="320" dxfId="369" operator="equal" stopIfTrue="1">
      <formula>"CW 3120-R2"</formula>
    </cfRule>
    <cfRule type="cellIs" priority="321" dxfId="369" operator="equal" stopIfTrue="1">
      <formula>"CW 3240-R7"</formula>
    </cfRule>
  </conditionalFormatting>
  <conditionalFormatting sqref="D157 D159:D160">
    <cfRule type="cellIs" priority="316" dxfId="369" operator="equal" stopIfTrue="1">
      <formula>"CW 2130-R11"</formula>
    </cfRule>
    <cfRule type="cellIs" priority="317" dxfId="369" operator="equal" stopIfTrue="1">
      <formula>"CW 3120-R2"</formula>
    </cfRule>
    <cfRule type="cellIs" priority="318" dxfId="369" operator="equal" stopIfTrue="1">
      <formula>"CW 3240-R7"</formula>
    </cfRule>
  </conditionalFormatting>
  <conditionalFormatting sqref="D158">
    <cfRule type="cellIs" priority="313" dxfId="369" operator="equal" stopIfTrue="1">
      <formula>"CW 2130-R11"</formula>
    </cfRule>
    <cfRule type="cellIs" priority="314" dxfId="369" operator="equal" stopIfTrue="1">
      <formula>"CW 3120-R2"</formula>
    </cfRule>
    <cfRule type="cellIs" priority="315" dxfId="369" operator="equal" stopIfTrue="1">
      <formula>"CW 3240-R7"</formula>
    </cfRule>
  </conditionalFormatting>
  <conditionalFormatting sqref="D161">
    <cfRule type="cellIs" priority="310" dxfId="369" operator="equal" stopIfTrue="1">
      <formula>"CW 2130-R11"</formula>
    </cfRule>
    <cfRule type="cellIs" priority="311" dxfId="369" operator="equal" stopIfTrue="1">
      <formula>"CW 3120-R2"</formula>
    </cfRule>
    <cfRule type="cellIs" priority="312" dxfId="369" operator="equal" stopIfTrue="1">
      <formula>"CW 3240-R7"</formula>
    </cfRule>
  </conditionalFormatting>
  <conditionalFormatting sqref="D162">
    <cfRule type="cellIs" priority="307" dxfId="369" operator="equal" stopIfTrue="1">
      <formula>"CW 2130-R11"</formula>
    </cfRule>
    <cfRule type="cellIs" priority="308" dxfId="369" operator="equal" stopIfTrue="1">
      <formula>"CW 3120-R2"</formula>
    </cfRule>
    <cfRule type="cellIs" priority="309" dxfId="369" operator="equal" stopIfTrue="1">
      <formula>"CW 3240-R7"</formula>
    </cfRule>
  </conditionalFormatting>
  <conditionalFormatting sqref="D163">
    <cfRule type="cellIs" priority="304" dxfId="369" operator="equal" stopIfTrue="1">
      <formula>"CW 2130-R11"</formula>
    </cfRule>
    <cfRule type="cellIs" priority="305" dxfId="369" operator="equal" stopIfTrue="1">
      <formula>"CW 3120-R2"</formula>
    </cfRule>
    <cfRule type="cellIs" priority="306" dxfId="369" operator="equal" stopIfTrue="1">
      <formula>"CW 3240-R7"</formula>
    </cfRule>
  </conditionalFormatting>
  <conditionalFormatting sqref="D14:D15">
    <cfRule type="cellIs" priority="301" dxfId="369" operator="equal" stopIfTrue="1">
      <formula>"CW 2130-R11"</formula>
    </cfRule>
    <cfRule type="cellIs" priority="302" dxfId="369" operator="equal" stopIfTrue="1">
      <formula>"CW 3120-R2"</formula>
    </cfRule>
    <cfRule type="cellIs" priority="303" dxfId="369" operator="equal" stopIfTrue="1">
      <formula>"CW 3240-R7"</formula>
    </cfRule>
  </conditionalFormatting>
  <conditionalFormatting sqref="D20">
    <cfRule type="cellIs" priority="298" dxfId="369" operator="equal" stopIfTrue="1">
      <formula>"CW 2130-R11"</formula>
    </cfRule>
    <cfRule type="cellIs" priority="299" dxfId="369" operator="equal" stopIfTrue="1">
      <formula>"CW 3120-R2"</formula>
    </cfRule>
    <cfRule type="cellIs" priority="300" dxfId="369" operator="equal" stopIfTrue="1">
      <formula>"CW 3240-R7"</formula>
    </cfRule>
  </conditionalFormatting>
  <conditionalFormatting sqref="D21">
    <cfRule type="cellIs" priority="295" dxfId="369" operator="equal" stopIfTrue="1">
      <formula>"CW 2130-R11"</formula>
    </cfRule>
    <cfRule type="cellIs" priority="296" dxfId="369" operator="equal" stopIfTrue="1">
      <formula>"CW 3120-R2"</formula>
    </cfRule>
    <cfRule type="cellIs" priority="297" dxfId="369" operator="equal" stopIfTrue="1">
      <formula>"CW 3240-R7"</formula>
    </cfRule>
  </conditionalFormatting>
  <conditionalFormatting sqref="D22">
    <cfRule type="cellIs" priority="292" dxfId="369" operator="equal" stopIfTrue="1">
      <formula>"CW 2130-R11"</formula>
    </cfRule>
    <cfRule type="cellIs" priority="293" dxfId="369" operator="equal" stopIfTrue="1">
      <formula>"CW 3120-R2"</formula>
    </cfRule>
    <cfRule type="cellIs" priority="294" dxfId="369" operator="equal" stopIfTrue="1">
      <formula>"CW 3240-R7"</formula>
    </cfRule>
  </conditionalFormatting>
  <conditionalFormatting sqref="D23:D24">
    <cfRule type="cellIs" priority="289" dxfId="369" operator="equal" stopIfTrue="1">
      <formula>"CW 2130-R11"</formula>
    </cfRule>
    <cfRule type="cellIs" priority="290" dxfId="369" operator="equal" stopIfTrue="1">
      <formula>"CW 3120-R2"</formula>
    </cfRule>
    <cfRule type="cellIs" priority="291" dxfId="369" operator="equal" stopIfTrue="1">
      <formula>"CW 3240-R7"</formula>
    </cfRule>
  </conditionalFormatting>
  <conditionalFormatting sqref="D26">
    <cfRule type="cellIs" priority="286" dxfId="369" operator="equal" stopIfTrue="1">
      <formula>"CW 2130-R11"</formula>
    </cfRule>
    <cfRule type="cellIs" priority="287" dxfId="369" operator="equal" stopIfTrue="1">
      <formula>"CW 3120-R2"</formula>
    </cfRule>
    <cfRule type="cellIs" priority="288" dxfId="369" operator="equal" stopIfTrue="1">
      <formula>"CW 3240-R7"</formula>
    </cfRule>
  </conditionalFormatting>
  <conditionalFormatting sqref="D27">
    <cfRule type="cellIs" priority="283" dxfId="369" operator="equal" stopIfTrue="1">
      <formula>"CW 2130-R11"</formula>
    </cfRule>
    <cfRule type="cellIs" priority="284" dxfId="369" operator="equal" stopIfTrue="1">
      <formula>"CW 3120-R2"</formula>
    </cfRule>
    <cfRule type="cellIs" priority="285" dxfId="369" operator="equal" stopIfTrue="1">
      <formula>"CW 3240-R7"</formula>
    </cfRule>
  </conditionalFormatting>
  <conditionalFormatting sqref="D28">
    <cfRule type="cellIs" priority="280" dxfId="369" operator="equal" stopIfTrue="1">
      <formula>"CW 2130-R11"</formula>
    </cfRule>
    <cfRule type="cellIs" priority="281" dxfId="369" operator="equal" stopIfTrue="1">
      <formula>"CW 3120-R2"</formula>
    </cfRule>
    <cfRule type="cellIs" priority="282" dxfId="369" operator="equal" stopIfTrue="1">
      <formula>"CW 3240-R7"</formula>
    </cfRule>
  </conditionalFormatting>
  <conditionalFormatting sqref="D29">
    <cfRule type="cellIs" priority="277" dxfId="369" operator="equal" stopIfTrue="1">
      <formula>"CW 2130-R11"</formula>
    </cfRule>
    <cfRule type="cellIs" priority="278" dxfId="369" operator="equal" stopIfTrue="1">
      <formula>"CW 3120-R2"</formula>
    </cfRule>
    <cfRule type="cellIs" priority="279" dxfId="369" operator="equal" stopIfTrue="1">
      <formula>"CW 3240-R7"</formula>
    </cfRule>
  </conditionalFormatting>
  <conditionalFormatting sqref="D30:D32">
    <cfRule type="cellIs" priority="274" dxfId="369" operator="equal" stopIfTrue="1">
      <formula>"CW 2130-R11"</formula>
    </cfRule>
    <cfRule type="cellIs" priority="275" dxfId="369" operator="equal" stopIfTrue="1">
      <formula>"CW 3120-R2"</formula>
    </cfRule>
    <cfRule type="cellIs" priority="276" dxfId="369" operator="equal" stopIfTrue="1">
      <formula>"CW 3240-R7"</formula>
    </cfRule>
  </conditionalFormatting>
  <conditionalFormatting sqref="D33:D35">
    <cfRule type="cellIs" priority="271" dxfId="369" operator="equal" stopIfTrue="1">
      <formula>"CW 2130-R11"</formula>
    </cfRule>
    <cfRule type="cellIs" priority="272" dxfId="369" operator="equal" stopIfTrue="1">
      <formula>"CW 3120-R2"</formula>
    </cfRule>
    <cfRule type="cellIs" priority="273" dxfId="369" operator="equal" stopIfTrue="1">
      <formula>"CW 3240-R7"</formula>
    </cfRule>
  </conditionalFormatting>
  <conditionalFormatting sqref="D36:D37">
    <cfRule type="cellIs" priority="268" dxfId="369" operator="equal" stopIfTrue="1">
      <formula>"CW 2130-R11"</formula>
    </cfRule>
    <cfRule type="cellIs" priority="269" dxfId="369" operator="equal" stopIfTrue="1">
      <formula>"CW 3120-R2"</formula>
    </cfRule>
    <cfRule type="cellIs" priority="270" dxfId="369" operator="equal" stopIfTrue="1">
      <formula>"CW 3240-R7"</formula>
    </cfRule>
  </conditionalFormatting>
  <conditionalFormatting sqref="D38">
    <cfRule type="cellIs" priority="265" dxfId="369" operator="equal" stopIfTrue="1">
      <formula>"CW 2130-R11"</formula>
    </cfRule>
    <cfRule type="cellIs" priority="266" dxfId="369" operator="equal" stopIfTrue="1">
      <formula>"CW 3120-R2"</formula>
    </cfRule>
    <cfRule type="cellIs" priority="267" dxfId="369" operator="equal" stopIfTrue="1">
      <formula>"CW 3240-R7"</formula>
    </cfRule>
  </conditionalFormatting>
  <conditionalFormatting sqref="D39">
    <cfRule type="cellIs" priority="262" dxfId="369" operator="equal" stopIfTrue="1">
      <formula>"CW 2130-R11"</formula>
    </cfRule>
    <cfRule type="cellIs" priority="263" dxfId="369" operator="equal" stopIfTrue="1">
      <formula>"CW 3120-R2"</formula>
    </cfRule>
    <cfRule type="cellIs" priority="264" dxfId="369" operator="equal" stopIfTrue="1">
      <formula>"CW 3240-R7"</formula>
    </cfRule>
  </conditionalFormatting>
  <conditionalFormatting sqref="D40">
    <cfRule type="cellIs" priority="259" dxfId="369" operator="equal" stopIfTrue="1">
      <formula>"CW 2130-R11"</formula>
    </cfRule>
    <cfRule type="cellIs" priority="260" dxfId="369" operator="equal" stopIfTrue="1">
      <formula>"CW 3120-R2"</formula>
    </cfRule>
    <cfRule type="cellIs" priority="261" dxfId="369" operator="equal" stopIfTrue="1">
      <formula>"CW 3240-R7"</formula>
    </cfRule>
  </conditionalFormatting>
  <conditionalFormatting sqref="D44">
    <cfRule type="cellIs" priority="256" dxfId="369" operator="equal" stopIfTrue="1">
      <formula>"CW 2130-R11"</formula>
    </cfRule>
    <cfRule type="cellIs" priority="257" dxfId="369" operator="equal" stopIfTrue="1">
      <formula>"CW 3120-R2"</formula>
    </cfRule>
    <cfRule type="cellIs" priority="258" dxfId="369" operator="equal" stopIfTrue="1">
      <formula>"CW 3240-R7"</formula>
    </cfRule>
  </conditionalFormatting>
  <conditionalFormatting sqref="D42">
    <cfRule type="cellIs" priority="253" dxfId="369" operator="equal" stopIfTrue="1">
      <formula>"CW 2130-R11"</formula>
    </cfRule>
    <cfRule type="cellIs" priority="254" dxfId="369" operator="equal" stopIfTrue="1">
      <formula>"CW 3120-R2"</formula>
    </cfRule>
    <cfRule type="cellIs" priority="255" dxfId="369" operator="equal" stopIfTrue="1">
      <formula>"CW 3240-R7"</formula>
    </cfRule>
  </conditionalFormatting>
  <conditionalFormatting sqref="D46">
    <cfRule type="cellIs" priority="250" dxfId="369" operator="equal" stopIfTrue="1">
      <formula>"CW 2130-R11"</formula>
    </cfRule>
    <cfRule type="cellIs" priority="251" dxfId="369" operator="equal" stopIfTrue="1">
      <formula>"CW 3120-R2"</formula>
    </cfRule>
    <cfRule type="cellIs" priority="252" dxfId="369" operator="equal" stopIfTrue="1">
      <formula>"CW 3240-R7"</formula>
    </cfRule>
  </conditionalFormatting>
  <conditionalFormatting sqref="D47">
    <cfRule type="cellIs" priority="247" dxfId="369" operator="equal" stopIfTrue="1">
      <formula>"CW 2130-R11"</formula>
    </cfRule>
    <cfRule type="cellIs" priority="248" dxfId="369" operator="equal" stopIfTrue="1">
      <formula>"CW 3120-R2"</formula>
    </cfRule>
    <cfRule type="cellIs" priority="249" dxfId="369" operator="equal" stopIfTrue="1">
      <formula>"CW 3240-R7"</formula>
    </cfRule>
  </conditionalFormatting>
  <conditionalFormatting sqref="D48">
    <cfRule type="cellIs" priority="244" dxfId="369" operator="equal" stopIfTrue="1">
      <formula>"CW 2130-R11"</formula>
    </cfRule>
    <cfRule type="cellIs" priority="245" dxfId="369" operator="equal" stopIfTrue="1">
      <formula>"CW 3120-R2"</formula>
    </cfRule>
    <cfRule type="cellIs" priority="246" dxfId="369" operator="equal" stopIfTrue="1">
      <formula>"CW 3240-R7"</formula>
    </cfRule>
  </conditionalFormatting>
  <conditionalFormatting sqref="D49">
    <cfRule type="cellIs" priority="241" dxfId="369" operator="equal" stopIfTrue="1">
      <formula>"CW 2130-R11"</formula>
    </cfRule>
    <cfRule type="cellIs" priority="242" dxfId="369" operator="equal" stopIfTrue="1">
      <formula>"CW 3120-R2"</formula>
    </cfRule>
    <cfRule type="cellIs" priority="243" dxfId="369" operator="equal" stopIfTrue="1">
      <formula>"CW 3240-R7"</formula>
    </cfRule>
  </conditionalFormatting>
  <conditionalFormatting sqref="D50">
    <cfRule type="cellIs" priority="238" dxfId="369" operator="equal" stopIfTrue="1">
      <formula>"CW 2130-R11"</formula>
    </cfRule>
    <cfRule type="cellIs" priority="239" dxfId="369" operator="equal" stopIfTrue="1">
      <formula>"CW 3120-R2"</formula>
    </cfRule>
    <cfRule type="cellIs" priority="240" dxfId="369" operator="equal" stopIfTrue="1">
      <formula>"CW 3240-R7"</formula>
    </cfRule>
  </conditionalFormatting>
  <conditionalFormatting sqref="D25">
    <cfRule type="cellIs" priority="235" dxfId="369" operator="equal" stopIfTrue="1">
      <formula>"CW 2130-R11"</formula>
    </cfRule>
    <cfRule type="cellIs" priority="236" dxfId="369" operator="equal" stopIfTrue="1">
      <formula>"CW 3120-R2"</formula>
    </cfRule>
    <cfRule type="cellIs" priority="237" dxfId="369" operator="equal" stopIfTrue="1">
      <formula>"CW 3240-R7"</formula>
    </cfRule>
  </conditionalFormatting>
  <conditionalFormatting sqref="D43">
    <cfRule type="cellIs" priority="232" dxfId="369" operator="equal" stopIfTrue="1">
      <formula>"CW 2130-R11"</formula>
    </cfRule>
    <cfRule type="cellIs" priority="233" dxfId="369" operator="equal" stopIfTrue="1">
      <formula>"CW 3120-R2"</formula>
    </cfRule>
    <cfRule type="cellIs" priority="234" dxfId="369" operator="equal" stopIfTrue="1">
      <formula>"CW 3240-R7"</formula>
    </cfRule>
  </conditionalFormatting>
  <conditionalFormatting sqref="D52">
    <cfRule type="cellIs" priority="229" dxfId="369" operator="equal" stopIfTrue="1">
      <formula>"CW 2130-R11"</formula>
    </cfRule>
    <cfRule type="cellIs" priority="230" dxfId="369" operator="equal" stopIfTrue="1">
      <formula>"CW 3120-R2"</formula>
    </cfRule>
    <cfRule type="cellIs" priority="231" dxfId="369" operator="equal" stopIfTrue="1">
      <formula>"CW 3240-R7"</formula>
    </cfRule>
  </conditionalFormatting>
  <conditionalFormatting sqref="D16:D17">
    <cfRule type="cellIs" priority="226" dxfId="369" operator="equal" stopIfTrue="1">
      <formula>"CW 2130-R11"</formula>
    </cfRule>
    <cfRule type="cellIs" priority="227" dxfId="369" operator="equal" stopIfTrue="1">
      <formula>"CW 3120-R2"</formula>
    </cfRule>
    <cfRule type="cellIs" priority="228" dxfId="369" operator="equal" stopIfTrue="1">
      <formula>"CW 3240-R7"</formula>
    </cfRule>
  </conditionalFormatting>
  <conditionalFormatting sqref="D71:D73">
    <cfRule type="cellIs" priority="223" dxfId="369" operator="equal" stopIfTrue="1">
      <formula>"CW 2130-R11"</formula>
    </cfRule>
    <cfRule type="cellIs" priority="224" dxfId="369" operator="equal" stopIfTrue="1">
      <formula>"CW 3120-R2"</formula>
    </cfRule>
    <cfRule type="cellIs" priority="225" dxfId="369" operator="equal" stopIfTrue="1">
      <formula>"CW 3240-R7"</formula>
    </cfRule>
  </conditionalFormatting>
  <conditionalFormatting sqref="D74">
    <cfRule type="cellIs" priority="220" dxfId="369" operator="equal" stopIfTrue="1">
      <formula>"CW 2130-R11"</formula>
    </cfRule>
    <cfRule type="cellIs" priority="221" dxfId="369" operator="equal" stopIfTrue="1">
      <formula>"CW 3120-R2"</formula>
    </cfRule>
    <cfRule type="cellIs" priority="222" dxfId="369" operator="equal" stopIfTrue="1">
      <formula>"CW 3240-R7"</formula>
    </cfRule>
  </conditionalFormatting>
  <conditionalFormatting sqref="D76">
    <cfRule type="cellIs" priority="217" dxfId="369" operator="equal" stopIfTrue="1">
      <formula>"CW 2130-R11"</formula>
    </cfRule>
    <cfRule type="cellIs" priority="218" dxfId="369" operator="equal" stopIfTrue="1">
      <formula>"CW 3120-R2"</formula>
    </cfRule>
    <cfRule type="cellIs" priority="219" dxfId="369" operator="equal" stopIfTrue="1">
      <formula>"CW 3240-R7"</formula>
    </cfRule>
  </conditionalFormatting>
  <conditionalFormatting sqref="D80">
    <cfRule type="cellIs" priority="214" dxfId="369" operator="equal" stopIfTrue="1">
      <formula>"CW 2130-R11"</formula>
    </cfRule>
    <cfRule type="cellIs" priority="215" dxfId="369" operator="equal" stopIfTrue="1">
      <formula>"CW 3120-R2"</formula>
    </cfRule>
    <cfRule type="cellIs" priority="216" dxfId="369" operator="equal" stopIfTrue="1">
      <formula>"CW 3240-R7"</formula>
    </cfRule>
  </conditionalFormatting>
  <conditionalFormatting sqref="D83">
    <cfRule type="cellIs" priority="211" dxfId="369" operator="equal" stopIfTrue="1">
      <formula>"CW 2130-R11"</formula>
    </cfRule>
    <cfRule type="cellIs" priority="212" dxfId="369" operator="equal" stopIfTrue="1">
      <formula>"CW 3120-R2"</formula>
    </cfRule>
    <cfRule type="cellIs" priority="213" dxfId="369" operator="equal" stopIfTrue="1">
      <formula>"CW 3240-R7"</formula>
    </cfRule>
  </conditionalFormatting>
  <conditionalFormatting sqref="D84">
    <cfRule type="cellIs" priority="208" dxfId="369" operator="equal" stopIfTrue="1">
      <formula>"CW 2130-R11"</formula>
    </cfRule>
    <cfRule type="cellIs" priority="209" dxfId="369" operator="equal" stopIfTrue="1">
      <formula>"CW 3120-R2"</formula>
    </cfRule>
    <cfRule type="cellIs" priority="210" dxfId="369" operator="equal" stopIfTrue="1">
      <formula>"CW 3240-R7"</formula>
    </cfRule>
  </conditionalFormatting>
  <conditionalFormatting sqref="D89">
    <cfRule type="cellIs" priority="205" dxfId="369" operator="equal" stopIfTrue="1">
      <formula>"CW 2130-R11"</formula>
    </cfRule>
    <cfRule type="cellIs" priority="206" dxfId="369" operator="equal" stopIfTrue="1">
      <formula>"CW 3120-R2"</formula>
    </cfRule>
    <cfRule type="cellIs" priority="207" dxfId="369" operator="equal" stopIfTrue="1">
      <formula>"CW 3240-R7"</formula>
    </cfRule>
  </conditionalFormatting>
  <conditionalFormatting sqref="D90">
    <cfRule type="cellIs" priority="202" dxfId="369" operator="equal" stopIfTrue="1">
      <formula>"CW 2130-R11"</formula>
    </cfRule>
    <cfRule type="cellIs" priority="203" dxfId="369" operator="equal" stopIfTrue="1">
      <formula>"CW 3120-R2"</formula>
    </cfRule>
    <cfRule type="cellIs" priority="204" dxfId="369" operator="equal" stopIfTrue="1">
      <formula>"CW 3240-R7"</formula>
    </cfRule>
  </conditionalFormatting>
  <conditionalFormatting sqref="D91:D92">
    <cfRule type="cellIs" priority="199" dxfId="369" operator="equal" stopIfTrue="1">
      <formula>"CW 2130-R11"</formula>
    </cfRule>
    <cfRule type="cellIs" priority="200" dxfId="369" operator="equal" stopIfTrue="1">
      <formula>"CW 3120-R2"</formula>
    </cfRule>
    <cfRule type="cellIs" priority="201" dxfId="369" operator="equal" stopIfTrue="1">
      <formula>"CW 3240-R7"</formula>
    </cfRule>
  </conditionalFormatting>
  <conditionalFormatting sqref="D93">
    <cfRule type="cellIs" priority="196" dxfId="369" operator="equal" stopIfTrue="1">
      <formula>"CW 2130-R11"</formula>
    </cfRule>
    <cfRule type="cellIs" priority="197" dxfId="369" operator="equal" stopIfTrue="1">
      <formula>"CW 3120-R2"</formula>
    </cfRule>
    <cfRule type="cellIs" priority="198" dxfId="369" operator="equal" stopIfTrue="1">
      <formula>"CW 3240-R7"</formula>
    </cfRule>
  </conditionalFormatting>
  <conditionalFormatting sqref="D94">
    <cfRule type="cellIs" priority="193" dxfId="369" operator="equal" stopIfTrue="1">
      <formula>"CW 2130-R11"</formula>
    </cfRule>
    <cfRule type="cellIs" priority="194" dxfId="369" operator="equal" stopIfTrue="1">
      <formula>"CW 3120-R2"</formula>
    </cfRule>
    <cfRule type="cellIs" priority="195" dxfId="369" operator="equal" stopIfTrue="1">
      <formula>"CW 3240-R7"</formula>
    </cfRule>
  </conditionalFormatting>
  <conditionalFormatting sqref="D97:D99">
    <cfRule type="cellIs" priority="190" dxfId="369" operator="equal" stopIfTrue="1">
      <formula>"CW 2130-R11"</formula>
    </cfRule>
    <cfRule type="cellIs" priority="191" dxfId="369" operator="equal" stopIfTrue="1">
      <formula>"CW 3120-R2"</formula>
    </cfRule>
    <cfRule type="cellIs" priority="192" dxfId="369" operator="equal" stopIfTrue="1">
      <formula>"CW 3240-R7"</formula>
    </cfRule>
  </conditionalFormatting>
  <conditionalFormatting sqref="D100:D101">
    <cfRule type="cellIs" priority="187" dxfId="369" operator="equal" stopIfTrue="1">
      <formula>"CW 2130-R11"</formula>
    </cfRule>
    <cfRule type="cellIs" priority="188" dxfId="369" operator="equal" stopIfTrue="1">
      <formula>"CW 3120-R2"</formula>
    </cfRule>
    <cfRule type="cellIs" priority="189" dxfId="369" operator="equal" stopIfTrue="1">
      <formula>"CW 3240-R7"</formula>
    </cfRule>
  </conditionalFormatting>
  <conditionalFormatting sqref="D103">
    <cfRule type="cellIs" priority="184" dxfId="369" operator="equal" stopIfTrue="1">
      <formula>"CW 2130-R11"</formula>
    </cfRule>
    <cfRule type="cellIs" priority="185" dxfId="369" operator="equal" stopIfTrue="1">
      <formula>"CW 3120-R2"</formula>
    </cfRule>
    <cfRule type="cellIs" priority="186" dxfId="369" operator="equal" stopIfTrue="1">
      <formula>"CW 3240-R7"</formula>
    </cfRule>
  </conditionalFormatting>
  <conditionalFormatting sqref="D105">
    <cfRule type="cellIs" priority="182" dxfId="369" operator="equal" stopIfTrue="1">
      <formula>"CW 3120-R2"</formula>
    </cfRule>
    <cfRule type="cellIs" priority="183" dxfId="369" operator="equal" stopIfTrue="1">
      <formula>"CW 3240-R7"</formula>
    </cfRule>
  </conditionalFormatting>
  <conditionalFormatting sqref="D112">
    <cfRule type="cellIs" priority="179" dxfId="369" operator="equal" stopIfTrue="1">
      <formula>"CW 2130-R11"</formula>
    </cfRule>
    <cfRule type="cellIs" priority="180" dxfId="369" operator="equal" stopIfTrue="1">
      <formula>"CW 3120-R2"</formula>
    </cfRule>
    <cfRule type="cellIs" priority="181" dxfId="369" operator="equal" stopIfTrue="1">
      <formula>"CW 3240-R7"</formula>
    </cfRule>
  </conditionalFormatting>
  <conditionalFormatting sqref="D107">
    <cfRule type="cellIs" priority="176" dxfId="369" operator="equal" stopIfTrue="1">
      <formula>"CW 2130-R11"</formula>
    </cfRule>
    <cfRule type="cellIs" priority="177" dxfId="369" operator="equal" stopIfTrue="1">
      <formula>"CW 3120-R2"</formula>
    </cfRule>
    <cfRule type="cellIs" priority="178" dxfId="369" operator="equal" stopIfTrue="1">
      <formula>"CW 3240-R7"</formula>
    </cfRule>
  </conditionalFormatting>
  <conditionalFormatting sqref="D127">
    <cfRule type="cellIs" priority="173" dxfId="369" operator="equal" stopIfTrue="1">
      <formula>"CW 2130-R11"</formula>
    </cfRule>
    <cfRule type="cellIs" priority="174" dxfId="369" operator="equal" stopIfTrue="1">
      <formula>"CW 3120-R2"</formula>
    </cfRule>
    <cfRule type="cellIs" priority="175" dxfId="369" operator="equal" stopIfTrue="1">
      <formula>"CW 3240-R7"</formula>
    </cfRule>
  </conditionalFormatting>
  <conditionalFormatting sqref="D128">
    <cfRule type="cellIs" priority="170" dxfId="369" operator="equal" stopIfTrue="1">
      <formula>"CW 2130-R11"</formula>
    </cfRule>
    <cfRule type="cellIs" priority="171" dxfId="369" operator="equal" stopIfTrue="1">
      <formula>"CW 3120-R2"</formula>
    </cfRule>
    <cfRule type="cellIs" priority="172" dxfId="369" operator="equal" stopIfTrue="1">
      <formula>"CW 3240-R7"</formula>
    </cfRule>
  </conditionalFormatting>
  <conditionalFormatting sqref="D131">
    <cfRule type="cellIs" priority="167" dxfId="369" operator="equal" stopIfTrue="1">
      <formula>"CW 2130-R11"</formula>
    </cfRule>
    <cfRule type="cellIs" priority="168" dxfId="369" operator="equal" stopIfTrue="1">
      <formula>"CW 3120-R2"</formula>
    </cfRule>
    <cfRule type="cellIs" priority="169" dxfId="369" operator="equal" stopIfTrue="1">
      <formula>"CW 3240-R7"</formula>
    </cfRule>
  </conditionalFormatting>
  <conditionalFormatting sqref="D137">
    <cfRule type="cellIs" priority="164" dxfId="369" operator="equal" stopIfTrue="1">
      <formula>"CW 2130-R11"</formula>
    </cfRule>
    <cfRule type="cellIs" priority="165" dxfId="369" operator="equal" stopIfTrue="1">
      <formula>"CW 3120-R2"</formula>
    </cfRule>
    <cfRule type="cellIs" priority="166" dxfId="369" operator="equal" stopIfTrue="1">
      <formula>"CW 3240-R7"</formula>
    </cfRule>
  </conditionalFormatting>
  <conditionalFormatting sqref="D138">
    <cfRule type="cellIs" priority="161" dxfId="369" operator="equal" stopIfTrue="1">
      <formula>"CW 2130-R11"</formula>
    </cfRule>
    <cfRule type="cellIs" priority="162" dxfId="369" operator="equal" stopIfTrue="1">
      <formula>"CW 3120-R2"</formula>
    </cfRule>
    <cfRule type="cellIs" priority="163" dxfId="369" operator="equal" stopIfTrue="1">
      <formula>"CW 3240-R7"</formula>
    </cfRule>
  </conditionalFormatting>
  <conditionalFormatting sqref="D140">
    <cfRule type="cellIs" priority="158" dxfId="369" operator="equal" stopIfTrue="1">
      <formula>"CW 2130-R11"</formula>
    </cfRule>
    <cfRule type="cellIs" priority="159" dxfId="369" operator="equal" stopIfTrue="1">
      <formula>"CW 3120-R2"</formula>
    </cfRule>
    <cfRule type="cellIs" priority="160" dxfId="369" operator="equal" stopIfTrue="1">
      <formula>"CW 3240-R7"</formula>
    </cfRule>
  </conditionalFormatting>
  <conditionalFormatting sqref="D146">
    <cfRule type="cellIs" priority="155" dxfId="369" operator="equal" stopIfTrue="1">
      <formula>"CW 2130-R11"</formula>
    </cfRule>
    <cfRule type="cellIs" priority="156" dxfId="369" operator="equal" stopIfTrue="1">
      <formula>"CW 3120-R2"</formula>
    </cfRule>
    <cfRule type="cellIs" priority="157" dxfId="369" operator="equal" stopIfTrue="1">
      <formula>"CW 3240-R7"</formula>
    </cfRule>
  </conditionalFormatting>
  <conditionalFormatting sqref="D142:D144">
    <cfRule type="cellIs" priority="152" dxfId="369" operator="equal" stopIfTrue="1">
      <formula>"CW 2130-R11"</formula>
    </cfRule>
    <cfRule type="cellIs" priority="153" dxfId="369" operator="equal" stopIfTrue="1">
      <formula>"CW 3120-R2"</formula>
    </cfRule>
    <cfRule type="cellIs" priority="154" dxfId="369" operator="equal" stopIfTrue="1">
      <formula>"CW 3240-R7"</formula>
    </cfRule>
  </conditionalFormatting>
  <conditionalFormatting sqref="D153">
    <cfRule type="cellIs" priority="149" dxfId="369" operator="equal" stopIfTrue="1">
      <formula>"CW 2130-R11"</formula>
    </cfRule>
    <cfRule type="cellIs" priority="150" dxfId="369" operator="equal" stopIfTrue="1">
      <formula>"CW 3120-R2"</formula>
    </cfRule>
    <cfRule type="cellIs" priority="151" dxfId="369" operator="equal" stopIfTrue="1">
      <formula>"CW 3240-R7"</formula>
    </cfRule>
  </conditionalFormatting>
  <conditionalFormatting sqref="D125">
    <cfRule type="cellIs" priority="146" dxfId="369" operator="equal" stopIfTrue="1">
      <formula>"CW 2130-R11"</formula>
    </cfRule>
    <cfRule type="cellIs" priority="147" dxfId="369" operator="equal" stopIfTrue="1">
      <formula>"CW 3120-R2"</formula>
    </cfRule>
    <cfRule type="cellIs" priority="148" dxfId="369" operator="equal" stopIfTrue="1">
      <formula>"CW 3240-R7"</formula>
    </cfRule>
  </conditionalFormatting>
  <conditionalFormatting sqref="D169">
    <cfRule type="cellIs" priority="143" dxfId="369" operator="equal" stopIfTrue="1">
      <formula>"CW 2130-R11"</formula>
    </cfRule>
    <cfRule type="cellIs" priority="144" dxfId="369" operator="equal" stopIfTrue="1">
      <formula>"CW 3120-R2"</formula>
    </cfRule>
    <cfRule type="cellIs" priority="145" dxfId="369" operator="equal" stopIfTrue="1">
      <formula>"CW 3240-R7"</formula>
    </cfRule>
  </conditionalFormatting>
  <conditionalFormatting sqref="D170">
    <cfRule type="cellIs" priority="140" dxfId="369" operator="equal" stopIfTrue="1">
      <formula>"CW 2130-R11"</formula>
    </cfRule>
    <cfRule type="cellIs" priority="141" dxfId="369" operator="equal" stopIfTrue="1">
      <formula>"CW 3120-R2"</formula>
    </cfRule>
    <cfRule type="cellIs" priority="142" dxfId="369" operator="equal" stopIfTrue="1">
      <formula>"CW 3240-R7"</formula>
    </cfRule>
  </conditionalFormatting>
  <conditionalFormatting sqref="D171">
    <cfRule type="cellIs" priority="137" dxfId="369" operator="equal" stopIfTrue="1">
      <formula>"CW 2130-R11"</formula>
    </cfRule>
    <cfRule type="cellIs" priority="138" dxfId="369" operator="equal" stopIfTrue="1">
      <formula>"CW 3120-R2"</formula>
    </cfRule>
    <cfRule type="cellIs" priority="139" dxfId="369" operator="equal" stopIfTrue="1">
      <formula>"CW 3240-R7"</formula>
    </cfRule>
  </conditionalFormatting>
  <conditionalFormatting sqref="D173">
    <cfRule type="cellIs" priority="134" dxfId="369" operator="equal" stopIfTrue="1">
      <formula>"CW 2130-R11"</formula>
    </cfRule>
    <cfRule type="cellIs" priority="135" dxfId="369" operator="equal" stopIfTrue="1">
      <formula>"CW 3120-R2"</formula>
    </cfRule>
    <cfRule type="cellIs" priority="136" dxfId="369" operator="equal" stopIfTrue="1">
      <formula>"CW 3240-R7"</formula>
    </cfRule>
  </conditionalFormatting>
  <conditionalFormatting sqref="D174">
    <cfRule type="cellIs" priority="131" dxfId="369" operator="equal" stopIfTrue="1">
      <formula>"CW 2130-R11"</formula>
    </cfRule>
    <cfRule type="cellIs" priority="132" dxfId="369" operator="equal" stopIfTrue="1">
      <formula>"CW 3120-R2"</formula>
    </cfRule>
    <cfRule type="cellIs" priority="133" dxfId="369" operator="equal" stopIfTrue="1">
      <formula>"CW 3240-R7"</formula>
    </cfRule>
  </conditionalFormatting>
  <conditionalFormatting sqref="D176">
    <cfRule type="cellIs" priority="128" dxfId="369" operator="equal" stopIfTrue="1">
      <formula>"CW 2130-R11"</formula>
    </cfRule>
    <cfRule type="cellIs" priority="129" dxfId="369" operator="equal" stopIfTrue="1">
      <formula>"CW 3120-R2"</formula>
    </cfRule>
    <cfRule type="cellIs" priority="130" dxfId="369" operator="equal" stopIfTrue="1">
      <formula>"CW 3240-R7"</formula>
    </cfRule>
  </conditionalFormatting>
  <conditionalFormatting sqref="D177">
    <cfRule type="cellIs" priority="125" dxfId="369" operator="equal" stopIfTrue="1">
      <formula>"CW 2130-R11"</formula>
    </cfRule>
    <cfRule type="cellIs" priority="126" dxfId="369" operator="equal" stopIfTrue="1">
      <formula>"CW 3120-R2"</formula>
    </cfRule>
    <cfRule type="cellIs" priority="127" dxfId="369" operator="equal" stopIfTrue="1">
      <formula>"CW 3240-R7"</formula>
    </cfRule>
  </conditionalFormatting>
  <conditionalFormatting sqref="D178">
    <cfRule type="cellIs" priority="122" dxfId="369" operator="equal" stopIfTrue="1">
      <formula>"CW 2130-R11"</formula>
    </cfRule>
    <cfRule type="cellIs" priority="123" dxfId="369" operator="equal" stopIfTrue="1">
      <formula>"CW 3120-R2"</formula>
    </cfRule>
    <cfRule type="cellIs" priority="124" dxfId="369" operator="equal" stopIfTrue="1">
      <formula>"CW 3240-R7"</formula>
    </cfRule>
  </conditionalFormatting>
  <conditionalFormatting sqref="D179">
    <cfRule type="cellIs" priority="119" dxfId="369" operator="equal" stopIfTrue="1">
      <formula>"CW 2130-R11"</formula>
    </cfRule>
    <cfRule type="cellIs" priority="120" dxfId="369" operator="equal" stopIfTrue="1">
      <formula>"CW 3120-R2"</formula>
    </cfRule>
    <cfRule type="cellIs" priority="121" dxfId="369" operator="equal" stopIfTrue="1">
      <formula>"CW 3240-R7"</formula>
    </cfRule>
  </conditionalFormatting>
  <conditionalFormatting sqref="D180">
    <cfRule type="cellIs" priority="116" dxfId="369" operator="equal" stopIfTrue="1">
      <formula>"CW 2130-R11"</formula>
    </cfRule>
    <cfRule type="cellIs" priority="117" dxfId="369" operator="equal" stopIfTrue="1">
      <formula>"CW 3120-R2"</formula>
    </cfRule>
    <cfRule type="cellIs" priority="118" dxfId="369" operator="equal" stopIfTrue="1">
      <formula>"CW 3240-R7"</formula>
    </cfRule>
  </conditionalFormatting>
  <conditionalFormatting sqref="D181">
    <cfRule type="cellIs" priority="113" dxfId="369" operator="equal" stopIfTrue="1">
      <formula>"CW 2130-R11"</formula>
    </cfRule>
    <cfRule type="cellIs" priority="114" dxfId="369" operator="equal" stopIfTrue="1">
      <formula>"CW 3120-R2"</formula>
    </cfRule>
    <cfRule type="cellIs" priority="115" dxfId="369" operator="equal" stopIfTrue="1">
      <formula>"CW 3240-R7"</formula>
    </cfRule>
  </conditionalFormatting>
  <conditionalFormatting sqref="D186">
    <cfRule type="cellIs" priority="110" dxfId="369" operator="equal" stopIfTrue="1">
      <formula>"CW 2130-R11"</formula>
    </cfRule>
    <cfRule type="cellIs" priority="111" dxfId="369" operator="equal" stopIfTrue="1">
      <formula>"CW 3120-R2"</formula>
    </cfRule>
    <cfRule type="cellIs" priority="112" dxfId="369" operator="equal" stopIfTrue="1">
      <formula>"CW 3240-R7"</formula>
    </cfRule>
  </conditionalFormatting>
  <conditionalFormatting sqref="D188">
    <cfRule type="cellIs" priority="108" dxfId="369" operator="equal" stopIfTrue="1">
      <formula>"CW 3120-R2"</formula>
    </cfRule>
    <cfRule type="cellIs" priority="109" dxfId="369" operator="equal" stopIfTrue="1">
      <formula>"CW 3240-R7"</formula>
    </cfRule>
  </conditionalFormatting>
  <conditionalFormatting sqref="D189">
    <cfRule type="cellIs" priority="105" dxfId="369" operator="equal" stopIfTrue="1">
      <formula>"CW 2130-R11"</formula>
    </cfRule>
    <cfRule type="cellIs" priority="106" dxfId="369" operator="equal" stopIfTrue="1">
      <formula>"CW 3120-R2"</formula>
    </cfRule>
    <cfRule type="cellIs" priority="107" dxfId="369" operator="equal" stopIfTrue="1">
      <formula>"CW 3240-R7"</formula>
    </cfRule>
  </conditionalFormatting>
  <conditionalFormatting sqref="D190">
    <cfRule type="cellIs" priority="102" dxfId="369" operator="equal" stopIfTrue="1">
      <formula>"CW 2130-R11"</formula>
    </cfRule>
    <cfRule type="cellIs" priority="103" dxfId="369" operator="equal" stopIfTrue="1">
      <formula>"CW 3120-R2"</formula>
    </cfRule>
    <cfRule type="cellIs" priority="104" dxfId="369" operator="equal" stopIfTrue="1">
      <formula>"CW 3240-R7"</formula>
    </cfRule>
  </conditionalFormatting>
  <conditionalFormatting sqref="D196 D194">
    <cfRule type="cellIs" priority="97" dxfId="369" operator="equal" stopIfTrue="1">
      <formula>"CW 2130-R11"</formula>
    </cfRule>
    <cfRule type="cellIs" priority="98" dxfId="369" operator="equal" stopIfTrue="1">
      <formula>"CW 3120-R2"</formula>
    </cfRule>
    <cfRule type="cellIs" priority="99" dxfId="369" operator="equal" stopIfTrue="1">
      <formula>"CW 3240-R7"</formula>
    </cfRule>
  </conditionalFormatting>
  <conditionalFormatting sqref="D195">
    <cfRule type="cellIs" priority="100" dxfId="369" operator="equal" stopIfTrue="1">
      <formula>"CW 3120-R2"</formula>
    </cfRule>
    <cfRule type="cellIs" priority="101" dxfId="369" operator="equal" stopIfTrue="1">
      <formula>"CW 3240-R7"</formula>
    </cfRule>
  </conditionalFormatting>
  <conditionalFormatting sqref="D197">
    <cfRule type="cellIs" priority="94" dxfId="369" operator="equal" stopIfTrue="1">
      <formula>"CW 2130-R11"</formula>
    </cfRule>
    <cfRule type="cellIs" priority="95" dxfId="369" operator="equal" stopIfTrue="1">
      <formula>"CW 3120-R2"</formula>
    </cfRule>
    <cfRule type="cellIs" priority="96" dxfId="369" operator="equal" stopIfTrue="1">
      <formula>"CW 3240-R7"</formula>
    </cfRule>
  </conditionalFormatting>
  <conditionalFormatting sqref="D198">
    <cfRule type="cellIs" priority="91" dxfId="369" operator="equal" stopIfTrue="1">
      <formula>"CW 2130-R11"</formula>
    </cfRule>
    <cfRule type="cellIs" priority="92" dxfId="369" operator="equal" stopIfTrue="1">
      <formula>"CW 3120-R2"</formula>
    </cfRule>
    <cfRule type="cellIs" priority="93" dxfId="369" operator="equal" stopIfTrue="1">
      <formula>"CW 3240-R7"</formula>
    </cfRule>
  </conditionalFormatting>
  <conditionalFormatting sqref="D199">
    <cfRule type="cellIs" priority="88" dxfId="369" operator="equal" stopIfTrue="1">
      <formula>"CW 2130-R11"</formula>
    </cfRule>
    <cfRule type="cellIs" priority="89" dxfId="369" operator="equal" stopIfTrue="1">
      <formula>"CW 3120-R2"</formula>
    </cfRule>
    <cfRule type="cellIs" priority="90" dxfId="369" operator="equal" stopIfTrue="1">
      <formula>"CW 3240-R7"</formula>
    </cfRule>
  </conditionalFormatting>
  <conditionalFormatting sqref="D167">
    <cfRule type="cellIs" priority="85" dxfId="369" operator="equal" stopIfTrue="1">
      <formula>"CW 2130-R11"</formula>
    </cfRule>
    <cfRule type="cellIs" priority="86" dxfId="369" operator="equal" stopIfTrue="1">
      <formula>"CW 3120-R2"</formula>
    </cfRule>
    <cfRule type="cellIs" priority="87" dxfId="369" operator="equal" stopIfTrue="1">
      <formula>"CW 3240-R7"</formula>
    </cfRule>
  </conditionalFormatting>
  <conditionalFormatting sqref="D168">
    <cfRule type="cellIs" priority="82" dxfId="369" operator="equal" stopIfTrue="1">
      <formula>"CW 2130-R11"</formula>
    </cfRule>
    <cfRule type="cellIs" priority="83" dxfId="369" operator="equal" stopIfTrue="1">
      <formula>"CW 3120-R2"</formula>
    </cfRule>
    <cfRule type="cellIs" priority="84" dxfId="369" operator="equal" stopIfTrue="1">
      <formula>"CW 3240-R7"</formula>
    </cfRule>
  </conditionalFormatting>
  <conditionalFormatting sqref="D18">
    <cfRule type="cellIs" priority="79" dxfId="369" operator="equal" stopIfTrue="1">
      <formula>"CW 2130-R11"</formula>
    </cfRule>
    <cfRule type="cellIs" priority="80" dxfId="369" operator="equal" stopIfTrue="1">
      <formula>"CW 3120-R2"</formula>
    </cfRule>
    <cfRule type="cellIs" priority="81" dxfId="369" operator="equal" stopIfTrue="1">
      <formula>"CW 3240-R7"</formula>
    </cfRule>
  </conditionalFormatting>
  <conditionalFormatting sqref="D19">
    <cfRule type="cellIs" priority="76" dxfId="369" operator="equal" stopIfTrue="1">
      <formula>"CW 2130-R11"</formula>
    </cfRule>
    <cfRule type="cellIs" priority="77" dxfId="369" operator="equal" stopIfTrue="1">
      <formula>"CW 3120-R2"</formula>
    </cfRule>
    <cfRule type="cellIs" priority="78" dxfId="369" operator="equal" stopIfTrue="1">
      <formula>"CW 3240-R7"</formula>
    </cfRule>
  </conditionalFormatting>
  <conditionalFormatting sqref="D172">
    <cfRule type="cellIs" priority="73" dxfId="369" operator="equal" stopIfTrue="1">
      <formula>"CW 2130-R11"</formula>
    </cfRule>
    <cfRule type="cellIs" priority="74" dxfId="369" operator="equal" stopIfTrue="1">
      <formula>"CW 3120-R2"</formula>
    </cfRule>
    <cfRule type="cellIs" priority="75" dxfId="369" operator="equal" stopIfTrue="1">
      <formula>"CW 3240-R7"</formula>
    </cfRule>
  </conditionalFormatting>
  <conditionalFormatting sqref="D182:D184">
    <cfRule type="cellIs" priority="70" dxfId="369" operator="equal" stopIfTrue="1">
      <formula>"CW 2130-R11"</formula>
    </cfRule>
    <cfRule type="cellIs" priority="71" dxfId="369" operator="equal" stopIfTrue="1">
      <formula>"CW 3120-R2"</formula>
    </cfRule>
    <cfRule type="cellIs" priority="72" dxfId="369" operator="equal" stopIfTrue="1">
      <formula>"CW 3240-R7"</formula>
    </cfRule>
  </conditionalFormatting>
  <conditionalFormatting sqref="D148">
    <cfRule type="cellIs" priority="67" dxfId="369" operator="equal" stopIfTrue="1">
      <formula>"CW 2130-R11"</formula>
    </cfRule>
    <cfRule type="cellIs" priority="68" dxfId="369" operator="equal" stopIfTrue="1">
      <formula>"CW 3120-R2"</formula>
    </cfRule>
    <cfRule type="cellIs" priority="69" dxfId="369" operator="equal" stopIfTrue="1">
      <formula>"CW 3240-R7"</formula>
    </cfRule>
  </conditionalFormatting>
  <conditionalFormatting sqref="D149">
    <cfRule type="cellIs" priority="64" dxfId="369" operator="equal" stopIfTrue="1">
      <formula>"CW 2130-R11"</formula>
    </cfRule>
    <cfRule type="cellIs" priority="65" dxfId="369" operator="equal" stopIfTrue="1">
      <formula>"CW 3120-R2"</formula>
    </cfRule>
    <cfRule type="cellIs" priority="66" dxfId="369" operator="equal" stopIfTrue="1">
      <formula>"CW 3240-R7"</formula>
    </cfRule>
  </conditionalFormatting>
  <conditionalFormatting sqref="D150">
    <cfRule type="cellIs" priority="61" dxfId="369" operator="equal" stopIfTrue="1">
      <formula>"CW 2130-R11"</formula>
    </cfRule>
    <cfRule type="cellIs" priority="62" dxfId="369" operator="equal" stopIfTrue="1">
      <formula>"CW 3120-R2"</formula>
    </cfRule>
    <cfRule type="cellIs" priority="63" dxfId="369" operator="equal" stopIfTrue="1">
      <formula>"CW 3240-R7"</formula>
    </cfRule>
  </conditionalFormatting>
  <conditionalFormatting sqref="D151">
    <cfRule type="cellIs" priority="58" dxfId="369" operator="equal" stopIfTrue="1">
      <formula>"CW 2130-R11"</formula>
    </cfRule>
    <cfRule type="cellIs" priority="59" dxfId="369" operator="equal" stopIfTrue="1">
      <formula>"CW 3120-R2"</formula>
    </cfRule>
    <cfRule type="cellIs" priority="60" dxfId="369" operator="equal" stopIfTrue="1">
      <formula>"CW 3240-R7"</formula>
    </cfRule>
  </conditionalFormatting>
  <conditionalFormatting sqref="D129">
    <cfRule type="cellIs" priority="55" dxfId="369" operator="equal" stopIfTrue="1">
      <formula>"CW 2130-R11"</formula>
    </cfRule>
    <cfRule type="cellIs" priority="56" dxfId="369" operator="equal" stopIfTrue="1">
      <formula>"CW 3120-R2"</formula>
    </cfRule>
    <cfRule type="cellIs" priority="57" dxfId="369" operator="equal" stopIfTrue="1">
      <formula>"CW 3240-R7"</formula>
    </cfRule>
  </conditionalFormatting>
  <conditionalFormatting sqref="D130">
    <cfRule type="cellIs" priority="52" dxfId="369" operator="equal" stopIfTrue="1">
      <formula>"CW 2130-R11"</formula>
    </cfRule>
    <cfRule type="cellIs" priority="53" dxfId="369" operator="equal" stopIfTrue="1">
      <formula>"CW 3120-R2"</formula>
    </cfRule>
    <cfRule type="cellIs" priority="54" dxfId="369" operator="equal" stopIfTrue="1">
      <formula>"CW 3240-R7"</formula>
    </cfRule>
  </conditionalFormatting>
  <conditionalFormatting sqref="D134">
    <cfRule type="cellIs" priority="49" dxfId="369" operator="equal" stopIfTrue="1">
      <formula>"CW 2130-R11"</formula>
    </cfRule>
    <cfRule type="cellIs" priority="50" dxfId="369" operator="equal" stopIfTrue="1">
      <formula>"CW 3120-R2"</formula>
    </cfRule>
    <cfRule type="cellIs" priority="51" dxfId="369" operator="equal" stopIfTrue="1">
      <formula>"CW 3240-R7"</formula>
    </cfRule>
  </conditionalFormatting>
  <conditionalFormatting sqref="D135:D136">
    <cfRule type="cellIs" priority="46" dxfId="369" operator="equal" stopIfTrue="1">
      <formula>"CW 2130-R11"</formula>
    </cfRule>
    <cfRule type="cellIs" priority="47" dxfId="369" operator="equal" stopIfTrue="1">
      <formula>"CW 3120-R2"</formula>
    </cfRule>
    <cfRule type="cellIs" priority="48" dxfId="369" operator="equal" stopIfTrue="1">
      <formula>"CW 3240-R7"</formula>
    </cfRule>
  </conditionalFormatting>
  <conditionalFormatting sqref="D141">
    <cfRule type="cellIs" priority="43" dxfId="369" operator="equal" stopIfTrue="1">
      <formula>"CW 2130-R11"</formula>
    </cfRule>
    <cfRule type="cellIs" priority="44" dxfId="369" operator="equal" stopIfTrue="1">
      <formula>"CW 3120-R2"</formula>
    </cfRule>
    <cfRule type="cellIs" priority="45" dxfId="369" operator="equal" stopIfTrue="1">
      <formula>"CW 3240-R7"</formula>
    </cfRule>
  </conditionalFormatting>
  <conditionalFormatting sqref="D133">
    <cfRule type="cellIs" priority="40" dxfId="369" operator="equal" stopIfTrue="1">
      <formula>"CW 2130-R11"</formula>
    </cfRule>
    <cfRule type="cellIs" priority="41" dxfId="369" operator="equal" stopIfTrue="1">
      <formula>"CW 3120-R2"</formula>
    </cfRule>
    <cfRule type="cellIs" priority="42" dxfId="369" operator="equal" stopIfTrue="1">
      <formula>"CW 3240-R7"</formula>
    </cfRule>
  </conditionalFormatting>
  <conditionalFormatting sqref="D132">
    <cfRule type="cellIs" priority="37" dxfId="369" operator="equal" stopIfTrue="1">
      <formula>"CW 2130-R11"</formula>
    </cfRule>
    <cfRule type="cellIs" priority="38" dxfId="369" operator="equal" stopIfTrue="1">
      <formula>"CW 3120-R2"</formula>
    </cfRule>
    <cfRule type="cellIs" priority="39" dxfId="369" operator="equal" stopIfTrue="1">
      <formula>"CW 3240-R7"</formula>
    </cfRule>
  </conditionalFormatting>
  <conditionalFormatting sqref="D95">
    <cfRule type="cellIs" priority="34" dxfId="369" operator="equal" stopIfTrue="1">
      <formula>"CW 2130-R11"</formula>
    </cfRule>
    <cfRule type="cellIs" priority="35" dxfId="369" operator="equal" stopIfTrue="1">
      <formula>"CW 3120-R2"</formula>
    </cfRule>
    <cfRule type="cellIs" priority="36" dxfId="369" operator="equal" stopIfTrue="1">
      <formula>"CW 3240-R7"</formula>
    </cfRule>
  </conditionalFormatting>
  <conditionalFormatting sqref="D87">
    <cfRule type="cellIs" priority="31" dxfId="369" operator="equal" stopIfTrue="1">
      <formula>"CW 2130-R11"</formula>
    </cfRule>
    <cfRule type="cellIs" priority="32" dxfId="369" operator="equal" stopIfTrue="1">
      <formula>"CW 3120-R2"</formula>
    </cfRule>
    <cfRule type="cellIs" priority="33" dxfId="369" operator="equal" stopIfTrue="1">
      <formula>"CW 3240-R7"</formula>
    </cfRule>
  </conditionalFormatting>
  <conditionalFormatting sqref="D45">
    <cfRule type="cellIs" priority="28" dxfId="369" operator="equal" stopIfTrue="1">
      <formula>"CW 2130-R11"</formula>
    </cfRule>
    <cfRule type="cellIs" priority="29" dxfId="369" operator="equal" stopIfTrue="1">
      <formula>"CW 3120-R2"</formula>
    </cfRule>
    <cfRule type="cellIs" priority="30" dxfId="369" operator="equal" stopIfTrue="1">
      <formula>"CW 3240-R7"</formula>
    </cfRule>
  </conditionalFormatting>
  <conditionalFormatting sqref="D77">
    <cfRule type="cellIs" priority="25" dxfId="369" operator="equal" stopIfTrue="1">
      <formula>"CW 2130-R11"</formula>
    </cfRule>
    <cfRule type="cellIs" priority="26" dxfId="369" operator="equal" stopIfTrue="1">
      <formula>"CW 3120-R2"</formula>
    </cfRule>
    <cfRule type="cellIs" priority="27" dxfId="369" operator="equal" stopIfTrue="1">
      <formula>"CW 3240-R7"</formula>
    </cfRule>
  </conditionalFormatting>
  <conditionalFormatting sqref="D75">
    <cfRule type="cellIs" priority="22" dxfId="369" operator="equal" stopIfTrue="1">
      <formula>"CW 2130-R11"</formula>
    </cfRule>
    <cfRule type="cellIs" priority="23" dxfId="369" operator="equal" stopIfTrue="1">
      <formula>"CW 3120-R2"</formula>
    </cfRule>
    <cfRule type="cellIs" priority="24" dxfId="369" operator="equal" stopIfTrue="1">
      <formula>"CW 3240-R7"</formula>
    </cfRule>
  </conditionalFormatting>
  <conditionalFormatting sqref="D78">
    <cfRule type="cellIs" priority="19" dxfId="369" operator="equal" stopIfTrue="1">
      <formula>"CW 2130-R11"</formula>
    </cfRule>
    <cfRule type="cellIs" priority="20" dxfId="369" operator="equal" stopIfTrue="1">
      <formula>"CW 3120-R2"</formula>
    </cfRule>
    <cfRule type="cellIs" priority="21" dxfId="369" operator="equal" stopIfTrue="1">
      <formula>"CW 3240-R7"</formula>
    </cfRule>
  </conditionalFormatting>
  <conditionalFormatting sqref="D79">
    <cfRule type="cellIs" priority="16" dxfId="369" operator="equal" stopIfTrue="1">
      <formula>"CW 2130-R11"</formula>
    </cfRule>
    <cfRule type="cellIs" priority="17" dxfId="369" operator="equal" stopIfTrue="1">
      <formula>"CW 3120-R2"</formula>
    </cfRule>
    <cfRule type="cellIs" priority="18" dxfId="369" operator="equal" stopIfTrue="1">
      <formula>"CW 3240-R7"</formula>
    </cfRule>
  </conditionalFormatting>
  <conditionalFormatting sqref="D96">
    <cfRule type="cellIs" priority="13" dxfId="369" operator="equal" stopIfTrue="1">
      <formula>"CW 2130-R11"</formula>
    </cfRule>
    <cfRule type="cellIs" priority="14" dxfId="369" operator="equal" stopIfTrue="1">
      <formula>"CW 3120-R2"</formula>
    </cfRule>
    <cfRule type="cellIs" priority="15" dxfId="369" operator="equal" stopIfTrue="1">
      <formula>"CW 3240-R7"</formula>
    </cfRule>
  </conditionalFormatting>
  <conditionalFormatting sqref="D85">
    <cfRule type="cellIs" priority="10" dxfId="369" operator="equal" stopIfTrue="1">
      <formula>"CW 2130-R11"</formula>
    </cfRule>
    <cfRule type="cellIs" priority="11" dxfId="369" operator="equal" stopIfTrue="1">
      <formula>"CW 3120-R2"</formula>
    </cfRule>
    <cfRule type="cellIs" priority="12" dxfId="369" operator="equal" stopIfTrue="1">
      <formula>"CW 3240-R7"</formula>
    </cfRule>
  </conditionalFormatting>
  <conditionalFormatting sqref="D86">
    <cfRule type="cellIs" priority="7" dxfId="369" operator="equal" stopIfTrue="1">
      <formula>"CW 2130-R11"</formula>
    </cfRule>
    <cfRule type="cellIs" priority="8" dxfId="369" operator="equal" stopIfTrue="1">
      <formula>"CW 3120-R2"</formula>
    </cfRule>
    <cfRule type="cellIs" priority="9" dxfId="369" operator="equal" stopIfTrue="1">
      <formula>"CW 3240-R7"</formula>
    </cfRule>
  </conditionalFormatting>
  <conditionalFormatting sqref="D191">
    <cfRule type="cellIs" priority="4" dxfId="369" operator="equal" stopIfTrue="1">
      <formula>"CW 2130-R11"</formula>
    </cfRule>
    <cfRule type="cellIs" priority="5" dxfId="369" operator="equal" stopIfTrue="1">
      <formula>"CW 3120-R2"</formula>
    </cfRule>
    <cfRule type="cellIs" priority="6" dxfId="369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2 G61:G62 G64:G67 G69 G117:G118 G120:G123 G153 G157:G158 G8:G10 G55 G21 G47:G50 G27:G28 G31:G32 G35 G37 G39:G40 G95:G96 G24:G25 G43 G52 G15 G72:G73 G75 G45 G82 G105 G90:G91 G93 G79 G99 G101 G103 G168 G107 G110 G151 G130 G138 G146 G136 G144 G125 G160:G163 G202 G19 G177 G171:G174 G186 G132:G133 G194 G196 G198:G199 G166 G17 G179:G181 G184 G149 G128 G141 G77 G84 G86:G87 G112:G113 G57 G189:G192">
      <formula1>IF(G12&gt;=0.01,ROUND(G12,2),0.01)</formula1>
    </dataValidation>
    <dataValidation type="custom" allowBlank="1" showInputMessage="1" showErrorMessage="1" error="If you can enter a Unit  Price in this cell, pLease contact the Contract Administrator immediately!" sqref="G11 G63 G68 G119 G124 G159 G14 G22:G23 G26 G29 G33:G34 G36 G38 G46 G42 G44 G54 G16 G71 G74 G76 G94 G83 G89 G92 G140 G97:G98 G100 G109 G127 G150 G131 G137 G142:G143 G165 G169:G170 G176 G178 G188 G197 G201 G167 G18 G20 G182:G183 G148 G129 G134:G135 G78 G80:G81 G85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95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92">
      <formula1>IF(F192&gt;=0,ROUND(F192,0),0)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6" r:id="rId1"/>
  <headerFooter alignWithMargins="0">
    <oddHeader>&amp;L&amp;10The City of Winnipeg
Bid Opportunity No. 121-2016 Addendum 1
&amp;XTemplate Version: C420160226-RW&amp;R&amp;10Bid Submission
Page &amp;P+3 of 19</oddHeader>
    <oddFooter xml:space="preserve">&amp;R__________________
Name of Bidder                    </oddFooter>
  </headerFooter>
  <rowBreaks count="11" manualBreakCount="11">
    <brk id="28" min="1" max="7" man="1"/>
    <brk id="50" min="1" max="7" man="1"/>
    <brk id="58" min="1" max="7" man="1"/>
    <brk id="85" min="1" max="7" man="1"/>
    <brk id="103" min="1" max="7" man="1"/>
    <brk id="114" min="1" max="7" man="1"/>
    <brk id="138" min="1" max="7" man="1"/>
    <brk id="154" min="1" max="7" man="1"/>
    <brk id="174" min="1" max="7" man="1"/>
    <brk id="192" min="1" max="7" man="1"/>
    <brk id="20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Date:5/12/2016
File Size:173,056</dc:description>
  <cp:lastModifiedBy>Heide, Chris</cp:lastModifiedBy>
  <cp:lastPrinted>2016-05-12T16:10:16Z</cp:lastPrinted>
  <dcterms:created xsi:type="dcterms:W3CDTF">1999-03-31T15:44:33Z</dcterms:created>
  <dcterms:modified xsi:type="dcterms:W3CDTF">2016-05-12T16:20:32Z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