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712" windowWidth="19176" windowHeight="5628" activeTab="0"/>
  </bookViews>
  <sheets>
    <sheet name="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B'!#REF!</definedName>
    <definedName name="HEADER">#REF!</definedName>
    <definedName name="PAGE1OF13" localSheetId="0">'FORM B'!#REF!</definedName>
    <definedName name="PAGE1OF13">#REF!</definedName>
    <definedName name="_xlnm.Print_Area" localSheetId="0">'FORM B'!$B$6:$H$25</definedName>
    <definedName name="_xlnm.Print_Titles" localSheetId="0">'FORM B'!$1:$5</definedName>
    <definedName name="TEMP" localSheetId="0">'FORM B'!#REF!</definedName>
    <definedName name="TEMP">#REF!</definedName>
    <definedName name="TENDERNO.181-" localSheetId="0">'FORM B'!#REF!</definedName>
    <definedName name="TENDERNO.181-">#REF!</definedName>
    <definedName name="TENDERSUBMISSI" localSheetId="0">'FORM B'!#REF!</definedName>
    <definedName name="TENDERSUBMISSI">#REF!</definedName>
    <definedName name="TESTHEAD" localSheetId="0">'FORM B'!#REF!</definedName>
    <definedName name="TESTHEAD">#REF!</definedName>
    <definedName name="XEVERYTHING" localSheetId="0">'FORM B'!$B$1:$IV$15</definedName>
    <definedName name="XEVERYTHING">#REF!</definedName>
    <definedName name="XITEMS" localSheetId="0">'FORM B'!$B$6:$IV$15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<sst xmlns="http://schemas.openxmlformats.org/spreadsheetml/2006/main" count="63" uniqueCount="39">
  <si>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</si>
  <si>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</si>
  <si>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</si>
  <si>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</si>
  <si>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</si>
  <si>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</si>
  <si>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</si>
  <si>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</si>
  <si>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</si>
  <si>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</si>
  <si>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</si>
  <si>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</si>
  <si>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</si>
  <si>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</si>
  <si>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</si>
  <si>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</si>
  <si>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</si>
  <si>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CODE</t>
  </si>
  <si>
    <t xml:space="preserve">TOTAL BID PRICE (GST extra)                                                                              (in figures)                                             </t>
  </si>
  <si>
    <t>A.2</t>
  </si>
  <si>
    <t>m²</t>
  </si>
  <si>
    <t>WB BISHOP GRANDIN BLVD FROM PEMBINA OVERPASS TO WAVERLEY ST</t>
  </si>
  <si>
    <t>SB WILLIAM R CLEMENT PW FROM ROBLIN BLVD TO GRANT AVE</t>
  </si>
  <si>
    <t>NB KENASTON BLVD FROM  475M S OF SCURFIELD BLVD TO MCGILLVRAY BLVD</t>
  </si>
  <si>
    <t>A.1</t>
  </si>
  <si>
    <t>Diamond Grinding</t>
  </si>
  <si>
    <t>Diamond Grinding with Slurry Deposited on Pavement Side Slopes</t>
  </si>
  <si>
    <t>(SEE B9)</t>
  </si>
  <si>
    <t>D001</t>
  </si>
  <si>
    <t>Joint Sealing</t>
  </si>
  <si>
    <t>CW 3250-R7</t>
  </si>
  <si>
    <t>m</t>
  </si>
  <si>
    <t>B.1</t>
  </si>
  <si>
    <t>B.2</t>
  </si>
  <si>
    <t>B.3</t>
  </si>
  <si>
    <t>C.1</t>
  </si>
  <si>
    <t>C.2</t>
  </si>
  <si>
    <t>C.3</t>
  </si>
  <si>
    <t>E5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</si>
</sst>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8" fillId="4" borderId="0" applyNumberFormat="0" applyBorder="0" applyAlignment="0" applyProtection="0"/>
    <xf numFmtId="0" fontId="41" fillId="5" borderId="0" applyNumberFormat="0" applyBorder="0" applyAlignment="0" applyProtection="0"/>
    <xf numFmtId="0" fontId="38" fillId="6" borderId="0" applyNumberFormat="0" applyBorder="0" applyAlignment="0" applyProtection="0"/>
    <xf numFmtId="0" fontId="41" fillId="7" borderId="0" applyNumberFormat="0" applyBorder="0" applyAlignment="0" applyProtection="0"/>
    <xf numFmtId="0" fontId="38" fillId="8" borderId="0" applyNumberFormat="0" applyBorder="0" applyAlignment="0" applyProtection="0"/>
    <xf numFmtId="0" fontId="41" fillId="9" borderId="0" applyNumberFormat="0" applyBorder="0" applyAlignment="0" applyProtection="0"/>
    <xf numFmtId="0" fontId="38" fillId="10" borderId="0" applyNumberFormat="0" applyBorder="0" applyAlignment="0" applyProtection="0"/>
    <xf numFmtId="0" fontId="41" fillId="11" borderId="0" applyNumberFormat="0" applyBorder="0" applyAlignment="0" applyProtection="0"/>
    <xf numFmtId="0" fontId="38" fillId="12" borderId="0" applyNumberFormat="0" applyBorder="0" applyAlignment="0" applyProtection="0"/>
    <xf numFmtId="0" fontId="41" fillId="13" borderId="0" applyNumberFormat="0" applyBorder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10" borderId="0" applyNumberFormat="0" applyBorder="0" applyAlignment="0" applyProtection="0"/>
    <xf numFmtId="0" fontId="41" fillId="22" borderId="0" applyNumberFormat="0" applyBorder="0" applyAlignment="0" applyProtection="0"/>
    <xf numFmtId="0" fontId="38" fillId="16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42" fillId="25" borderId="0" applyNumberFormat="0" applyBorder="0" applyAlignment="0" applyProtection="0"/>
    <xf numFmtId="0" fontId="37" fillId="26" borderId="0" applyNumberFormat="0" applyBorder="0" applyAlignment="0" applyProtection="0"/>
    <xf numFmtId="0" fontId="42" fillId="27" borderId="0" applyNumberFormat="0" applyBorder="0" applyAlignment="0" applyProtection="0"/>
    <xf numFmtId="0" fontId="37" fillId="18" borderId="0" applyNumberFormat="0" applyBorder="0" applyAlignment="0" applyProtection="0"/>
    <xf numFmtId="0" fontId="42" fillId="28" borderId="0" applyNumberFormat="0" applyBorder="0" applyAlignment="0" applyProtection="0"/>
    <xf numFmtId="0" fontId="37" fillId="20" borderId="0" applyNumberFormat="0" applyBorder="0" applyAlignment="0" applyProtection="0"/>
    <xf numFmtId="0" fontId="42" fillId="29" borderId="0" applyNumberFormat="0" applyBorder="0" applyAlignment="0" applyProtection="0"/>
    <xf numFmtId="0" fontId="37" fillId="30" borderId="0" applyNumberFormat="0" applyBorder="0" applyAlignment="0" applyProtection="0"/>
    <xf numFmtId="0" fontId="42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0" applyNumberFormat="0" applyBorder="0" applyAlignment="0" applyProtection="0"/>
    <xf numFmtId="0" fontId="37" fillId="34" borderId="0" applyNumberFormat="0" applyBorder="0" applyAlignment="0" applyProtection="0"/>
    <xf numFmtId="0" fontId="42" fillId="35" borderId="0" applyNumberFormat="0" applyBorder="0" applyAlignment="0" applyProtection="0"/>
    <xf numFmtId="0" fontId="37" fillId="36" borderId="0" applyNumberFormat="0" applyBorder="0" applyAlignment="0" applyProtection="0"/>
    <xf numFmtId="0" fontId="42" fillId="37" borderId="0" applyNumberFormat="0" applyBorder="0" applyAlignment="0" applyProtection="0"/>
    <xf numFmtId="0" fontId="37" fillId="38" borderId="0" applyNumberFormat="0" applyBorder="0" applyAlignment="0" applyProtection="0"/>
    <xf numFmtId="0" fontId="42" fillId="39" borderId="0" applyNumberFormat="0" applyBorder="0" applyAlignment="0" applyProtection="0"/>
    <xf numFmtId="0" fontId="37" fillId="40" borderId="0" applyNumberFormat="0" applyBorder="0" applyAlignment="0" applyProtection="0"/>
    <xf numFmtId="0" fontId="42" fillId="41" borderId="0" applyNumberFormat="0" applyBorder="0" applyAlignment="0" applyProtection="0"/>
    <xf numFmtId="0" fontId="37" fillId="30" borderId="0" applyNumberFormat="0" applyBorder="0" applyAlignment="0" applyProtection="0"/>
    <xf numFmtId="0" fontId="42" fillId="42" borderId="0" applyNumberFormat="0" applyBorder="0" applyAlignment="0" applyProtection="0"/>
    <xf numFmtId="0" fontId="37" fillId="32" borderId="0" applyNumberFormat="0" applyBorder="0" applyAlignment="0" applyProtection="0"/>
    <xf numFmtId="0" fontId="42" fillId="43" borderId="0" applyNumberFormat="0" applyBorder="0" applyAlignment="0" applyProtection="0"/>
    <xf numFmtId="0" fontId="37" fillId="44" borderId="0" applyNumberFormat="0" applyBorder="0" applyAlignment="0" applyProtection="0"/>
    <xf numFmtId="0" fontId="43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4" fillId="46" borderId="5" applyNumberFormat="0" applyAlignment="0" applyProtection="0"/>
    <xf numFmtId="0" fontId="31" fillId="47" borderId="6" applyNumberFormat="0" applyAlignment="0" applyProtection="0"/>
    <xf numFmtId="0" fontId="45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26" fillId="8" borderId="0" applyNumberFormat="0" applyBorder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0" borderId="13" applyNumberFormat="0" applyFill="0" applyAlignment="0" applyProtection="0"/>
    <xf numFmtId="0" fontId="25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1" borderId="5" applyNumberFormat="0" applyAlignment="0" applyProtection="0"/>
    <xf numFmtId="0" fontId="29" fillId="14" borderId="6" applyNumberFormat="0" applyAlignment="0" applyProtection="0"/>
    <xf numFmtId="0" fontId="52" fillId="0" borderId="15" applyNumberFormat="0" applyFill="0" applyAlignment="0" applyProtection="0"/>
    <xf numFmtId="0" fontId="32" fillId="0" borderId="16" applyNumberFormat="0" applyFill="0" applyAlignment="0" applyProtection="0"/>
    <xf numFmtId="0" fontId="53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4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6" fillId="0" borderId="22" applyNumberFormat="0" applyFill="0" applyAlignment="0" applyProtection="0"/>
    <xf numFmtId="0" fontId="36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25" xfId="0" applyNumberFormat="1" applyBorder="1" applyAlignment="1">
      <alignment horizontal="center"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0" xfId="0" applyNumberFormat="1" applyFont="1" applyBorder="1" applyAlignment="1">
      <alignment horizontal="center" vertical="center"/>
    </xf>
    <xf numFmtId="0" fontId="2" fillId="2" borderId="33" xfId="0" applyNumberFormat="1" applyFont="1" applyBorder="1" applyAlignment="1">
      <alignment horizontal="center" vertical="center"/>
    </xf>
    <xf numFmtId="7" fontId="0" fillId="2" borderId="29" xfId="0" applyNumberFormat="1" applyBorder="1" applyAlignment="1">
      <alignment horizontal="right" vertical="center"/>
    </xf>
    <xf numFmtId="7" fontId="0" fillId="2" borderId="33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30" xfId="0" applyNumberFormat="1" applyBorder="1" applyAlignment="1">
      <alignment horizontal="right" vertical="center"/>
    </xf>
    <xf numFmtId="0" fontId="0" fillId="2" borderId="34" xfId="0" applyNumberFormat="1" applyBorder="1" applyAlignment="1">
      <alignment vertical="top"/>
    </xf>
    <xf numFmtId="0" fontId="0" fillId="2" borderId="35" xfId="0" applyNumberFormat="1" applyBorder="1" applyAlignment="1">
      <alignment/>
    </xf>
    <xf numFmtId="0" fontId="0" fillId="2" borderId="34" xfId="0" applyNumberFormat="1" applyBorder="1" applyAlignment="1">
      <alignment horizontal="center"/>
    </xf>
    <xf numFmtId="0" fontId="0" fillId="2" borderId="36" xfId="0" applyNumberFormat="1" applyBorder="1" applyAlignment="1">
      <alignment/>
    </xf>
    <xf numFmtId="0" fontId="0" fillId="2" borderId="36" xfId="0" applyNumberFormat="1" applyBorder="1" applyAlignment="1">
      <alignment horizontal="center"/>
    </xf>
    <xf numFmtId="7" fontId="0" fillId="2" borderId="36" xfId="0" applyNumberFormat="1" applyBorder="1" applyAlignment="1">
      <alignment horizontal="right"/>
    </xf>
    <xf numFmtId="0" fontId="0" fillId="2" borderId="36" xfId="0" applyNumberFormat="1" applyBorder="1" applyAlignment="1">
      <alignment horizontal="right"/>
    </xf>
    <xf numFmtId="0" fontId="0" fillId="2" borderId="37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8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9" xfId="0" applyNumberFormat="1" applyBorder="1" applyAlignment="1">
      <alignment horizontal="right" vertical="center"/>
    </xf>
    <xf numFmtId="7" fontId="0" fillId="2" borderId="40" xfId="0" applyNumberFormat="1" applyBorder="1" applyAlignment="1">
      <alignment horizontal="right" vertical="center"/>
    </xf>
    <xf numFmtId="0" fontId="0" fillId="2" borderId="41" xfId="0" applyNumberFormat="1" applyBorder="1" applyAlignment="1">
      <alignment horizontal="right"/>
    </xf>
    <xf numFmtId="0" fontId="0" fillId="2" borderId="42" xfId="0" applyNumberFormat="1" applyBorder="1" applyAlignment="1">
      <alignment horizontal="right"/>
    </xf>
    <xf numFmtId="4" fontId="58" fillId="0" borderId="1" xfId="0" applyNumberFormat="1" applyFont="1" applyFill="1" applyBorder="1" applyAlignment="1" applyProtection="1">
      <alignment horizontal="center" vertical="top" wrapText="1"/>
      <protection/>
    </xf>
    <xf numFmtId="173" fontId="58" fillId="0" borderId="1" xfId="0" applyNumberFormat="1" applyFont="1" applyFill="1" applyBorder="1" applyAlignment="1" applyProtection="1">
      <alignment horizontal="left" vertical="top" wrapText="1"/>
      <protection/>
    </xf>
    <xf numFmtId="172" fontId="58" fillId="0" borderId="1" xfId="0" applyNumberFormat="1" applyFont="1" applyFill="1" applyBorder="1" applyAlignment="1" applyProtection="1">
      <alignment horizontal="left" vertical="top" wrapText="1"/>
      <protection/>
    </xf>
    <xf numFmtId="172" fontId="58" fillId="0" borderId="1" xfId="0" applyNumberFormat="1" applyFont="1" applyFill="1" applyBorder="1" applyAlignment="1" applyProtection="1">
      <alignment horizontal="center" vertical="top" wrapText="1"/>
      <protection/>
    </xf>
    <xf numFmtId="0" fontId="58" fillId="0" borderId="1" xfId="0" applyNumberFormat="1" applyFont="1" applyFill="1" applyBorder="1" applyAlignment="1" applyProtection="1">
      <alignment horizontal="center" vertical="top" wrapText="1"/>
      <protection/>
    </xf>
    <xf numFmtId="1" fontId="58" fillId="0" borderId="1" xfId="0" applyNumberFormat="1" applyFont="1" applyFill="1" applyBorder="1" applyAlignment="1" applyProtection="1">
      <alignment horizontal="right" vertical="top" wrapText="1"/>
      <protection/>
    </xf>
    <xf numFmtId="174" fontId="58" fillId="0" borderId="1" xfId="0" applyNumberFormat="1" applyFont="1" applyFill="1" applyBorder="1" applyAlignment="1" applyProtection="1">
      <alignment vertical="top"/>
      <protection locked="0"/>
    </xf>
    <xf numFmtId="174" fontId="58" fillId="0" borderId="1" xfId="0" applyNumberFormat="1" applyFont="1" applyFill="1" applyBorder="1" applyAlignment="1" applyProtection="1">
      <alignment vertical="top"/>
      <protection/>
    </xf>
    <xf numFmtId="0" fontId="39" fillId="56" borderId="0" xfId="0" applyFont="1" applyFill="1" applyAlignment="1">
      <alignment/>
    </xf>
    <xf numFmtId="7" fontId="0" fillId="2" borderId="30" xfId="0" applyNumberFormat="1" applyFont="1" applyBorder="1" applyAlignment="1">
      <alignment horizontal="right"/>
    </xf>
    <xf numFmtId="1" fontId="0" fillId="2" borderId="0" xfId="0" applyNumberFormat="1" applyFont="1" applyAlignment="1">
      <alignment horizontal="centerContinuous" vertical="top"/>
    </xf>
    <xf numFmtId="0" fontId="59" fillId="0" borderId="1" xfId="0" applyFont="1" applyFill="1" applyBorder="1" applyAlignment="1">
      <alignment vertical="top" wrapText="1" shrinkToFit="1"/>
    </xf>
    <xf numFmtId="0" fontId="39" fillId="56" borderId="0" xfId="0" applyFont="1" applyFill="1" applyAlignment="1" applyProtection="1">
      <alignment horizontal="center" vertical="top"/>
      <protection/>
    </xf>
    <xf numFmtId="1" fontId="6" fillId="2" borderId="39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6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1" fontId="6" fillId="2" borderId="43" xfId="0" applyNumberFormat="1" applyFont="1" applyBorder="1" applyAlignment="1">
      <alignment horizontal="left" vertical="center" wrapText="1"/>
    </xf>
    <xf numFmtId="1" fontId="6" fillId="2" borderId="44" xfId="0" applyNumberFormat="1" applyFont="1" applyBorder="1" applyAlignment="1">
      <alignment horizontal="left" vertical="center" wrapText="1"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3" fillId="2" borderId="45" xfId="0" applyNumberFormat="1" applyFont="1" applyBorder="1" applyAlignment="1">
      <alignment horizontal="left" vertical="center" wrapText="1"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/>
    </xf>
    <xf numFmtId="0" fontId="0" fillId="2" borderId="53" xfId="0" applyNumberFormat="1" applyBorder="1" applyAlignment="1">
      <alignment/>
    </xf>
    <xf numFmtId="7" fontId="0" fillId="2" borderId="54" xfId="0" applyNumberFormat="1" applyBorder="1" applyAlignment="1">
      <alignment horizontal="center"/>
    </xf>
    <xf numFmtId="0" fontId="0" fillId="2" borderId="55" xfId="0" applyNumberFormat="1" applyBorder="1" applyAlignment="1">
      <alignment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Zeros="0" tabSelected="1" showOutlineSymbols="0" view="pageBreakPreview" zoomScale="75" zoomScaleNormal="75" zoomScaleSheetLayoutView="75" workbookViewId="0" topLeftCell="A1">
      <selection activeCell="G7" sqref="G7"/>
    </sheetView>
  </sheetViews>
  <sheetFormatPr defaultColWidth="10.5546875" defaultRowHeight="15"/>
  <cols>
    <col min="1" max="1" width="7.88671875" style="14" customWidth="1"/>
    <col min="2" max="2" width="8.77734375" style="7" customWidth="1"/>
    <col min="3" max="3" width="36.77734375" style="0" customWidth="1"/>
    <col min="4" max="4" width="12.77734375" style="16" customWidth="1"/>
    <col min="5" max="5" width="6.77734375" style="0" customWidth="1"/>
    <col min="6" max="6" width="11.77734375" style="0" customWidth="1"/>
    <col min="7" max="7" width="11.77734375" style="14" customWidth="1"/>
    <col min="8" max="8" width="16.77734375" style="14" customWidth="1"/>
    <col min="9" max="9" width="42.6640625" style="0" customWidth="1"/>
  </cols>
  <sheetData>
    <row r="1" spans="1:8" ht="15">
      <c r="A1" s="23"/>
      <c r="B1" s="21" t="s">
        <v>0</v>
      </c>
      <c r="C1" s="22"/>
      <c r="D1" s="22"/>
      <c r="E1" s="22"/>
      <c r="F1" s="22"/>
      <c r="G1" s="23"/>
      <c r="H1" s="22"/>
    </row>
    <row r="2" spans="1:8" ht="15">
      <c r="A2" s="20"/>
      <c r="B2" s="61" t="s">
        <v>27</v>
      </c>
      <c r="C2" s="2"/>
      <c r="D2" s="2"/>
      <c r="E2" s="2"/>
      <c r="F2" s="2"/>
      <c r="G2" s="20"/>
      <c r="H2" s="2"/>
    </row>
    <row r="3" spans="1:8" ht="15">
      <c r="A3" s="10"/>
      <c r="B3" s="7" t="s">
        <v>1</v>
      </c>
      <c r="C3" s="26"/>
      <c r="D3" s="26"/>
      <c r="E3" s="26"/>
      <c r="F3" s="26"/>
      <c r="G3" s="25"/>
      <c r="H3" s="24"/>
    </row>
    <row r="4" spans="1:8" ht="15">
      <c r="A4" s="43" t="s">
        <v>17</v>
      </c>
      <c r="B4" s="8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1" t="s">
        <v>8</v>
      </c>
      <c r="H4" s="5" t="s">
        <v>9</v>
      </c>
    </row>
    <row r="5" spans="1:8" ht="15" thickBot="1">
      <c r="A5" s="15"/>
      <c r="B5" s="33"/>
      <c r="C5" s="34"/>
      <c r="D5" s="35" t="s">
        <v>10</v>
      </c>
      <c r="E5" s="36"/>
      <c r="F5" s="37" t="s">
        <v>11</v>
      </c>
      <c r="G5" s="38"/>
      <c r="H5" s="39"/>
    </row>
    <row r="6" spans="1:8" s="31" customFormat="1" ht="30" customHeight="1" thickTop="1">
      <c r="A6" s="29"/>
      <c r="B6" s="28" t="s">
        <v>12</v>
      </c>
      <c r="C6" s="64" t="s">
        <v>21</v>
      </c>
      <c r="D6" s="65"/>
      <c r="E6" s="65"/>
      <c r="F6" s="66"/>
      <c r="G6" s="47"/>
      <c r="H6" s="48" t="s">
        <v>2</v>
      </c>
    </row>
    <row r="7" spans="1:8" s="59" customFormat="1" ht="30" customHeight="1">
      <c r="A7" s="51"/>
      <c r="B7" s="52" t="s">
        <v>24</v>
      </c>
      <c r="C7" s="53" t="s">
        <v>25</v>
      </c>
      <c r="D7" s="54" t="s">
        <v>38</v>
      </c>
      <c r="E7" s="55" t="s">
        <v>20</v>
      </c>
      <c r="F7" s="56">
        <v>17100</v>
      </c>
      <c r="G7" s="57"/>
      <c r="H7" s="58">
        <f>ROUND(G7*F7,2)</f>
        <v>0</v>
      </c>
    </row>
    <row r="8" spans="1:10" s="59" customFormat="1" ht="30" customHeight="1">
      <c r="A8" s="51" t="s">
        <v>28</v>
      </c>
      <c r="B8" s="52" t="s">
        <v>19</v>
      </c>
      <c r="C8" s="53" t="s">
        <v>29</v>
      </c>
      <c r="D8" s="54" t="s">
        <v>30</v>
      </c>
      <c r="E8" s="55" t="s">
        <v>31</v>
      </c>
      <c r="F8" s="56">
        <v>7100</v>
      </c>
      <c r="G8" s="57"/>
      <c r="H8" s="58">
        <f>ROUND(G8*F8,2)</f>
        <v>0</v>
      </c>
      <c r="I8" s="62"/>
      <c r="J8" s="63"/>
    </row>
    <row r="9" spans="1:8" ht="30" customHeight="1" thickBot="1">
      <c r="A9" s="13"/>
      <c r="B9" s="27" t="str">
        <f>B6</f>
        <v>A</v>
      </c>
      <c r="C9" s="67" t="str">
        <f>C6</f>
        <v>WB BISHOP GRANDIN BLVD FROM PEMBINA OVERPASS TO WAVERLEY ST</v>
      </c>
      <c r="D9" s="68"/>
      <c r="E9" s="68"/>
      <c r="F9" s="69"/>
      <c r="G9" s="13" t="s">
        <v>15</v>
      </c>
      <c r="H9" s="13">
        <f>SUM(H6:H8)</f>
        <v>0</v>
      </c>
    </row>
    <row r="10" spans="1:8" s="31" customFormat="1" ht="30" customHeight="1" thickTop="1">
      <c r="A10" s="29"/>
      <c r="B10" s="28" t="s">
        <v>13</v>
      </c>
      <c r="C10" s="64" t="s">
        <v>22</v>
      </c>
      <c r="D10" s="70"/>
      <c r="E10" s="70"/>
      <c r="F10" s="71"/>
      <c r="G10" s="29"/>
      <c r="H10" s="30"/>
    </row>
    <row r="11" spans="1:8" s="59" customFormat="1" ht="30" customHeight="1">
      <c r="A11" s="51"/>
      <c r="B11" s="52" t="s">
        <v>32</v>
      </c>
      <c r="C11" s="53" t="s">
        <v>25</v>
      </c>
      <c r="D11" s="54" t="s">
        <v>38</v>
      </c>
      <c r="E11" s="55" t="s">
        <v>20</v>
      </c>
      <c r="F11" s="56">
        <v>4850</v>
      </c>
      <c r="G11" s="57"/>
      <c r="H11" s="58">
        <f>ROUND(G11*F11,2)</f>
        <v>0</v>
      </c>
    </row>
    <row r="12" spans="1:8" s="59" customFormat="1" ht="30" customHeight="1">
      <c r="A12" s="51"/>
      <c r="B12" s="52" t="s">
        <v>33</v>
      </c>
      <c r="C12" s="53" t="s">
        <v>26</v>
      </c>
      <c r="D12" s="54" t="s">
        <v>38</v>
      </c>
      <c r="E12" s="55" t="s">
        <v>20</v>
      </c>
      <c r="F12" s="56">
        <v>3700</v>
      </c>
      <c r="G12" s="57"/>
      <c r="H12" s="58">
        <f>ROUND(G12*F12,2)</f>
        <v>0</v>
      </c>
    </row>
    <row r="13" spans="1:10" s="59" customFormat="1" ht="30" customHeight="1">
      <c r="A13" s="51" t="s">
        <v>28</v>
      </c>
      <c r="B13" s="52" t="s">
        <v>34</v>
      </c>
      <c r="C13" s="53" t="s">
        <v>29</v>
      </c>
      <c r="D13" s="54" t="s">
        <v>30</v>
      </c>
      <c r="E13" s="55" t="s">
        <v>31</v>
      </c>
      <c r="F13" s="56">
        <v>3500</v>
      </c>
      <c r="G13" s="57"/>
      <c r="H13" s="58">
        <f>ROUND(G13*F13,2)</f>
        <v>0</v>
      </c>
      <c r="I13" s="62"/>
      <c r="J13" s="63"/>
    </row>
    <row r="14" spans="1:8" s="31" customFormat="1" ht="30" customHeight="1" thickBot="1">
      <c r="A14" s="32"/>
      <c r="B14" s="27" t="str">
        <f>B10</f>
        <v>B</v>
      </c>
      <c r="C14" s="67" t="str">
        <f>C10</f>
        <v>SB WILLIAM R CLEMENT PW FROM ROBLIN BLVD TO GRANT AVE</v>
      </c>
      <c r="D14" s="68"/>
      <c r="E14" s="68"/>
      <c r="F14" s="69"/>
      <c r="G14" s="32" t="s">
        <v>15</v>
      </c>
      <c r="H14" s="32">
        <f>SUM(H10:H13)</f>
        <v>0</v>
      </c>
    </row>
    <row r="15" spans="1:8" s="31" customFormat="1" ht="30" customHeight="1" thickTop="1">
      <c r="A15" s="29"/>
      <c r="B15" s="28" t="s">
        <v>14</v>
      </c>
      <c r="C15" s="72" t="s">
        <v>23</v>
      </c>
      <c r="D15" s="73"/>
      <c r="E15" s="73"/>
      <c r="F15" s="74"/>
      <c r="G15" s="29"/>
      <c r="H15" s="30"/>
    </row>
    <row r="16" spans="1:8" s="59" customFormat="1" ht="30" customHeight="1">
      <c r="A16" s="51"/>
      <c r="B16" s="52" t="s">
        <v>35</v>
      </c>
      <c r="C16" s="53" t="s">
        <v>25</v>
      </c>
      <c r="D16" s="54" t="s">
        <v>38</v>
      </c>
      <c r="E16" s="55" t="s">
        <v>20</v>
      </c>
      <c r="F16" s="56">
        <v>12000</v>
      </c>
      <c r="G16" s="57"/>
      <c r="H16" s="58">
        <f>ROUND(G16*F16,2)</f>
        <v>0</v>
      </c>
    </row>
    <row r="17" spans="1:8" s="59" customFormat="1" ht="30" customHeight="1">
      <c r="A17" s="51"/>
      <c r="B17" s="52" t="s">
        <v>36</v>
      </c>
      <c r="C17" s="53" t="s">
        <v>26</v>
      </c>
      <c r="D17" s="54" t="s">
        <v>38</v>
      </c>
      <c r="E17" s="55" t="s">
        <v>20</v>
      </c>
      <c r="F17" s="56">
        <v>2000</v>
      </c>
      <c r="G17" s="57"/>
      <c r="H17" s="58">
        <f>ROUND(G17*F17,2)</f>
        <v>0</v>
      </c>
    </row>
    <row r="18" spans="1:10" s="59" customFormat="1" ht="30" customHeight="1">
      <c r="A18" s="51" t="s">
        <v>28</v>
      </c>
      <c r="B18" s="52" t="s">
        <v>37</v>
      </c>
      <c r="C18" s="53" t="s">
        <v>29</v>
      </c>
      <c r="D18" s="54" t="s">
        <v>30</v>
      </c>
      <c r="E18" s="55" t="s">
        <v>31</v>
      </c>
      <c r="F18" s="56">
        <v>6100</v>
      </c>
      <c r="G18" s="57"/>
      <c r="H18" s="58">
        <f>ROUND(G18*F18,2)</f>
        <v>0</v>
      </c>
      <c r="I18" s="62"/>
      <c r="J18" s="63"/>
    </row>
    <row r="19" spans="1:8" s="31" customFormat="1" ht="30" customHeight="1" thickBot="1">
      <c r="A19" s="32"/>
      <c r="B19" s="27" t="str">
        <f>B15</f>
        <v>C</v>
      </c>
      <c r="C19" s="67" t="str">
        <f>C15</f>
        <v>NB KENASTON BLVD FROM  475M S OF SCURFIELD BLVD TO MCGILLVRAY BLVD</v>
      </c>
      <c r="D19" s="68"/>
      <c r="E19" s="68"/>
      <c r="F19" s="69"/>
      <c r="G19" s="32" t="s">
        <v>15</v>
      </c>
      <c r="H19" s="32">
        <f>SUM(H15:H18)</f>
        <v>0</v>
      </c>
    </row>
    <row r="20" spans="1:8" ht="36" customHeight="1" thickTop="1">
      <c r="A20" s="44"/>
      <c r="B20" s="6"/>
      <c r="C20" s="9" t="s">
        <v>16</v>
      </c>
      <c r="D20" s="17"/>
      <c r="E20" s="1"/>
      <c r="F20" s="1"/>
      <c r="G20" s="46"/>
      <c r="H20" s="49"/>
    </row>
    <row r="21" spans="1:8" ht="30" customHeight="1" thickBot="1">
      <c r="A21" s="13"/>
      <c r="B21" s="27" t="str">
        <f>B6</f>
        <v>A</v>
      </c>
      <c r="C21" s="75" t="str">
        <f>C6</f>
        <v>WB BISHOP GRANDIN BLVD FROM PEMBINA OVERPASS TO WAVERLEY ST</v>
      </c>
      <c r="D21" s="68"/>
      <c r="E21" s="68"/>
      <c r="F21" s="69"/>
      <c r="G21" s="13" t="s">
        <v>15</v>
      </c>
      <c r="H21" s="13">
        <f>H9</f>
        <v>0</v>
      </c>
    </row>
    <row r="22" spans="1:8" ht="30" customHeight="1" thickBot="1" thickTop="1">
      <c r="A22" s="13"/>
      <c r="B22" s="27" t="str">
        <f>B10</f>
        <v>B</v>
      </c>
      <c r="C22" s="76" t="str">
        <f>C10</f>
        <v>SB WILLIAM R CLEMENT PW FROM ROBLIN BLVD TO GRANT AVE</v>
      </c>
      <c r="D22" s="77"/>
      <c r="E22" s="77"/>
      <c r="F22" s="78"/>
      <c r="G22" s="60" t="s">
        <v>15</v>
      </c>
      <c r="H22" s="60">
        <f>H14</f>
        <v>0</v>
      </c>
    </row>
    <row r="23" spans="1:8" ht="30" customHeight="1" thickBot="1" thickTop="1">
      <c r="A23" s="19"/>
      <c r="B23" s="27" t="str">
        <f>B15</f>
        <v>C</v>
      </c>
      <c r="C23" s="76" t="str">
        <f>C15</f>
        <v>NB KENASTON BLVD FROM  475M S OF SCURFIELD BLVD TO MCGILLVRAY BLVD</v>
      </c>
      <c r="D23" s="77"/>
      <c r="E23" s="77"/>
      <c r="F23" s="78"/>
      <c r="G23" s="19" t="s">
        <v>15</v>
      </c>
      <c r="H23" s="19">
        <f>H19</f>
        <v>0</v>
      </c>
    </row>
    <row r="24" spans="1:8" s="26" customFormat="1" ht="37.5" customHeight="1" thickTop="1">
      <c r="A24" s="12"/>
      <c r="B24" s="79" t="s">
        <v>18</v>
      </c>
      <c r="C24" s="80"/>
      <c r="D24" s="80"/>
      <c r="E24" s="80"/>
      <c r="F24" s="80"/>
      <c r="G24" s="81">
        <f>SUM(H21:H23)</f>
        <v>0</v>
      </c>
      <c r="H24" s="82"/>
    </row>
    <row r="25" spans="1:8" ht="15.75" customHeight="1">
      <c r="A25" s="45"/>
      <c r="B25" s="40"/>
      <c r="C25" s="41"/>
      <c r="D25" s="42"/>
      <c r="E25" s="41"/>
      <c r="F25" s="41"/>
      <c r="G25" s="18"/>
      <c r="H25" s="50"/>
    </row>
  </sheetData>
  <sheetProtection password="D90A" sheet="1" selectLockedCells="1"/>
  <mergeCells count="11">
    <mergeCell ref="C21:F21"/>
    <mergeCell ref="C22:F22"/>
    <mergeCell ref="C23:F23"/>
    <mergeCell ref="B24:F24"/>
    <mergeCell ref="G24:H24"/>
    <mergeCell ref="C6:F6"/>
    <mergeCell ref="C9:F9"/>
    <mergeCell ref="C10:F10"/>
    <mergeCell ref="C14:F14"/>
    <mergeCell ref="C15:F15"/>
    <mergeCell ref="C19:F19"/>
  </mergeCells>
  <conditionalFormatting sqref="D7">
    <cfRule type="cellIs" priority="19" dxfId="21" operator="equal" stopIfTrue="1">
      <formula>"CW 2130-R11"</formula>
    </cfRule>
    <cfRule type="cellIs" priority="20" dxfId="21" operator="equal" stopIfTrue="1">
      <formula>"CW 3120-R2"</formula>
    </cfRule>
    <cfRule type="cellIs" priority="21" dxfId="21" operator="equal" stopIfTrue="1">
      <formula>"CW 3240-R7"</formula>
    </cfRule>
  </conditionalFormatting>
  <conditionalFormatting sqref="D11:D12">
    <cfRule type="cellIs" priority="16" dxfId="21" operator="equal" stopIfTrue="1">
      <formula>"CW 2130-R11"</formula>
    </cfRule>
    <cfRule type="cellIs" priority="17" dxfId="21" operator="equal" stopIfTrue="1">
      <formula>"CW 3120-R2"</formula>
    </cfRule>
    <cfRule type="cellIs" priority="18" dxfId="21" operator="equal" stopIfTrue="1">
      <formula>"CW 3240-R7"</formula>
    </cfRule>
  </conditionalFormatting>
  <conditionalFormatting sqref="D16">
    <cfRule type="cellIs" priority="13" dxfId="21" operator="equal" stopIfTrue="1">
      <formula>"CW 2130-R11"</formula>
    </cfRule>
    <cfRule type="cellIs" priority="14" dxfId="21" operator="equal" stopIfTrue="1">
      <formula>"CW 3120-R2"</formula>
    </cfRule>
    <cfRule type="cellIs" priority="15" dxfId="21" operator="equal" stopIfTrue="1">
      <formula>"CW 3240-R7"</formula>
    </cfRule>
  </conditionalFormatting>
  <conditionalFormatting sqref="D17">
    <cfRule type="cellIs" priority="10" dxfId="21" operator="equal" stopIfTrue="1">
      <formula>"CW 2130-R11"</formula>
    </cfRule>
    <cfRule type="cellIs" priority="11" dxfId="21" operator="equal" stopIfTrue="1">
      <formula>"CW 3120-R2"</formula>
    </cfRule>
    <cfRule type="cellIs" priority="12" dxfId="21" operator="equal" stopIfTrue="1">
      <formula>"CW 3240-R7"</formula>
    </cfRule>
  </conditionalFormatting>
  <conditionalFormatting sqref="D8">
    <cfRule type="cellIs" priority="7" dxfId="21" operator="equal" stopIfTrue="1">
      <formula>"CW 2130-R11"</formula>
    </cfRule>
    <cfRule type="cellIs" priority="8" dxfId="21" operator="equal" stopIfTrue="1">
      <formula>"CW 3120-R2"</formula>
    </cfRule>
    <cfRule type="cellIs" priority="9" dxfId="21" operator="equal" stopIfTrue="1">
      <formula>"CW 3240-R7"</formula>
    </cfRule>
  </conditionalFormatting>
  <conditionalFormatting sqref="D13">
    <cfRule type="cellIs" priority="4" dxfId="21" operator="equal" stopIfTrue="1">
      <formula>"CW 2130-R11"</formula>
    </cfRule>
    <cfRule type="cellIs" priority="5" dxfId="21" operator="equal" stopIfTrue="1">
      <formula>"CW 3120-R2"</formula>
    </cfRule>
    <cfRule type="cellIs" priority="6" dxfId="21" operator="equal" stopIfTrue="1">
      <formula>"CW 3240-R7"</formula>
    </cfRule>
  </conditionalFormatting>
  <conditionalFormatting sqref="D18">
    <cfRule type="cellIs" priority="1" dxfId="21" operator="equal" stopIfTrue="1">
      <formula>"CW 2130-R11"</formula>
    </cfRule>
    <cfRule type="cellIs" priority="2" dxfId="21" operator="equal" stopIfTrue="1">
      <formula>"CW 3120-R2"</formula>
    </cfRule>
    <cfRule type="cellIs" priority="3" dxfId="21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1:G13 G7:G8 G16:G18">
      <formula1>IF(G11&gt;=0.01,ROUND(G11,2),0.01)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543-2014
&amp;XTemplate Version: C420131129-RW&amp;R&amp;10Bid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Chyecked by HP on June 19 2014
File Size 54784
File Size 129,536</dc:description>
  <cp:lastModifiedBy>Pheifer, Henly</cp:lastModifiedBy>
  <cp:lastPrinted>2014-05-16T21:23:38Z</cp:lastPrinted>
  <dcterms:created xsi:type="dcterms:W3CDTF">1999-03-31T15:44:33Z</dcterms:created>
  <dcterms:modified xsi:type="dcterms:W3CDTF">2014-06-19T16:03:33Z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NewReviewCycle">
    <vt:lpwstr/>
  </property>
  <property fmtid="{D5CDD505-2E9C-101B-9397-08002B2CF9AE}" pid="4" name="_AdHocReviewCycleID">
    <vt:i4>21244646</vt:i4>
  </property>
  <property fmtid="{D5CDD505-2E9C-101B-9397-08002B2CF9AE}" pid="5" name="_EmailSubject">
    <vt:lpwstr>Form B - Bid Opportunity 543-2014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