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4" yWindow="5652" windowWidth="19176" windowHeight="5688" activeTab="1"/>
  </bookViews>
  <sheets>
    <sheet name="Instructions" sheetId="1" r:id="rId1"/>
    <sheet name="FORM B - PRICES" sheetId="2" r:id="rId2"/>
    <sheet name="FORM B - PRICES W PROV FUND" sheetId="3" r:id="rId3"/>
    <sheet name="Sample(older)" sheetId="4" r:id="rId4"/>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2">'FORM B - PRICES W PROV FUND'!#REF!</definedName>
    <definedName name="HEADER" localSheetId="3">'Sample(older)'!#REF!</definedName>
    <definedName name="HEADER">'FORM B - PRICES'!#REF!</definedName>
    <definedName name="PAGE1OF13" localSheetId="2">'FORM B - PRICES W PROV FUND'!#REF!</definedName>
    <definedName name="PAGE1OF13" localSheetId="3">'Sample(older)'!#REF!</definedName>
    <definedName name="PAGE1OF13">'FORM B - PRICES'!#REF!</definedName>
    <definedName name="_xlnm.Print_Area" localSheetId="1">'FORM B - PRICES'!$B$6:$H$18</definedName>
    <definedName name="_xlnm.Print_Area" localSheetId="2">'FORM B - PRICES W PROV FUND'!$B$6:$H$76</definedName>
    <definedName name="_xlnm.Print_Area" localSheetId="0">'Instructions'!$A$1:$I$22</definedName>
    <definedName name="_xlnm.Print_Area" localSheetId="3">'Sample(older)'!$A$1:$H$102</definedName>
    <definedName name="_xlnm.Print_Titles" localSheetId="1">'FORM B - PRICES'!$1:$5</definedName>
    <definedName name="_xlnm.Print_Titles" localSheetId="2">'FORM B - PRICES W PROV FUND'!$1:$5</definedName>
    <definedName name="_xlnm.Print_Titles" localSheetId="3">'Sample(older)'!$1:$5</definedName>
    <definedName name="_xlnm.Print_Titles">'FORM B - PRICES'!$B$4:$IV$4</definedName>
    <definedName name="TEMP" localSheetId="2">'FORM B - PRICES W PROV FUND'!#REF!</definedName>
    <definedName name="TEMP" localSheetId="3">'Sample(older)'!#REF!</definedName>
    <definedName name="TEMP">'FORM B - PRICES'!#REF!</definedName>
    <definedName name="TENDERNO.181-" localSheetId="2">'FORM B - PRICES W PROV FUND'!#REF!</definedName>
    <definedName name="TENDERNO.181-" localSheetId="3">'Sample(older)'!#REF!</definedName>
    <definedName name="TENDERNO.181-">'FORM B - PRICES'!#REF!</definedName>
    <definedName name="TENDERSUBMISSI" localSheetId="2">'FORM B - PRICES W PROV FUND'!#REF!</definedName>
    <definedName name="TENDERSUBMISSI" localSheetId="3">'Sample(older)'!#REF!</definedName>
    <definedName name="TENDERSUBMISSI">'FORM B - PRICES'!#REF!</definedName>
    <definedName name="TESTHEAD" localSheetId="2">'FORM B - PRICES W PROV FUND'!#REF!</definedName>
    <definedName name="TESTHEAD" localSheetId="3">'Sample(older)'!#REF!</definedName>
    <definedName name="TESTHEAD">'FORM B - PRICES'!#REF!</definedName>
    <definedName name="XEVERYTHING" localSheetId="2">'FORM B - PRICES W PROV FUND'!$B$1:$IV$39</definedName>
    <definedName name="XEVERYTHING" localSheetId="3">'Sample(older)'!$B$1:$IV$8</definedName>
    <definedName name="XEVERYTHING">'FORM B - PRICES'!$B$1:$IV$11</definedName>
    <definedName name="XITEMS" localSheetId="2">'FORM B - PRICES W PROV FUND'!$B$7:$IV$39</definedName>
    <definedName name="XITEMS" localSheetId="3">'Sample(older)'!$J$6:$IV$8</definedName>
    <definedName name="XITEMS">'FORM B - PRICES'!$B$6:$IV$11</definedName>
  </definedNames>
  <calcPr fullCalcOnLoad="1" fullPrecision="0"/>
</workbook>
</file>

<file path=xl/sharedStrings.xml><?xml version="1.0" encoding="utf-8"?>
<sst xmlns="http://schemas.openxmlformats.org/spreadsheetml/2006/main" count="556" uniqueCount="285">
  <si>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</si>
  <si>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</si>
  <si>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</si>
  <si>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</si>
  <si>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</si>
  <si>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</si>
  <si>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</si>
  <si>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</si>
  <si>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</si>
  <si>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</si>
  <si>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</si>
  <si>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</si>
  <si>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</si>
  <si>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</si>
  <si>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</si>
  <si>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</si>
  <si>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</si>
  <si>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</si>
  <si>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</si>
  <si>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</si>
  <si>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</si>
  <si>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</si>
  <si>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</si>
  <si>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</si>
  <si>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</si>
  <si>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</si>
  <si>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</si>
  <si>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</si>
  <si>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</si>
  <si>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</si>
  <si>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 xml:space="preserve">(INSERT LOCATION AND TYPE OF WORK) </t>
  </si>
  <si>
    <t>(SEE B9)</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</si>
  <si>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</si>
  <si>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</si>
  <si>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</si>
  <si>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</si>
  <si>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</si>
  <si>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</si>
  <si>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</si>
  <si>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</si>
  <si>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</si>
  <si>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 Print out these instructions for reference as required. </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</si>
  <si>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</si>
  <si>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</si>
  <si>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</si>
  <si>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</si>
  <si>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</si>
  <si>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</si>
  <si>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</si>
  <si>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</si>
  <si>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</si>
  <si>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</si>
  <si>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</si>
  <si>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</si>
  <si>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</si>
  <si>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</si>
  <si>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</si>
  <si>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</si>
  <si>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</si>
  <si>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ROADWORKS - REMOVALS/RENEWALS</t>
  </si>
  <si>
    <t>B004</t>
  </si>
  <si>
    <t>Slab Replacement</t>
  </si>
  <si>
    <t>B017</t>
  </si>
  <si>
    <t>Partial Slab Patches</t>
  </si>
  <si>
    <t>ii)</t>
  </si>
  <si>
    <t>B047</t>
  </si>
  <si>
    <t>Partial Slab Patches - Early Opening (24 hour)</t>
  </si>
  <si>
    <t>B077</t>
  </si>
  <si>
    <t>Partial Slab Patches 
- Early Opening (72 hour)</t>
  </si>
  <si>
    <t>B094</t>
  </si>
  <si>
    <t>Drilled Dowels</t>
  </si>
  <si>
    <t>B095</t>
  </si>
  <si>
    <t>19.1 mm Diameter</t>
  </si>
  <si>
    <t>B097</t>
  </si>
  <si>
    <t>Drilled Tie Bars</t>
  </si>
  <si>
    <t>B098</t>
  </si>
  <si>
    <t>20 M Deformed Tie Bar</t>
  </si>
  <si>
    <t>B099</t>
  </si>
  <si>
    <t>25 M Deformed Tie Bar</t>
  </si>
  <si>
    <t>B114</t>
  </si>
  <si>
    <t xml:space="preserve">Miscellaneous Concrete Slab Renewal </t>
  </si>
  <si>
    <t>B118</t>
  </si>
  <si>
    <t>Sidewalk</t>
  </si>
  <si>
    <t>SD-228A</t>
  </si>
  <si>
    <t>B120</t>
  </si>
  <si>
    <t>B121</t>
  </si>
  <si>
    <t>m</t>
  </si>
  <si>
    <t>iii)</t>
  </si>
  <si>
    <t>B154</t>
  </si>
  <si>
    <t>Concrete Curb Renewal</t>
  </si>
  <si>
    <t>B155</t>
  </si>
  <si>
    <t>B157</t>
  </si>
  <si>
    <t>SD-203A</t>
  </si>
  <si>
    <t>B184</t>
  </si>
  <si>
    <t>Supply and Installation of Dowel Assemblies</t>
  </si>
  <si>
    <t>B189</t>
  </si>
  <si>
    <t>Regrading Existing Interlocking Paving Stones</t>
  </si>
  <si>
    <t>CW 3330-R3</t>
  </si>
  <si>
    <t>B190</t>
  </si>
  <si>
    <t xml:space="preserve">Construction of Asphaltic Concrete Overlay </t>
  </si>
  <si>
    <t>B191</t>
  </si>
  <si>
    <t>Main Line Paving</t>
  </si>
  <si>
    <t>B193</t>
  </si>
  <si>
    <t>a) Type IA</t>
  </si>
  <si>
    <t>C001</t>
  </si>
  <si>
    <t>Concrete Pavements, Median Slabs, Bull-noses, and Safety Medians</t>
  </si>
  <si>
    <t>C032</t>
  </si>
  <si>
    <t>Concrete Curbs, Curb and Gutter, and Splash Strips</t>
  </si>
  <si>
    <t>C046</t>
  </si>
  <si>
    <t>SD-229E</t>
  </si>
  <si>
    <t>D006</t>
  </si>
  <si>
    <t xml:space="preserve">Reflective Crack Maintenance </t>
  </si>
  <si>
    <t>E028</t>
  </si>
  <si>
    <t>E029</t>
  </si>
  <si>
    <t xml:space="preserve">AP-009 - Barrier Curb and Gutter Inlet Cover </t>
  </si>
  <si>
    <t>F001</t>
  </si>
  <si>
    <t>F003</t>
  </si>
  <si>
    <t>F005</t>
  </si>
  <si>
    <t>51mm</t>
  </si>
  <si>
    <t>F006</t>
  </si>
  <si>
    <t>64mm</t>
  </si>
  <si>
    <t>F007</t>
  </si>
  <si>
    <t>iv)</t>
  </si>
  <si>
    <t>76mm</t>
  </si>
  <si>
    <t>G001</t>
  </si>
  <si>
    <t>Sodding</t>
  </si>
  <si>
    <t>G003</t>
  </si>
  <si>
    <t xml:space="preserve"> width &gt; or = 600mm</t>
  </si>
  <si>
    <t>v)</t>
  </si>
  <si>
    <t>B.1</t>
  </si>
  <si>
    <t>B.2</t>
  </si>
  <si>
    <t>B.3</t>
  </si>
  <si>
    <t>B.4</t>
  </si>
  <si>
    <t>B.5</t>
  </si>
  <si>
    <t>B.6</t>
  </si>
  <si>
    <t>B001</t>
  </si>
  <si>
    <t>B.7</t>
  </si>
  <si>
    <t>Pavement Removal</t>
  </si>
  <si>
    <t>B002</t>
  </si>
  <si>
    <t>Concrete Pavement</t>
  </si>
  <si>
    <t>B.8</t>
  </si>
  <si>
    <t>B.9</t>
  </si>
  <si>
    <t>B018</t>
  </si>
  <si>
    <t>250 mm Concrete Pavement (Type A)</t>
  </si>
  <si>
    <t>B019</t>
  </si>
  <si>
    <t>250 mm Concrete Pavement (Type B)</t>
  </si>
  <si>
    <t>B020</t>
  </si>
  <si>
    <t>250 mm Concrete Pavement (Type C)</t>
  </si>
  <si>
    <t>B021</t>
  </si>
  <si>
    <t>250 mm Concrete Pavement (Type D)</t>
  </si>
  <si>
    <t>B.10</t>
  </si>
  <si>
    <t>B.11</t>
  </si>
  <si>
    <t>B.12</t>
  </si>
  <si>
    <t>B119</t>
  </si>
  <si>
    <t>c) Greater than 20 sq.m.</t>
  </si>
  <si>
    <t>B.13</t>
  </si>
  <si>
    <t>B156</t>
  </si>
  <si>
    <t>B194</t>
  </si>
  <si>
    <t>Tie-ins and Approaches</t>
  </si>
  <si>
    <t>B195</t>
  </si>
  <si>
    <t>C034</t>
  </si>
  <si>
    <t>F002</t>
  </si>
  <si>
    <t>vert. m</t>
  </si>
  <si>
    <t>F009</t>
  </si>
  <si>
    <t>F010</t>
  </si>
  <si>
    <t>F011</t>
  </si>
  <si>
    <t>F018</t>
  </si>
  <si>
    <t>(SEE B8)</t>
  </si>
  <si>
    <t xml:space="preserve"> WILLIAM AVENUE - SHERBROOK STREET TO ARLINGTON STREET - CONCRETE REPAIRS AND ASPHALT OVERLAY</t>
  </si>
  <si>
    <t xml:space="preserve">CW 3110-R9 </t>
  </si>
  <si>
    <t>CW 3110-R9</t>
  </si>
  <si>
    <t>B003</t>
  </si>
  <si>
    <t>Asphalt Pavement</t>
  </si>
  <si>
    <t xml:space="preserve">CW 3230-R5
</t>
  </si>
  <si>
    <t>B007</t>
  </si>
  <si>
    <t>250 mm Concrete Pavement (Plain-Dowelled)</t>
  </si>
  <si>
    <t>B048</t>
  </si>
  <si>
    <t>B049</t>
  </si>
  <si>
    <t>B050</t>
  </si>
  <si>
    <t>B051</t>
  </si>
  <si>
    <t>B064</t>
  </si>
  <si>
    <t>Slab Replacement - Early Opening (72 hour)</t>
  </si>
  <si>
    <t>B067</t>
  </si>
  <si>
    <t>B078</t>
  </si>
  <si>
    <t>B079</t>
  </si>
  <si>
    <t>B080</t>
  </si>
  <si>
    <t>B081</t>
  </si>
  <si>
    <t>CW 3230-R5</t>
  </si>
  <si>
    <t>B096</t>
  </si>
  <si>
    <t>28.6 mm Diameter</t>
  </si>
  <si>
    <t xml:space="preserve">CW 3235-R6  </t>
  </si>
  <si>
    <t>a) Less than 5 sq.m.</t>
  </si>
  <si>
    <t>b) 5 sq.m. to 20 sq.m.</t>
  </si>
  <si>
    <t xml:space="preserve">CW 3240-R6 </t>
  </si>
  <si>
    <t>Barrier (*mm ht, Dowelled)</t>
  </si>
  <si>
    <t>SD-205,
SD206A</t>
  </si>
  <si>
    <t>a) Less than 3 m</t>
  </si>
  <si>
    <t>b) 3 m to 30 m</t>
  </si>
  <si>
    <t>B170</t>
  </si>
  <si>
    <t>Curb and Gutter (180 mm ht, Barrier, Integral, 600mm width, 150mm Plain Concrete Pavement)</t>
  </si>
  <si>
    <t>SD-200</t>
  </si>
  <si>
    <t>B171</t>
  </si>
  <si>
    <t>B172</t>
  </si>
  <si>
    <t>Curb Ramp (10mm ht, type)</t>
  </si>
  <si>
    <t>SD-229 E</t>
  </si>
  <si>
    <t xml:space="preserve">CW 3410-R7 </t>
  </si>
  <si>
    <t>B206</t>
  </si>
  <si>
    <t>Pavement Repair Fabric</t>
  </si>
  <si>
    <t>E10</t>
  </si>
  <si>
    <t>C.1</t>
  </si>
  <si>
    <t>CW 3310-R10</t>
  </si>
  <si>
    <t>C007</t>
  </si>
  <si>
    <t>Construction of 230 mm Concrete Pavement (Plain-Dowelled)</t>
  </si>
  <si>
    <t>C008</t>
  </si>
  <si>
    <t>Construction of 200 mm Concrete Pavement (Reinforced)</t>
  </si>
  <si>
    <t>C019</t>
  </si>
  <si>
    <t>C.2</t>
  </si>
  <si>
    <t>Concrete Pavements for Early Opening</t>
  </si>
  <si>
    <t>C025</t>
  </si>
  <si>
    <t>Construction of 230 mm Concrete Pavement for Early Opening 72 Hour (Plain-Dowelled)</t>
  </si>
  <si>
    <t>C026</t>
  </si>
  <si>
    <t>Construction of 200 mm Concrete Pavement for Early Opening 72 Hour (Reinforced)</t>
  </si>
  <si>
    <t>C.3</t>
  </si>
  <si>
    <t>Construction of Barrier (180mm ht, Separate)</t>
  </si>
  <si>
    <t>Construction of  Curb Ramp (10mm ht, type)</t>
  </si>
  <si>
    <t>C050</t>
  </si>
  <si>
    <t>C.4</t>
  </si>
  <si>
    <t>D.1</t>
  </si>
  <si>
    <t>CW 3250-R6</t>
  </si>
  <si>
    <t>D005</t>
  </si>
  <si>
    <t>D.2</t>
  </si>
  <si>
    <t>Longitudinal Joint &amp; Crack Filling ( &gt; 25mm in width )</t>
  </si>
  <si>
    <t>E023</t>
  </si>
  <si>
    <t>E.1</t>
  </si>
  <si>
    <t>Replacing Standard Frames &amp; Covers</t>
  </si>
  <si>
    <t>CW 2130-R10</t>
  </si>
  <si>
    <t>E024</t>
  </si>
  <si>
    <t>AP-004 - Standard Frame for Manhole and Catch Basin</t>
  </si>
  <si>
    <t>E025</t>
  </si>
  <si>
    <t>AP-005 - Standard Solid Cover for Standard Frame</t>
  </si>
  <si>
    <t>E026</t>
  </si>
  <si>
    <t>AP-006 - Standard Grated Cover for Standard Frame</t>
  </si>
  <si>
    <t>AP-008 - Barrier Curb and Gutter Inlet Frame and Box</t>
  </si>
  <si>
    <t>F</t>
  </si>
  <si>
    <t>F.1</t>
  </si>
  <si>
    <t>Adjustment of Catch Basins / Manholes Frames</t>
  </si>
  <si>
    <t>CW 3210-R6</t>
  </si>
  <si>
    <t>F.2</t>
  </si>
  <si>
    <t>Replacing Existing Risers</t>
  </si>
  <si>
    <t>F002A</t>
  </si>
  <si>
    <t>Pre-cast concrete risers</t>
  </si>
  <si>
    <t>F.3</t>
  </si>
  <si>
    <t>Lifter Rings</t>
  </si>
  <si>
    <t>F.4</t>
  </si>
  <si>
    <t>Adjustment of Valve Boxes</t>
  </si>
  <si>
    <t>F.5</t>
  </si>
  <si>
    <t>Valve Box Extensions</t>
  </si>
  <si>
    <t>F.6</t>
  </si>
  <si>
    <t>Adjustment of Curb Stop Boxes</t>
  </si>
  <si>
    <t>F.7</t>
  </si>
  <si>
    <t>Curb Stop Extensions</t>
  </si>
  <si>
    <t>G</t>
  </si>
  <si>
    <t>G.1</t>
  </si>
  <si>
    <t>CW 3510-R8</t>
  </si>
  <si>
    <r>
      <t xml:space="preserve">ROADWORKS - REMOVALS/RENEWALS </t>
    </r>
    <r>
      <rPr>
        <sz val="12"/>
        <rFont val="Arial"/>
        <family val="2"/>
      </rPr>
      <t>(Cont'd.)</t>
    </r>
  </si>
  <si>
    <r>
      <t>ROADWORKS - NEW CONSTRUCTION</t>
    </r>
    <r>
      <rPr>
        <sz val="12"/>
        <rFont val="Arial"/>
        <family val="2"/>
      </rPr>
      <t xml:space="preserve">  (Cont'd.)</t>
    </r>
  </si>
  <si>
    <r>
      <t>ADJUSTMENTS</t>
    </r>
    <r>
      <rPr>
        <sz val="12"/>
        <rFont val="Arial"/>
        <family val="2"/>
      </rPr>
      <t xml:space="preserve">  (Cont'd.)</t>
    </r>
  </si>
  <si>
    <t xml:space="preserve">Hide the codes column "A". </t>
  </si>
  <si>
    <t>PW =1234</t>
  </si>
  <si>
    <r>
      <t xml:space="preserve">PART 2     </t>
    </r>
    <r>
      <rPr>
        <b/>
        <i/>
        <sz val="16"/>
        <rFont val="Arial"/>
        <family val="2"/>
      </rPr>
      <t xml:space="preserve"> PROVINCIALLY FUNDED WORK
                 (See B9.5, B15.2.1, B16.4, D2, D14.2-3, D16.4)</t>
    </r>
  </si>
  <si>
    <t xml:space="preserve">If your Project includes unsecured Provincial (or other) funding for some locations, select the worksheet "FORM B - PRICES W PROV FUND" otherwise use "FORM B - PRICES".  </t>
  </si>
  <si>
    <r>
      <t>Open file "200? Surface Works Pay Items Template (revised {</t>
    </r>
    <r>
      <rPr>
        <b/>
        <i/>
        <sz val="10"/>
        <color indexed="12"/>
        <rFont val="Times New Roman"/>
        <family val="1"/>
      </rPr>
      <t>date</t>
    </r>
    <r>
      <rPr>
        <b/>
        <sz val="10"/>
        <color indexed="12"/>
        <rFont val="Times New Roman"/>
        <family val="1"/>
      </rPr>
      <t>}) .XLS" .</t>
    </r>
  </si>
  <si>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</si>
  <si>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</si>
  <si>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</si>
  <si>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r>
      <t>Check the file using "</t>
    </r>
    <r>
      <rPr>
        <b/>
        <i/>
        <sz val="10"/>
        <color indexed="12"/>
        <rFont val="Times New Roman"/>
        <family val="1"/>
      </rPr>
      <t>20?? Quality Control Checks….xls</t>
    </r>
    <r>
      <rPr>
        <b/>
        <sz val="10"/>
        <color indexed="12"/>
        <rFont val="Times New Roman"/>
        <family val="1"/>
      </rPr>
      <t>"</t>
    </r>
  </si>
  <si>
    <t xml:space="preserve">When all Bid Opp documents have been approved by the Project Coordinator, protect the sheet and forward with password to PW Engineering for review .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</si>
  <si>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</si>
  <si>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</si>
  <si>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</si>
  <si>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t>Diamond Grinding</t>
  </si>
  <si>
    <r>
      <t>m</t>
    </r>
    <r>
      <rPr>
        <vertAlign val="superscript"/>
        <sz val="12"/>
        <rFont val="Arial"/>
        <family val="2"/>
      </rPr>
      <t>2</t>
    </r>
  </si>
  <si>
    <t>BISHOP GRANDIN, LAGIMODIERE BLVD TO STE. ANNES RD WESTBOUND</t>
  </si>
  <si>
    <t>E5</t>
  </si>
  <si>
    <t>PORTAGE AVE, AINSLEY ST TO ALDINE ST. EB-WB</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</si>
</sst>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50">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i/>
      <sz val="12"/>
      <name val="Arial"/>
      <family val="2"/>
    </font>
    <font>
      <strike/>
      <sz val="10"/>
      <name val="MS Sans Serif"/>
      <family val="2"/>
    </font>
    <font>
      <sz val="8"/>
      <color indexed="23"/>
      <name val="Arial"/>
      <family val="0"/>
    </font>
    <font>
      <sz val="20"/>
      <color indexed="8"/>
      <name val="Arial"/>
      <family val="0"/>
    </font>
    <font>
      <sz val="9"/>
      <color indexed="8"/>
      <name val="Arial"/>
      <family val="0"/>
    </font>
    <font>
      <b/>
      <sz val="10"/>
      <color indexed="8"/>
      <name val="Arial"/>
      <family val="0"/>
    </font>
    <font>
      <b/>
      <u val="single"/>
      <sz val="10"/>
      <color indexed="8"/>
      <name val="Arial"/>
      <family val="0"/>
    </font>
    <font>
      <b/>
      <u val="single"/>
      <sz val="11"/>
      <color indexed="8"/>
      <name val="Arial"/>
      <family val="0"/>
    </font>
    <font>
      <b/>
      <sz val="9"/>
      <color indexed="8"/>
      <name val="Arial"/>
      <family val="0"/>
    </font>
    <font>
      <u val="single"/>
      <sz val="7.5"/>
      <color indexed="36"/>
      <name val="MS Sans Serif"/>
      <family val="0"/>
    </font>
    <font>
      <u val="single"/>
      <sz val="7.5"/>
      <color indexed="12"/>
      <name val="MS Sans Serif"/>
      <family val="0"/>
    </font>
    <font>
      <sz val="9"/>
      <name val="Arial"/>
      <family val="0"/>
    </font>
    <font>
      <b/>
      <sz val="11"/>
      <color indexed="8"/>
      <name val="Arial"/>
      <family val="0"/>
    </font>
    <font>
      <b/>
      <sz val="10"/>
      <color indexed="12"/>
      <name val="Arial"/>
      <family val="0"/>
    </font>
    <font>
      <u val="single"/>
      <sz val="10"/>
      <color indexed="8"/>
      <name val="Arial"/>
      <family val="0"/>
    </font>
    <font>
      <u val="single"/>
      <sz val="9"/>
      <color indexed="8"/>
      <name val="Arial"/>
      <family val="0"/>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color indexed="63"/>
      </bottom>
    </border>
    <border>
      <left style="thin"/>
      <right style="thin"/>
      <top style="double">
        <color indexed="8"/>
      </top>
      <bottom>
        <color indexed="63"/>
      </bottom>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double">
        <color indexed="8"/>
      </top>
      <bottom style="double">
        <color indexed="8"/>
      </bottom>
    </border>
    <border>
      <left>
        <color indexed="63"/>
      </left>
      <right style="thin"/>
      <top style="double">
        <color indexed="8"/>
      </top>
      <bottom style="double">
        <color indexed="8"/>
      </bottom>
    </border>
  </borders>
  <cellStyleXfs count="8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20" borderId="0" applyNumberFormat="0" applyBorder="0" applyAlignment="0" applyProtection="0"/>
    <xf numFmtId="0" fontId="35" fillId="4" borderId="0" applyNumberFormat="0" applyBorder="0" applyAlignment="0" applyProtection="0"/>
    <xf numFmtId="0" fontId="19" fillId="0" borderId="0" applyFill="0">
      <alignment horizontal="right" vertical="top"/>
      <protection/>
    </xf>
    <xf numFmtId="0" fontId="20" fillId="0" borderId="1" applyFill="0">
      <alignment horizontal="right" vertical="top"/>
      <protection/>
    </xf>
    <xf numFmtId="181" fontId="20" fillId="0" borderId="2" applyFill="0">
      <alignment horizontal="right" vertical="top"/>
      <protection/>
    </xf>
    <xf numFmtId="0" fontId="20" fillId="0" borderId="1" applyFill="0">
      <alignment horizontal="center" vertical="top" wrapText="1"/>
      <protection/>
    </xf>
    <xf numFmtId="0" fontId="21" fillId="0" borderId="3" applyFill="0">
      <alignment horizontal="center" vertical="center" wrapText="1"/>
      <protection/>
    </xf>
    <xf numFmtId="0" fontId="20" fillId="0" borderId="1" applyFill="0">
      <alignment horizontal="left" vertical="top" wrapText="1"/>
      <protection/>
    </xf>
    <xf numFmtId="0" fontId="22" fillId="0" borderId="1" applyFill="0">
      <alignment horizontal="left" vertical="top" wrapText="1"/>
      <protection/>
    </xf>
    <xf numFmtId="172" fontId="23" fillId="0" borderId="4" applyFill="0">
      <alignment horizontal="centerContinuous" wrapText="1"/>
      <protection/>
    </xf>
    <xf numFmtId="172" fontId="20" fillId="0" borderId="1" applyFill="0">
      <alignment horizontal="center" vertical="top" wrapText="1"/>
      <protection/>
    </xf>
    <xf numFmtId="0" fontId="20" fillId="0" borderId="1" applyFill="0">
      <alignment horizontal="center" wrapText="1"/>
      <protection/>
    </xf>
    <xf numFmtId="187" fontId="20" fillId="0" borderId="1" applyFill="0">
      <alignment/>
      <protection/>
    </xf>
    <xf numFmtId="183" fontId="20" fillId="0" borderId="1" applyFill="0">
      <alignment horizontal="right"/>
      <protection locked="0"/>
    </xf>
    <xf numFmtId="177" fontId="20" fillId="0" borderId="1" applyFill="0">
      <alignment horizontal="right"/>
      <protection locked="0"/>
    </xf>
    <xf numFmtId="177" fontId="20" fillId="0" borderId="1" applyFill="0">
      <alignment/>
      <protection/>
    </xf>
    <xf numFmtId="177" fontId="20" fillId="0" borderId="3" applyFill="0">
      <alignment horizontal="right"/>
      <protection/>
    </xf>
    <xf numFmtId="0" fontId="36" fillId="21" borderId="5" applyNumberFormat="0" applyAlignment="0" applyProtection="0"/>
    <xf numFmtId="0" fontId="37" fillId="22" borderId="6"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0" fontId="24" fillId="0" borderId="1" applyFill="0">
      <alignment horizontal="left" vertical="top"/>
      <protection/>
    </xf>
    <xf numFmtId="44" fontId="14" fillId="0" borderId="0" applyFont="0" applyFill="0" applyBorder="0" applyAlignment="0" applyProtection="0"/>
    <xf numFmtId="42" fontId="14" fillId="0" borderId="0" applyFont="0" applyFill="0" applyBorder="0" applyAlignment="0" applyProtection="0"/>
    <xf numFmtId="0" fontId="38" fillId="0" borderId="0" applyNumberFormat="0" applyFill="0" applyBorder="0" applyAlignment="0" applyProtection="0"/>
    <xf numFmtId="0" fontId="25" fillId="0" borderId="0" applyNumberFormat="0" applyFill="0" applyBorder="0" applyAlignment="0" applyProtection="0"/>
    <xf numFmtId="0" fontId="39" fillId="5"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43" fillId="8" borderId="5" applyNumberFormat="0" applyAlignment="0" applyProtection="0"/>
    <xf numFmtId="0" fontId="44" fillId="0" borderId="10" applyNumberFormat="0" applyFill="0" applyAlignment="0" applyProtection="0"/>
    <xf numFmtId="0" fontId="45" fillId="23" borderId="0" applyNumberFormat="0" applyBorder="0" applyAlignment="0" applyProtection="0"/>
    <xf numFmtId="0" fontId="0" fillId="24" borderId="11" applyNumberFormat="0" applyFont="0" applyAlignment="0" applyProtection="0"/>
    <xf numFmtId="191" fontId="21" fillId="0" borderId="3" applyNumberFormat="0" applyFont="0" applyFill="0" applyBorder="0" applyAlignment="0" applyProtection="0"/>
    <xf numFmtId="0" fontId="46" fillId="21" borderId="12" applyNumberFormat="0" applyAlignment="0" applyProtection="0"/>
    <xf numFmtId="9" fontId="14" fillId="0" borderId="0" applyFont="0" applyFill="0" applyBorder="0" applyAlignment="0" applyProtection="0"/>
    <xf numFmtId="0" fontId="27" fillId="0" borderId="0">
      <alignment horizontal="right"/>
      <protection/>
    </xf>
    <xf numFmtId="0" fontId="47" fillId="0" borderId="0" applyNumberFormat="0" applyFill="0" applyBorder="0" applyAlignment="0" applyProtection="0"/>
    <xf numFmtId="0" fontId="20" fillId="0" borderId="0" applyFill="0">
      <alignment horizontal="left"/>
      <protection/>
    </xf>
    <xf numFmtId="0" fontId="28" fillId="0" borderId="0" applyFill="0">
      <alignment horizontal="centerContinuous" vertical="center"/>
      <protection/>
    </xf>
    <xf numFmtId="186" fontId="29" fillId="0" borderId="0" applyFill="0">
      <alignment horizontal="centerContinuous" vertical="center"/>
      <protection/>
    </xf>
    <xf numFmtId="188" fontId="29" fillId="0" borderId="0" applyFill="0">
      <alignment horizontal="centerContinuous" vertical="center"/>
      <protection/>
    </xf>
    <xf numFmtId="0" fontId="20" fillId="0" borderId="3">
      <alignment horizontal="centerContinuous" wrapText="1"/>
      <protection/>
    </xf>
    <xf numFmtId="184" fontId="30" fillId="0" borderId="0" applyFill="0">
      <alignment horizontal="left"/>
      <protection/>
    </xf>
    <xf numFmtId="185" fontId="31" fillId="0" borderId="0" applyFill="0">
      <alignment horizontal="right"/>
      <protection/>
    </xf>
    <xf numFmtId="0" fontId="20" fillId="0" borderId="13" applyFill="0">
      <alignment/>
      <protection/>
    </xf>
    <xf numFmtId="0" fontId="48" fillId="0" borderId="14" applyNumberFormat="0" applyFill="0" applyAlignment="0" applyProtection="0"/>
    <xf numFmtId="0" fontId="49" fillId="0" borderId="0" applyNumberFormat="0" applyFill="0" applyBorder="0" applyAlignment="0" applyProtection="0"/>
  </cellStyleXfs>
  <cellXfs count="208">
    <xf numFmtId="0" fontId="0" fillId="2" borderId="0" xfId="0" applyNumberFormat="1" applyAlignment="1">
      <alignment/>
    </xf>
    <xf numFmtId="0" fontId="0" fillId="2" borderId="15" xfId="0" applyNumberFormat="1" applyBorder="1" applyAlignment="1">
      <alignment/>
    </xf>
    <xf numFmtId="0" fontId="0" fillId="2" borderId="0" xfId="0" applyNumberFormat="1" applyAlignment="1">
      <alignment horizontal="centerContinuous" vertical="center"/>
    </xf>
    <xf numFmtId="0" fontId="0" fillId="2" borderId="16" xfId="0" applyNumberFormat="1" applyBorder="1" applyAlignment="1">
      <alignment horizontal="center"/>
    </xf>
    <xf numFmtId="0" fontId="0" fillId="2" borderId="17" xfId="0" applyNumberFormat="1" applyBorder="1" applyAlignment="1">
      <alignment horizontal="center"/>
    </xf>
    <xf numFmtId="0" fontId="0" fillId="2" borderId="18" xfId="0" applyNumberFormat="1" applyBorder="1" applyAlignment="1">
      <alignment horizontal="center"/>
    </xf>
    <xf numFmtId="0" fontId="0" fillId="2" borderId="19" xfId="0" applyNumberFormat="1" applyBorder="1" applyAlignment="1">
      <alignment horizontal="left" vertical="top"/>
    </xf>
    <xf numFmtId="0" fontId="0" fillId="2" borderId="19" xfId="0" applyNumberFormat="1" applyBorder="1" applyAlignment="1">
      <alignment horizontal="center" vertical="top"/>
    </xf>
    <xf numFmtId="1" fontId="0" fillId="2" borderId="20" xfId="0" applyNumberFormat="1" applyBorder="1" applyAlignment="1">
      <alignment vertical="top"/>
    </xf>
    <xf numFmtId="0" fontId="0" fillId="2" borderId="20" xfId="0" applyNumberFormat="1" applyBorder="1" applyAlignment="1">
      <alignment horizontal="center" vertical="top"/>
    </xf>
    <xf numFmtId="0" fontId="0" fillId="2" borderId="20" xfId="0" applyNumberFormat="1" applyBorder="1" applyAlignment="1">
      <alignment vertical="top"/>
    </xf>
    <xf numFmtId="1" fontId="0" fillId="2" borderId="20" xfId="0" applyNumberFormat="1" applyBorder="1" applyAlignment="1">
      <alignment horizontal="center" vertical="top"/>
    </xf>
    <xf numFmtId="0" fontId="0" fillId="2" borderId="21" xfId="0" applyNumberFormat="1" applyBorder="1" applyAlignment="1">
      <alignment vertical="top"/>
    </xf>
    <xf numFmtId="0" fontId="0" fillId="2" borderId="19"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6" xfId="0" applyNumberFormat="1" applyBorder="1" applyAlignment="1">
      <alignment horizontal="center" vertical="top"/>
    </xf>
    <xf numFmtId="0" fontId="2" fillId="2" borderId="19" xfId="0" applyNumberFormat="1" applyFont="1" applyBorder="1" applyAlignment="1">
      <alignment vertical="top"/>
    </xf>
    <xf numFmtId="0" fontId="0" fillId="2" borderId="19" xfId="0" applyNumberFormat="1" applyBorder="1" applyAlignment="1">
      <alignment horizontal="right" vertical="top"/>
    </xf>
    <xf numFmtId="0" fontId="4" fillId="2" borderId="15" xfId="0" applyNumberFormat="1" applyFont="1" applyBorder="1" applyAlignment="1">
      <alignment/>
    </xf>
    <xf numFmtId="166" fontId="0" fillId="2" borderId="0" xfId="0" applyNumberFormat="1" applyAlignment="1">
      <alignment horizontal="right"/>
    </xf>
    <xf numFmtId="166" fontId="0" fillId="2" borderId="18" xfId="0" applyNumberFormat="1" applyBorder="1" applyAlignment="1">
      <alignment horizontal="right"/>
    </xf>
    <xf numFmtId="166" fontId="0" fillId="2" borderId="20" xfId="0" applyNumberFormat="1" applyBorder="1" applyAlignment="1">
      <alignment horizontal="right"/>
    </xf>
    <xf numFmtId="166" fontId="0" fillId="2" borderId="22" xfId="0" applyNumberFormat="1" applyBorder="1" applyAlignment="1">
      <alignment horizontal="right"/>
    </xf>
    <xf numFmtId="0" fontId="0" fillId="2" borderId="0" xfId="0" applyNumberFormat="1" applyAlignment="1">
      <alignment horizontal="right"/>
    </xf>
    <xf numFmtId="166" fontId="0" fillId="2" borderId="19" xfId="0" applyNumberFormat="1" applyBorder="1" applyAlignment="1">
      <alignment horizontal="right"/>
    </xf>
    <xf numFmtId="166" fontId="0" fillId="2" borderId="23" xfId="0" applyNumberFormat="1" applyBorder="1" applyAlignment="1">
      <alignment horizontal="right"/>
    </xf>
    <xf numFmtId="166" fontId="0" fillId="2" borderId="24" xfId="0" applyNumberFormat="1" applyBorder="1" applyAlignment="1">
      <alignment horizontal="right"/>
    </xf>
    <xf numFmtId="0" fontId="0" fillId="2" borderId="0" xfId="0" applyNumberFormat="1" applyAlignment="1">
      <alignment horizontal="center"/>
    </xf>
    <xf numFmtId="0" fontId="0" fillId="2" borderId="15" xfId="0" applyNumberFormat="1" applyBorder="1" applyAlignment="1">
      <alignment horizontal="center"/>
    </xf>
    <xf numFmtId="0" fontId="0" fillId="2" borderId="25" xfId="0" applyNumberFormat="1" applyBorder="1" applyAlignment="1">
      <alignment horizontal="right"/>
    </xf>
    <xf numFmtId="166" fontId="0" fillId="2" borderId="13" xfId="0" applyNumberFormat="1" applyBorder="1" applyAlignment="1">
      <alignment horizontal="right"/>
    </xf>
    <xf numFmtId="0" fontId="0" fillId="2" borderId="26" xfId="0" applyNumberFormat="1" applyBorder="1" applyAlignment="1">
      <alignment horizontal="right"/>
    </xf>
    <xf numFmtId="166" fontId="0" fillId="2" borderId="27"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25" borderId="19" xfId="0" applyNumberFormat="1" applyFont="1" applyFill="1" applyBorder="1" applyAlignment="1" applyProtection="1">
      <alignment horizontal="left" vertical="center"/>
      <protection/>
    </xf>
    <xf numFmtId="172" fontId="2" fillId="25" borderId="19" xfId="0" applyNumberFormat="1" applyFont="1" applyFill="1" applyBorder="1" applyAlignment="1" applyProtection="1">
      <alignment horizontal="left" vertical="center" wrapText="1"/>
      <protection/>
    </xf>
    <xf numFmtId="172" fontId="2" fillId="25" borderId="0"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0" fontId="2" fillId="2" borderId="22" xfId="0" applyNumberFormat="1" applyFont="1" applyBorder="1" applyAlignment="1">
      <alignment horizontal="center" vertical="center"/>
    </xf>
    <xf numFmtId="0" fontId="2" fillId="2" borderId="19" xfId="0" applyNumberFormat="1" applyFont="1" applyBorder="1" applyAlignment="1">
      <alignment horizontal="center" vertical="center"/>
    </xf>
    <xf numFmtId="166" fontId="0" fillId="2" borderId="20" xfId="0" applyNumberFormat="1" applyBorder="1" applyAlignment="1">
      <alignment horizontal="right" vertical="center"/>
    </xf>
    <xf numFmtId="166" fontId="0" fillId="2" borderId="19" xfId="0" applyNumberFormat="1" applyBorder="1" applyAlignment="1">
      <alignment horizontal="right" vertical="center"/>
    </xf>
    <xf numFmtId="0" fontId="0" fillId="2" borderId="0" xfId="0" applyNumberFormat="1" applyAlignment="1">
      <alignment vertical="center"/>
    </xf>
    <xf numFmtId="166" fontId="0" fillId="2" borderId="22" xfId="0" applyNumberFormat="1" applyBorder="1" applyAlignment="1">
      <alignment horizontal="right" vertical="center"/>
    </xf>
    <xf numFmtId="1" fontId="0" fillId="2" borderId="20" xfId="0" applyNumberFormat="1" applyBorder="1" applyAlignment="1">
      <alignment horizontal="right" vertical="center"/>
    </xf>
    <xf numFmtId="2" fontId="0" fillId="2" borderId="19" xfId="0" applyNumberFormat="1" applyBorder="1" applyAlignment="1">
      <alignment horizontal="right" vertical="center"/>
    </xf>
    <xf numFmtId="166" fontId="0" fillId="2" borderId="24" xfId="0" applyNumberFormat="1" applyBorder="1" applyAlignment="1">
      <alignment horizontal="right" vertical="center"/>
    </xf>
    <xf numFmtId="0" fontId="0" fillId="2" borderId="24" xfId="0" applyNumberFormat="1" applyBorder="1" applyAlignment="1">
      <alignment vertical="top"/>
    </xf>
    <xf numFmtId="0" fontId="0" fillId="2" borderId="28" xfId="0" applyNumberFormat="1" applyBorder="1" applyAlignment="1">
      <alignment/>
    </xf>
    <xf numFmtId="0" fontId="0" fillId="2" borderId="24" xfId="0" applyNumberFormat="1" applyBorder="1" applyAlignment="1">
      <alignment horizontal="center"/>
    </xf>
    <xf numFmtId="0" fontId="0" fillId="2" borderId="29" xfId="0" applyNumberFormat="1" applyBorder="1" applyAlignment="1">
      <alignment/>
    </xf>
    <xf numFmtId="0" fontId="0" fillId="2" borderId="29" xfId="0" applyNumberFormat="1" applyBorder="1" applyAlignment="1">
      <alignment horizontal="center"/>
    </xf>
    <xf numFmtId="166" fontId="0" fillId="2" borderId="29" xfId="0" applyNumberFormat="1" applyBorder="1" applyAlignment="1">
      <alignment horizontal="right"/>
    </xf>
    <xf numFmtId="0" fontId="0" fillId="2" borderId="29" xfId="0" applyNumberFormat="1" applyBorder="1" applyAlignment="1">
      <alignment horizontal="right"/>
    </xf>
    <xf numFmtId="166" fontId="0" fillId="2" borderId="0" xfId="0" applyNumberFormat="1" applyAlignment="1">
      <alignment vertical="center"/>
    </xf>
    <xf numFmtId="2" fontId="0" fillId="2" borderId="0" xfId="0" applyNumberFormat="1" applyAlignment="1">
      <alignment/>
    </xf>
    <xf numFmtId="166" fontId="0" fillId="2" borderId="30" xfId="0" applyNumberFormat="1" applyBorder="1" applyAlignment="1">
      <alignment horizontal="right"/>
    </xf>
    <xf numFmtId="0" fontId="0" fillId="2" borderId="30" xfId="0" applyNumberFormat="1" applyBorder="1" applyAlignment="1">
      <alignment horizontal="right"/>
    </xf>
    <xf numFmtId="0" fontId="10" fillId="2" borderId="15" xfId="0" applyNumberFormat="1" applyFont="1" applyBorder="1" applyAlignment="1">
      <alignment horizontal="centerContinuous"/>
    </xf>
    <xf numFmtId="0" fontId="0" fillId="2" borderId="15" xfId="0" applyNumberFormat="1" applyBorder="1" applyAlignment="1">
      <alignment horizontal="centerContinuous"/>
    </xf>
    <xf numFmtId="0" fontId="0" fillId="2" borderId="0" xfId="0" applyNumberFormat="1" applyAlignment="1">
      <alignment horizontal="right" vertical="center"/>
    </xf>
    <xf numFmtId="0" fontId="2" fillId="2" borderId="31" xfId="0" applyNumberFormat="1" applyFont="1" applyBorder="1" applyAlignment="1">
      <alignment horizontal="center"/>
    </xf>
    <xf numFmtId="1" fontId="3" fillId="2" borderId="32" xfId="0" applyNumberFormat="1" applyFont="1" applyBorder="1" applyAlignment="1">
      <alignment horizontal="left"/>
    </xf>
    <xf numFmtId="1" fontId="0" fillId="2" borderId="32" xfId="0" applyNumberFormat="1" applyBorder="1" applyAlignment="1">
      <alignment horizontal="center"/>
    </xf>
    <xf numFmtId="1" fontId="0" fillId="2" borderId="32" xfId="0" applyNumberFormat="1" applyBorder="1" applyAlignment="1">
      <alignment/>
    </xf>
    <xf numFmtId="166" fontId="0" fillId="2" borderId="33" xfId="0" applyNumberFormat="1" applyBorder="1" applyAlignment="1">
      <alignment horizontal="right"/>
    </xf>
    <xf numFmtId="166" fontId="4" fillId="2" borderId="33" xfId="0" applyNumberFormat="1" applyFont="1" applyBorder="1" applyAlignment="1">
      <alignment horizontal="right"/>
    </xf>
    <xf numFmtId="0" fontId="0" fillId="2" borderId="24" xfId="0" applyNumberFormat="1" applyBorder="1" applyAlignment="1">
      <alignment horizontal="right"/>
    </xf>
    <xf numFmtId="0" fontId="0" fillId="2" borderId="19" xfId="0" applyNumberFormat="1" applyBorder="1" applyAlignment="1">
      <alignment horizontal="right"/>
    </xf>
    <xf numFmtId="0" fontId="0" fillId="2" borderId="34"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5" xfId="0" applyNumberFormat="1" applyBorder="1" applyAlignment="1">
      <alignment vertical="top"/>
    </xf>
    <xf numFmtId="0" fontId="0" fillId="2" borderId="13" xfId="0" applyNumberFormat="1" applyBorder="1" applyAlignment="1">
      <alignment/>
    </xf>
    <xf numFmtId="0" fontId="0" fillId="2" borderId="13" xfId="0" applyNumberFormat="1" applyBorder="1" applyAlignment="1">
      <alignment horizontal="center"/>
    </xf>
    <xf numFmtId="166" fontId="0" fillId="2" borderId="16" xfId="0" applyNumberFormat="1" applyBorder="1" applyAlignment="1">
      <alignment horizontal="center"/>
    </xf>
    <xf numFmtId="0" fontId="0" fillId="2" borderId="20" xfId="0" applyNumberFormat="1" applyBorder="1" applyAlignment="1">
      <alignment horizontal="right"/>
    </xf>
    <xf numFmtId="166" fontId="0" fillId="2" borderId="36" xfId="0" applyNumberFormat="1" applyBorder="1" applyAlignment="1">
      <alignment horizontal="right"/>
    </xf>
    <xf numFmtId="0" fontId="0" fillId="2" borderId="20" xfId="0" applyNumberFormat="1" applyBorder="1" applyAlignment="1">
      <alignment horizontal="right" vertical="center"/>
    </xf>
    <xf numFmtId="0" fontId="2" fillId="2" borderId="27" xfId="0" applyNumberFormat="1" applyFont="1" applyBorder="1" applyAlignment="1">
      <alignment horizontal="center" vertical="center"/>
    </xf>
    <xf numFmtId="166" fontId="5" fillId="2" borderId="0" xfId="0" applyNumberFormat="1" applyFont="1" applyBorder="1" applyAlignment="1">
      <alignment horizontal="centerContinuous" vertical="center"/>
    </xf>
    <xf numFmtId="166" fontId="1" fillId="2" borderId="0" xfId="0" applyNumberFormat="1" applyFont="1" applyBorder="1" applyAlignment="1">
      <alignment horizontal="centerContinuous" vertical="center"/>
    </xf>
    <xf numFmtId="166" fontId="0" fillId="2" borderId="0" xfId="0" applyNumberFormat="1" applyBorder="1" applyAlignment="1">
      <alignment horizontal="right"/>
    </xf>
    <xf numFmtId="166" fontId="0" fillId="2" borderId="37" xfId="0" applyNumberFormat="1" applyBorder="1" applyAlignment="1">
      <alignment horizontal="center"/>
    </xf>
    <xf numFmtId="166" fontId="0" fillId="2" borderId="38" xfId="0" applyNumberFormat="1" applyBorder="1" applyAlignment="1">
      <alignment horizontal="right"/>
    </xf>
    <xf numFmtId="176" fontId="4" fillId="0" borderId="39" xfId="0" applyNumberFormat="1" applyFont="1" applyFill="1" applyBorder="1" applyAlignment="1" applyProtection="1">
      <alignment horizontal="center"/>
      <protection/>
    </xf>
    <xf numFmtId="0" fontId="15" fillId="0" borderId="0" xfId="0" applyFont="1" applyFill="1" applyAlignment="1">
      <alignment vertical="top" wrapText="1"/>
    </xf>
    <xf numFmtId="173" fontId="4" fillId="0" borderId="40" xfId="0" applyNumberFormat="1" applyFont="1" applyFill="1" applyBorder="1" applyAlignment="1" applyProtection="1">
      <alignment horizontal="center" vertical="center" wrapText="1"/>
      <protection/>
    </xf>
    <xf numFmtId="172" fontId="4" fillId="0" borderId="40" xfId="0" applyNumberFormat="1" applyFont="1" applyFill="1" applyBorder="1" applyAlignment="1" applyProtection="1">
      <alignment vertical="center"/>
      <protection/>
    </xf>
    <xf numFmtId="172" fontId="4" fillId="0" borderId="40" xfId="0" applyNumberFormat="1" applyFont="1" applyFill="1" applyBorder="1" applyAlignment="1" applyProtection="1">
      <alignment horizontal="centerContinuous"/>
      <protection/>
    </xf>
    <xf numFmtId="0" fontId="4" fillId="0" borderId="40" xfId="0" applyNumberFormat="1" applyFont="1" applyFill="1" applyBorder="1" applyAlignment="1" applyProtection="1">
      <alignment vertical="center"/>
      <protection/>
    </xf>
    <xf numFmtId="177" fontId="0" fillId="0" borderId="40" xfId="0" applyNumberFormat="1" applyFont="1" applyFill="1" applyBorder="1" applyAlignment="1" applyProtection="1">
      <alignment horizontal="centerContinuous"/>
      <protection/>
    </xf>
    <xf numFmtId="0" fontId="15" fillId="0" borderId="0" xfId="0" applyFont="1" applyFill="1" applyAlignment="1">
      <alignment vertical="top" wrapText="1"/>
    </xf>
    <xf numFmtId="176" fontId="0" fillId="0" borderId="39" xfId="0" applyNumberFormat="1" applyFont="1" applyFill="1" applyBorder="1" applyAlignment="1" applyProtection="1">
      <alignment horizontal="center" vertical="top"/>
      <protection/>
    </xf>
    <xf numFmtId="173" fontId="0"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0" fillId="0" borderId="1" xfId="0" applyNumberFormat="1" applyFont="1" applyFill="1" applyBorder="1" applyAlignment="1" applyProtection="1">
      <alignment horizontal="right" vertical="top"/>
      <protection/>
    </xf>
    <xf numFmtId="174" fontId="0" fillId="0" borderId="1" xfId="0" applyNumberFormat="1" applyFont="1" applyFill="1" applyBorder="1" applyAlignment="1" applyProtection="1">
      <alignment vertical="top"/>
      <protection locked="0"/>
    </xf>
    <xf numFmtId="174" fontId="0" fillId="0" borderId="1" xfId="0" applyNumberFormat="1" applyFont="1" applyFill="1" applyBorder="1" applyAlignment="1" applyProtection="1">
      <alignment vertical="top"/>
      <protection/>
    </xf>
    <xf numFmtId="4" fontId="0" fillId="0" borderId="39" xfId="0" applyNumberFormat="1" applyFont="1" applyFill="1" applyBorder="1" applyAlignment="1" applyProtection="1">
      <alignment horizontal="center" vertical="top" wrapText="1"/>
      <protection/>
    </xf>
    <xf numFmtId="173" fontId="4" fillId="0" borderId="1" xfId="0" applyNumberFormat="1" applyFont="1" applyFill="1" applyBorder="1" applyAlignment="1" applyProtection="1">
      <alignment horizontal="center" vertical="center" wrapText="1"/>
      <protection/>
    </xf>
    <xf numFmtId="172" fontId="4" fillId="0" borderId="1" xfId="0" applyNumberFormat="1" applyFont="1" applyFill="1" applyBorder="1" applyAlignment="1" applyProtection="1">
      <alignment vertical="center" wrapText="1"/>
      <protection/>
    </xf>
    <xf numFmtId="172" fontId="4" fillId="0" borderId="1" xfId="0" applyNumberFormat="1" applyFont="1" applyFill="1" applyBorder="1" applyAlignment="1" applyProtection="1">
      <alignment horizontal="centerContinuous" wrapText="1"/>
      <protection/>
    </xf>
    <xf numFmtId="0" fontId="4" fillId="0" borderId="1" xfId="0" applyNumberFormat="1" applyFont="1" applyFill="1" applyBorder="1" applyAlignment="1" applyProtection="1">
      <alignment vertical="center"/>
      <protection/>
    </xf>
    <xf numFmtId="177" fontId="0" fillId="0" borderId="1" xfId="0" applyNumberFormat="1" applyFont="1" applyFill="1" applyBorder="1" applyAlignment="1" applyProtection="1">
      <alignment horizontal="centerContinuous"/>
      <protection/>
    </xf>
    <xf numFmtId="4" fontId="0" fillId="0" borderId="39" xfId="0" applyNumberFormat="1" applyFont="1" applyFill="1" applyBorder="1" applyAlignment="1" applyProtection="1">
      <alignment horizontal="center" vertical="top"/>
      <protection/>
    </xf>
    <xf numFmtId="0" fontId="15" fillId="0" borderId="0" xfId="0" applyFont="1" applyFill="1" applyAlignment="1">
      <alignment vertical="top" wrapText="1" shrinkToFit="1"/>
    </xf>
    <xf numFmtId="173" fontId="0" fillId="0" borderId="1" xfId="0" applyNumberFormat="1" applyFont="1" applyFill="1" applyBorder="1" applyAlignment="1" applyProtection="1">
      <alignment horizontal="right" vertical="top" wrapText="1"/>
      <protection/>
    </xf>
    <xf numFmtId="173" fontId="0" fillId="0" borderId="2" xfId="0" applyNumberFormat="1" applyFont="1" applyFill="1" applyBorder="1" applyAlignment="1" applyProtection="1">
      <alignment horizontal="right" vertical="top" wrapText="1"/>
      <protection/>
    </xf>
    <xf numFmtId="172" fontId="0" fillId="0" borderId="2" xfId="0" applyNumberFormat="1" applyFont="1" applyFill="1" applyBorder="1" applyAlignment="1" applyProtection="1">
      <alignment horizontal="left" vertical="top" wrapText="1"/>
      <protection/>
    </xf>
    <xf numFmtId="172" fontId="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1" fontId="0" fillId="0" borderId="2" xfId="0" applyNumberFormat="1" applyFont="1" applyFill="1" applyBorder="1" applyAlignment="1" applyProtection="1">
      <alignment horizontal="right" vertical="top"/>
      <protection/>
    </xf>
    <xf numFmtId="174" fontId="0" fillId="0" borderId="2" xfId="0" applyNumberFormat="1" applyFont="1" applyFill="1" applyBorder="1" applyAlignment="1" applyProtection="1">
      <alignment vertical="top"/>
      <protection locked="0"/>
    </xf>
    <xf numFmtId="174" fontId="0" fillId="0" borderId="2" xfId="0" applyNumberFormat="1" applyFont="1" applyFill="1" applyBorder="1" applyAlignment="1" applyProtection="1">
      <alignment vertical="top"/>
      <protection/>
    </xf>
    <xf numFmtId="173" fontId="0" fillId="0" borderId="1" xfId="0" applyNumberFormat="1" applyFont="1" applyFill="1" applyBorder="1" applyAlignment="1" applyProtection="1">
      <alignment horizontal="center" vertical="top"/>
      <protection/>
    </xf>
    <xf numFmtId="0" fontId="15" fillId="0" borderId="41" xfId="0" applyFont="1" applyFill="1" applyBorder="1" applyAlignment="1">
      <alignment vertical="top" wrapText="1"/>
    </xf>
    <xf numFmtId="0" fontId="17" fillId="0" borderId="0" xfId="0" applyFont="1" applyFill="1" applyAlignment="1">
      <alignment vertical="top" wrapText="1"/>
    </xf>
    <xf numFmtId="0" fontId="17" fillId="0" borderId="0" xfId="0" applyFont="1" applyFill="1" applyAlignment="1">
      <alignment vertical="top" wrapText="1" shrinkToFit="1"/>
    </xf>
    <xf numFmtId="173" fontId="0" fillId="0" borderId="1" xfId="0" applyNumberFormat="1" applyFont="1" applyFill="1" applyBorder="1" applyAlignment="1" applyProtection="1">
      <alignment horizontal="left" vertical="top" wrapText="1" indent="2"/>
      <protection/>
    </xf>
    <xf numFmtId="4" fontId="0" fillId="0" borderId="26" xfId="0" applyNumberFormat="1" applyFont="1" applyFill="1" applyBorder="1" applyAlignment="1" applyProtection="1">
      <alignment horizontal="center" vertical="top"/>
      <protection/>
    </xf>
    <xf numFmtId="173" fontId="0" fillId="0" borderId="2" xfId="0" applyNumberFormat="1" applyFont="1" applyFill="1" applyBorder="1" applyAlignment="1" applyProtection="1">
      <alignment horizontal="left" vertical="top" wrapText="1" indent="2"/>
      <protection/>
    </xf>
    <xf numFmtId="0" fontId="15" fillId="0" borderId="13" xfId="0" applyFont="1" applyFill="1" applyBorder="1" applyAlignment="1">
      <alignment vertical="top" wrapText="1"/>
    </xf>
    <xf numFmtId="1" fontId="0" fillId="0" borderId="1" xfId="0" applyNumberFormat="1" applyFont="1" applyFill="1" applyBorder="1" applyAlignment="1" applyProtection="1">
      <alignment horizontal="right" vertical="top" wrapText="1"/>
      <protection/>
    </xf>
    <xf numFmtId="0" fontId="15" fillId="0" borderId="0" xfId="0" applyFont="1" applyFill="1" applyAlignment="1">
      <alignment/>
    </xf>
    <xf numFmtId="0" fontId="0" fillId="2" borderId="0" xfId="0" applyNumberFormat="1" applyBorder="1" applyAlignment="1">
      <alignment/>
    </xf>
    <xf numFmtId="4" fontId="0" fillId="0" borderId="1" xfId="0" applyNumberFormat="1" applyFont="1" applyFill="1" applyBorder="1" applyAlignment="1" applyProtection="1">
      <alignment horizontal="center" vertical="top"/>
      <protection/>
    </xf>
    <xf numFmtId="172" fontId="4" fillId="0" borderId="1" xfId="0" applyNumberFormat="1" applyFont="1" applyFill="1" applyBorder="1" applyAlignment="1" applyProtection="1">
      <alignment vertical="center"/>
      <protection/>
    </xf>
    <xf numFmtId="174" fontId="0" fillId="0" borderId="1" xfId="0" applyNumberFormat="1" applyFont="1" applyFill="1" applyBorder="1" applyAlignment="1" applyProtection="1">
      <alignment vertical="top" wrapText="1"/>
      <protection/>
    </xf>
    <xf numFmtId="1" fontId="0" fillId="0" borderId="2" xfId="0" applyNumberFormat="1" applyFont="1" applyFill="1" applyBorder="1" applyAlignment="1" applyProtection="1">
      <alignment horizontal="right" vertical="top" wrapText="1"/>
      <protection/>
    </xf>
    <xf numFmtId="174" fontId="0" fillId="0" borderId="2" xfId="0" applyNumberFormat="1" applyFont="1" applyFill="1" applyBorder="1" applyAlignment="1" applyProtection="1">
      <alignment vertical="top" wrapText="1"/>
      <protection/>
    </xf>
    <xf numFmtId="0" fontId="15" fillId="0" borderId="0" xfId="0" applyFont="1" applyFill="1" applyBorder="1" applyAlignment="1">
      <alignment vertical="top" wrapText="1"/>
    </xf>
    <xf numFmtId="4" fontId="0" fillId="0" borderId="1" xfId="0" applyNumberFormat="1" applyFont="1" applyFill="1" applyBorder="1" applyAlignment="1" applyProtection="1">
      <alignment horizontal="center" vertical="top" wrapText="1"/>
      <protection/>
    </xf>
    <xf numFmtId="0" fontId="15" fillId="0" borderId="0" xfId="0" applyFont="1" applyFill="1" applyBorder="1" applyAlignment="1">
      <alignment vertical="top" wrapText="1" shrinkToFit="1"/>
    </xf>
    <xf numFmtId="172" fontId="0" fillId="0" borderId="1" xfId="0" applyNumberFormat="1" applyFont="1" applyFill="1" applyBorder="1" applyAlignment="1" applyProtection="1">
      <alignment vertical="top" wrapText="1"/>
      <protection/>
    </xf>
    <xf numFmtId="4" fontId="0" fillId="0" borderId="41" xfId="0" applyNumberFormat="1" applyFont="1" applyFill="1" applyBorder="1" applyAlignment="1" applyProtection="1">
      <alignment horizontal="center" vertical="top" wrapText="1"/>
      <protection/>
    </xf>
    <xf numFmtId="173" fontId="0" fillId="0" borderId="41" xfId="0" applyNumberFormat="1" applyFont="1" applyFill="1" applyBorder="1" applyAlignment="1" applyProtection="1">
      <alignment horizontal="right" vertical="top" wrapText="1"/>
      <protection/>
    </xf>
    <xf numFmtId="172" fontId="0" fillId="0" borderId="41" xfId="0" applyNumberFormat="1" applyFont="1" applyFill="1" applyBorder="1" applyAlignment="1" applyProtection="1">
      <alignment horizontal="left" vertical="top" wrapText="1"/>
      <protection/>
    </xf>
    <xf numFmtId="172" fontId="0" fillId="0" borderId="41" xfId="0" applyNumberFormat="1" applyFont="1" applyFill="1" applyBorder="1" applyAlignment="1" applyProtection="1">
      <alignment horizontal="center" vertical="top" wrapText="1"/>
      <protection/>
    </xf>
    <xf numFmtId="0" fontId="0" fillId="0" borderId="41" xfId="0" applyNumberFormat="1" applyFont="1" applyFill="1" applyBorder="1" applyAlignment="1" applyProtection="1">
      <alignment horizontal="center" vertical="top" wrapText="1"/>
      <protection/>
    </xf>
    <xf numFmtId="1" fontId="0" fillId="0" borderId="41" xfId="0" applyNumberFormat="1" applyFont="1" applyFill="1" applyBorder="1" applyAlignment="1" applyProtection="1">
      <alignment horizontal="right" vertical="top" wrapText="1"/>
      <protection/>
    </xf>
    <xf numFmtId="174" fontId="0" fillId="0" borderId="41" xfId="0" applyNumberFormat="1" applyFont="1" applyFill="1" applyBorder="1" applyAlignment="1" applyProtection="1">
      <alignment vertical="top"/>
      <protection locked="0"/>
    </xf>
    <xf numFmtId="0" fontId="15" fillId="0" borderId="0" xfId="0" applyFont="1" applyFill="1" applyAlignment="1">
      <alignment/>
    </xf>
    <xf numFmtId="0" fontId="0" fillId="2" borderId="0" xfId="0" applyNumberFormat="1" applyBorder="1" applyAlignment="1">
      <alignment horizontal="right"/>
    </xf>
    <xf numFmtId="0" fontId="18" fillId="2" borderId="0" xfId="0" applyNumberFormat="1" applyFont="1" applyAlignment="1">
      <alignment vertical="top"/>
    </xf>
    <xf numFmtId="173" fontId="0" fillId="0" borderId="1" xfId="0" applyNumberFormat="1" applyFont="1" applyFill="1" applyBorder="1" applyAlignment="1" applyProtection="1">
      <alignment horizontal="left" vertical="top" wrapText="1"/>
      <protection/>
    </xf>
    <xf numFmtId="0" fontId="15" fillId="0" borderId="1" xfId="0" applyFont="1" applyFill="1" applyBorder="1" applyAlignment="1">
      <alignment vertical="top" wrapText="1" shrinkToFit="1"/>
    </xf>
    <xf numFmtId="0" fontId="11" fillId="25" borderId="0" xfId="0" applyFont="1" applyFill="1" applyAlignment="1" applyProtection="1">
      <alignment horizontal="center" vertical="center"/>
      <protection/>
    </xf>
    <xf numFmtId="0" fontId="0" fillId="2" borderId="0" xfId="0" applyNumberFormat="1" applyAlignment="1">
      <alignment/>
    </xf>
    <xf numFmtId="0" fontId="7" fillId="25" borderId="0" xfId="0" applyNumberFormat="1" applyFont="1" applyFill="1" applyBorder="1" applyAlignment="1" applyProtection="1">
      <alignment vertical="top" wrapText="1"/>
      <protection/>
    </xf>
    <xf numFmtId="0" fontId="0" fillId="2" borderId="0" xfId="0" applyNumberFormat="1" applyAlignment="1">
      <alignment vertical="top" wrapText="1"/>
    </xf>
    <xf numFmtId="0" fontId="7" fillId="2" borderId="0" xfId="0" applyNumberFormat="1" applyFont="1" applyAlignment="1" applyProtection="1">
      <alignment vertical="top" wrapText="1"/>
      <protection/>
    </xf>
    <xf numFmtId="0" fontId="0" fillId="2" borderId="0" xfId="0" applyNumberFormat="1" applyAlignment="1" applyProtection="1">
      <alignment vertical="top" wrapText="1"/>
      <protection/>
    </xf>
    <xf numFmtId="0" fontId="12" fillId="25"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25" borderId="0" xfId="0" applyNumberFormat="1" applyFont="1" applyFill="1" applyBorder="1" applyAlignment="1" applyProtection="1">
      <alignment horizontal="left" vertical="top" wrapText="1"/>
      <protection/>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1" fontId="3" fillId="2" borderId="42" xfId="0" applyNumberFormat="1" applyFont="1" applyBorder="1" applyAlignment="1">
      <alignment horizontal="left" vertical="center" wrapText="1"/>
    </xf>
    <xf numFmtId="0" fontId="0" fillId="2" borderId="43" xfId="0" applyNumberFormat="1" applyBorder="1" applyAlignment="1">
      <alignment vertical="center" wrapText="1"/>
    </xf>
    <xf numFmtId="0" fontId="0" fillId="2" borderId="44" xfId="0" applyNumberFormat="1" applyBorder="1" applyAlignment="1">
      <alignment vertical="center" wrapText="1"/>
    </xf>
    <xf numFmtId="1" fontId="3" fillId="2" borderId="45" xfId="0" applyNumberFormat="1" applyFont="1" applyBorder="1" applyAlignment="1">
      <alignment horizontal="left" vertical="center" wrapText="1"/>
    </xf>
    <xf numFmtId="0" fontId="0" fillId="2" borderId="46" xfId="0" applyNumberFormat="1" applyBorder="1" applyAlignment="1">
      <alignment vertical="center" wrapText="1"/>
    </xf>
    <xf numFmtId="0" fontId="0" fillId="2" borderId="47" xfId="0" applyNumberFormat="1" applyBorder="1" applyAlignment="1">
      <alignment vertical="center" wrapText="1"/>
    </xf>
    <xf numFmtId="166" fontId="0" fillId="2" borderId="48" xfId="0" applyNumberFormat="1" applyBorder="1" applyAlignment="1">
      <alignment horizontal="center"/>
    </xf>
    <xf numFmtId="0" fontId="0" fillId="2" borderId="49" xfId="0" applyNumberFormat="1" applyBorder="1" applyAlignment="1">
      <alignment/>
    </xf>
    <xf numFmtId="0" fontId="0" fillId="2" borderId="41" xfId="0" applyNumberFormat="1" applyBorder="1" applyAlignment="1">
      <alignment/>
    </xf>
    <xf numFmtId="0" fontId="0" fillId="2" borderId="0" xfId="0" applyNumberFormat="1" applyBorder="1" applyAlignment="1">
      <alignment/>
    </xf>
    <xf numFmtId="0" fontId="0" fillId="2" borderId="39" xfId="0" applyNumberFormat="1" applyBorder="1" applyAlignment="1">
      <alignment/>
    </xf>
    <xf numFmtId="0" fontId="0" fillId="2" borderId="41" xfId="0" applyNumberFormat="1" applyBorder="1" applyAlignment="1" quotePrefix="1">
      <alignment/>
    </xf>
    <xf numFmtId="1" fontId="6" fillId="2" borderId="50" xfId="0" applyNumberFormat="1" applyFont="1" applyBorder="1" applyAlignment="1">
      <alignment horizontal="left" vertical="center" wrapText="1"/>
    </xf>
    <xf numFmtId="0" fontId="0" fillId="2" borderId="51" xfId="0" applyNumberFormat="1" applyBorder="1" applyAlignment="1">
      <alignment vertical="center" wrapText="1"/>
    </xf>
    <xf numFmtId="0" fontId="0" fillId="2" borderId="52" xfId="0" applyNumberFormat="1" applyBorder="1" applyAlignment="1">
      <alignment vertical="center" wrapText="1"/>
    </xf>
    <xf numFmtId="0" fontId="0" fillId="2" borderId="53" xfId="0" applyNumberFormat="1" applyBorder="1" applyAlignment="1">
      <alignment/>
    </xf>
    <xf numFmtId="0" fontId="0" fillId="2" borderId="54" xfId="0" applyNumberFormat="1" applyBorder="1" applyAlignment="1">
      <alignment/>
    </xf>
    <xf numFmtId="1" fontId="6" fillId="0" borderId="20" xfId="0" applyNumberFormat="1" applyFont="1" applyFill="1" applyBorder="1" applyAlignment="1">
      <alignment horizontal="left" vertical="center" wrapText="1"/>
    </xf>
    <xf numFmtId="0" fontId="0" fillId="0" borderId="0" xfId="0" applyNumberFormat="1" applyFill="1" applyBorder="1" applyAlignment="1">
      <alignment vertical="center" wrapText="1"/>
    </xf>
    <xf numFmtId="0" fontId="0" fillId="0" borderId="37" xfId="0" applyNumberFormat="1" applyFill="1" applyBorder="1" applyAlignment="1">
      <alignment vertical="center" wrapText="1"/>
    </xf>
    <xf numFmtId="1" fontId="6" fillId="0" borderId="42" xfId="0" applyNumberFormat="1" applyFont="1" applyFill="1" applyBorder="1" applyAlignment="1">
      <alignment horizontal="left" vertical="center" wrapText="1"/>
    </xf>
    <xf numFmtId="0" fontId="0" fillId="0" borderId="43" xfId="0" applyNumberFormat="1" applyFill="1" applyBorder="1" applyAlignment="1">
      <alignment vertical="center" wrapText="1"/>
    </xf>
    <xf numFmtId="0" fontId="0" fillId="0" borderId="44" xfId="0" applyNumberFormat="1" applyFill="1" applyBorder="1" applyAlignment="1">
      <alignment vertical="center" wrapText="1"/>
    </xf>
    <xf numFmtId="1" fontId="6" fillId="2" borderId="42" xfId="0" applyNumberFormat="1" applyFont="1" applyBorder="1" applyAlignment="1">
      <alignment horizontal="left" vertical="center" wrapText="1"/>
    </xf>
    <xf numFmtId="1" fontId="6" fillId="2" borderId="20" xfId="0" applyNumberFormat="1" applyFont="1" applyBorder="1" applyAlignment="1">
      <alignment horizontal="left" vertical="center" wrapText="1"/>
    </xf>
    <xf numFmtId="0" fontId="0" fillId="2" borderId="0" xfId="0" applyNumberFormat="1" applyAlignment="1">
      <alignment vertical="center" wrapText="1"/>
    </xf>
    <xf numFmtId="0" fontId="0" fillId="2" borderId="37" xfId="0" applyNumberFormat="1" applyBorder="1" applyAlignment="1">
      <alignment vertical="center" wrapText="1"/>
    </xf>
    <xf numFmtId="0" fontId="10" fillId="2" borderId="50" xfId="0" applyNumberFormat="1" applyFont="1" applyBorder="1" applyAlignment="1">
      <alignment vertical="top"/>
    </xf>
    <xf numFmtId="0" fontId="0" fillId="2" borderId="51" xfId="0" applyNumberFormat="1" applyBorder="1" applyAlignment="1">
      <alignment/>
    </xf>
    <xf numFmtId="0" fontId="0" fillId="2" borderId="52" xfId="0" applyNumberFormat="1" applyBorder="1" applyAlignment="1">
      <alignment/>
    </xf>
    <xf numFmtId="0" fontId="10" fillId="2" borderId="55" xfId="0" applyNumberFormat="1" applyFont="1" applyBorder="1" applyAlignment="1">
      <alignment vertical="center"/>
    </xf>
    <xf numFmtId="0" fontId="0" fillId="2" borderId="56" xfId="0" applyNumberFormat="1" applyBorder="1" applyAlignment="1">
      <alignment vertical="center"/>
    </xf>
    <xf numFmtId="0" fontId="10" fillId="2" borderId="50" xfId="0" applyNumberFormat="1" applyFont="1" applyBorder="1" applyAlignment="1">
      <alignment vertical="top" wrapText="1"/>
    </xf>
    <xf numFmtId="0" fontId="0" fillId="2" borderId="51" xfId="0" applyNumberFormat="1" applyBorder="1" applyAlignment="1">
      <alignment wrapText="1"/>
    </xf>
    <xf numFmtId="0" fontId="0" fillId="2" borderId="52" xfId="0" applyNumberFormat="1" applyBorder="1" applyAlignment="1">
      <alignment wrapText="1"/>
    </xf>
    <xf numFmtId="0" fontId="10" fillId="2" borderId="57" xfId="0" applyNumberFormat="1" applyFont="1" applyBorder="1" applyAlignment="1">
      <alignment vertical="center" wrapText="1"/>
    </xf>
    <xf numFmtId="0" fontId="0" fillId="2" borderId="17" xfId="0" applyNumberFormat="1" applyBorder="1" applyAlignment="1">
      <alignment vertical="center" wrapText="1"/>
    </xf>
    <xf numFmtId="0" fontId="0" fillId="2" borderId="18" xfId="0" applyNumberFormat="1" applyBorder="1" applyAlignment="1">
      <alignment vertical="center" wrapText="1"/>
    </xf>
    <xf numFmtId="173" fontId="16" fillId="0" borderId="58" xfId="0" applyNumberFormat="1" applyFont="1" applyFill="1" applyBorder="1" applyAlignment="1" applyProtection="1">
      <alignment horizontal="left" vertical="center" wrapText="1"/>
      <protection/>
    </xf>
    <xf numFmtId="173" fontId="16" fillId="0" borderId="46" xfId="0" applyNumberFormat="1" applyFont="1" applyFill="1" applyBorder="1" applyAlignment="1" applyProtection="1">
      <alignment horizontal="left" vertical="center" wrapText="1"/>
      <protection/>
    </xf>
    <xf numFmtId="173" fontId="16" fillId="0" borderId="59" xfId="0" applyNumberFormat="1" applyFont="1" applyFill="1" applyBorder="1" applyAlignment="1" applyProtection="1">
      <alignment horizontal="left" vertical="center" wrapText="1"/>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gLine" xfId="40"/>
    <cellStyle name="Blank" xfId="41"/>
    <cellStyle name="BLine" xfId="42"/>
    <cellStyle name="C2" xfId="43"/>
    <cellStyle name="C2Sctn" xfId="44"/>
    <cellStyle name="C3" xfId="45"/>
    <cellStyle name="C3Rem" xfId="46"/>
    <cellStyle name="C3Sctn" xfId="47"/>
    <cellStyle name="C4" xfId="48"/>
    <cellStyle name="C5" xfId="49"/>
    <cellStyle name="C6" xfId="50"/>
    <cellStyle name="C7" xfId="51"/>
    <cellStyle name="C7Create" xfId="52"/>
    <cellStyle name="C8" xfId="53"/>
    <cellStyle name="C8Sctn" xfId="54"/>
    <cellStyle name="Calculation" xfId="55"/>
    <cellStyle name="Check Cell" xfId="56"/>
    <cellStyle name="Comma" xfId="57"/>
    <cellStyle name="Comma [0]" xfId="58"/>
    <cellStyle name="Continued"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te" xfId="73"/>
    <cellStyle name="Null" xfId="74"/>
    <cellStyle name="Output" xfId="75"/>
    <cellStyle name="Percent" xfId="76"/>
    <cellStyle name="Regular" xfId="77"/>
    <cellStyle name="Title" xfId="78"/>
    <cellStyle name="TitleA" xfId="79"/>
    <cellStyle name="TitleC" xfId="80"/>
    <cellStyle name="TitleE8" xfId="81"/>
    <cellStyle name="TitleE8x" xfId="82"/>
    <cellStyle name="TitleF" xfId="83"/>
    <cellStyle name="TitleT" xfId="84"/>
    <cellStyle name="TitleYC89" xfId="85"/>
    <cellStyle name="TitleZ" xfId="86"/>
    <cellStyle name="Total" xfId="87"/>
    <cellStyle name="Warning Text" xfId="88"/>
  </cellStyles>
  <dxfs count="6">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2"/>
  <sheetViews>
    <sheetView view="pageBreakPreview" zoomScaleSheetLayoutView="100" zoomScalePageLayoutView="0" workbookViewId="0" topLeftCell="A1">
      <selection activeCell="B18" sqref="B18:I18"/>
    </sheetView>
  </sheetViews>
  <sheetFormatPr defaultColWidth="8.77734375" defaultRowHeight="15"/>
  <cols>
    <col min="1" max="1" width="3.99609375" style="76" customWidth="1"/>
    <col min="2" max="16384" width="8.77734375" style="76" customWidth="1"/>
  </cols>
  <sheetData>
    <row r="1" spans="1:9" ht="38.25" customHeight="1">
      <c r="A1" s="155" t="s">
        <v>29</v>
      </c>
      <c r="B1" s="156"/>
      <c r="C1" s="156"/>
      <c r="D1" s="156"/>
      <c r="E1" s="156"/>
      <c r="F1" s="156"/>
      <c r="G1" s="156"/>
      <c r="H1" s="156"/>
      <c r="I1" s="156"/>
    </row>
    <row r="2" spans="1:9" ht="20.25" customHeight="1">
      <c r="A2" s="77">
        <v>1</v>
      </c>
      <c r="B2" s="159" t="s">
        <v>41</v>
      </c>
      <c r="C2" s="159"/>
      <c r="D2" s="159"/>
      <c r="E2" s="159"/>
      <c r="F2" s="159"/>
      <c r="G2" s="159"/>
      <c r="H2" s="159"/>
      <c r="I2" s="159"/>
    </row>
    <row r="3" spans="1:9" ht="34.5" customHeight="1">
      <c r="A3" s="77">
        <v>2</v>
      </c>
      <c r="B3" s="159" t="s">
        <v>270</v>
      </c>
      <c r="C3" s="159"/>
      <c r="D3" s="159"/>
      <c r="E3" s="159"/>
      <c r="F3" s="159"/>
      <c r="G3" s="159"/>
      <c r="H3" s="159"/>
      <c r="I3" s="159"/>
    </row>
    <row r="4" spans="1:9" ht="34.5" customHeight="1">
      <c r="A4" s="77">
        <v>3</v>
      </c>
      <c r="B4" s="159" t="s">
        <v>37</v>
      </c>
      <c r="C4" s="159"/>
      <c r="D4" s="159"/>
      <c r="E4" s="159"/>
      <c r="F4" s="159"/>
      <c r="G4" s="159"/>
      <c r="H4" s="159"/>
      <c r="I4" s="159"/>
    </row>
    <row r="5" spans="1:9" ht="19.5" customHeight="1">
      <c r="A5" s="77">
        <v>4</v>
      </c>
      <c r="B5" s="164" t="s">
        <v>271</v>
      </c>
      <c r="C5" s="160"/>
      <c r="D5" s="160"/>
      <c r="E5" s="160"/>
      <c r="F5" s="160"/>
      <c r="G5" s="160"/>
      <c r="H5" s="160"/>
      <c r="I5" s="160"/>
    </row>
    <row r="6" spans="1:9" ht="19.5" customHeight="1">
      <c r="A6" s="77">
        <v>5</v>
      </c>
      <c r="B6" s="164" t="s">
        <v>38</v>
      </c>
      <c r="C6" s="160"/>
      <c r="D6" s="160"/>
      <c r="E6" s="160"/>
      <c r="F6" s="160"/>
      <c r="G6" s="160"/>
      <c r="H6" s="160"/>
      <c r="I6" s="160"/>
    </row>
    <row r="7" spans="1:9" ht="28.5" customHeight="1">
      <c r="A7" s="77">
        <v>6</v>
      </c>
      <c r="B7" s="164" t="s">
        <v>45</v>
      </c>
      <c r="C7" s="160"/>
      <c r="D7" s="160"/>
      <c r="E7" s="160"/>
      <c r="F7" s="160"/>
      <c r="G7" s="160"/>
      <c r="H7" s="160"/>
      <c r="I7" s="160"/>
    </row>
    <row r="8" spans="1:9" ht="19.5" customHeight="1">
      <c r="A8" s="77">
        <v>7</v>
      </c>
      <c r="B8" s="164" t="s">
        <v>39</v>
      </c>
      <c r="C8" s="160"/>
      <c r="D8" s="160"/>
      <c r="E8" s="160"/>
      <c r="F8" s="160"/>
      <c r="G8" s="160"/>
      <c r="H8" s="160"/>
      <c r="I8" s="160"/>
    </row>
    <row r="9" spans="1:9" ht="66" customHeight="1">
      <c r="A9" s="77"/>
      <c r="B9" s="161" t="s">
        <v>272</v>
      </c>
      <c r="C9" s="162"/>
      <c r="D9" s="162"/>
      <c r="E9" s="162"/>
      <c r="F9" s="162"/>
      <c r="G9" s="162"/>
      <c r="H9" s="162"/>
      <c r="I9" s="162"/>
    </row>
    <row r="10" spans="1:9" ht="31.5" customHeight="1">
      <c r="A10" s="77">
        <v>8</v>
      </c>
      <c r="B10" s="157" t="s">
        <v>46</v>
      </c>
      <c r="C10" s="160"/>
      <c r="D10" s="160"/>
      <c r="E10" s="160"/>
      <c r="F10" s="160"/>
      <c r="G10" s="160"/>
      <c r="H10" s="160"/>
      <c r="I10" s="160"/>
    </row>
    <row r="11" spans="1:9" ht="20.25" customHeight="1">
      <c r="A11" s="77">
        <v>9</v>
      </c>
      <c r="B11" s="157" t="s">
        <v>36</v>
      </c>
      <c r="C11" s="160"/>
      <c r="D11" s="160"/>
      <c r="E11" s="160"/>
      <c r="F11" s="160"/>
      <c r="G11" s="160"/>
      <c r="H11" s="160"/>
      <c r="I11" s="160"/>
    </row>
    <row r="12" spans="1:9" ht="45.75" customHeight="1">
      <c r="A12" s="77">
        <v>10</v>
      </c>
      <c r="B12" s="157" t="s">
        <v>47</v>
      </c>
      <c r="C12" s="160"/>
      <c r="D12" s="160"/>
      <c r="E12" s="160"/>
      <c r="F12" s="160"/>
      <c r="G12" s="160"/>
      <c r="H12" s="160"/>
      <c r="I12" s="160"/>
    </row>
    <row r="13" spans="1:9" ht="36" customHeight="1">
      <c r="A13" s="77">
        <v>11</v>
      </c>
      <c r="B13" s="157" t="s">
        <v>273</v>
      </c>
      <c r="C13" s="160"/>
      <c r="D13" s="160"/>
      <c r="E13" s="160"/>
      <c r="F13" s="160"/>
      <c r="G13" s="160"/>
      <c r="H13" s="160"/>
      <c r="I13" s="160"/>
    </row>
    <row r="14" spans="1:9" ht="27" customHeight="1">
      <c r="A14" s="77">
        <v>12</v>
      </c>
      <c r="B14" s="163" t="s">
        <v>274</v>
      </c>
      <c r="C14" s="160"/>
      <c r="D14" s="160"/>
      <c r="E14" s="160"/>
      <c r="F14" s="160"/>
      <c r="G14" s="160"/>
      <c r="H14" s="160"/>
      <c r="I14" s="160"/>
    </row>
    <row r="15" spans="1:9" ht="36" customHeight="1">
      <c r="A15" s="77">
        <v>13</v>
      </c>
      <c r="B15" s="163" t="s">
        <v>40</v>
      </c>
      <c r="C15" s="160"/>
      <c r="D15" s="160"/>
      <c r="E15" s="160"/>
      <c r="F15" s="160"/>
      <c r="G15" s="160"/>
      <c r="H15" s="160"/>
      <c r="I15" s="160"/>
    </row>
    <row r="16" spans="1:9" ht="19.5" customHeight="1">
      <c r="A16" s="77">
        <v>14</v>
      </c>
      <c r="B16" s="157" t="s">
        <v>267</v>
      </c>
      <c r="C16" s="160"/>
      <c r="D16" s="160"/>
      <c r="E16" s="160"/>
      <c r="F16" s="160"/>
      <c r="G16" s="160"/>
      <c r="H16" s="160"/>
      <c r="I16" s="160"/>
    </row>
    <row r="17" spans="1:9" ht="19.5" customHeight="1">
      <c r="A17" s="77">
        <v>15</v>
      </c>
      <c r="B17" s="157" t="s">
        <v>35</v>
      </c>
      <c r="C17" s="160"/>
      <c r="D17" s="160"/>
      <c r="E17" s="160"/>
      <c r="F17" s="160"/>
      <c r="G17" s="160"/>
      <c r="H17" s="160"/>
      <c r="I17" s="160"/>
    </row>
    <row r="18" spans="1:9" ht="28.5" customHeight="1">
      <c r="A18" s="77">
        <v>16</v>
      </c>
      <c r="B18" s="157" t="s">
        <v>275</v>
      </c>
      <c r="C18" s="158"/>
      <c r="D18" s="158"/>
      <c r="E18" s="158"/>
      <c r="F18" s="158"/>
      <c r="G18" s="158"/>
      <c r="H18" s="158"/>
      <c r="I18" s="158"/>
    </row>
    <row r="19" spans="1:9" ht="28.5" customHeight="1">
      <c r="A19" s="77">
        <v>17</v>
      </c>
      <c r="B19" s="157" t="s">
        <v>276</v>
      </c>
      <c r="C19" s="158"/>
      <c r="D19" s="158"/>
      <c r="E19" s="158"/>
      <c r="F19" s="158"/>
      <c r="G19" s="158"/>
      <c r="H19" s="158"/>
      <c r="I19" s="158"/>
    </row>
    <row r="20" spans="1:9" ht="31.5" customHeight="1">
      <c r="A20" s="77">
        <v>18</v>
      </c>
      <c r="B20" s="157" t="s">
        <v>277</v>
      </c>
      <c r="C20" s="160"/>
      <c r="D20" s="160"/>
      <c r="E20" s="160"/>
      <c r="F20" s="160"/>
      <c r="G20" s="160"/>
      <c r="H20" s="160"/>
      <c r="I20" s="160"/>
    </row>
    <row r="21" spans="1:9" ht="33" customHeight="1">
      <c r="A21" s="77">
        <v>19</v>
      </c>
      <c r="B21" s="165" t="s">
        <v>279</v>
      </c>
      <c r="C21" s="166"/>
      <c r="D21" s="166"/>
      <c r="E21" s="166"/>
      <c r="F21" s="166"/>
      <c r="G21" s="166"/>
      <c r="H21" s="166"/>
      <c r="I21" s="166"/>
    </row>
    <row r="22" spans="1:9" ht="39.75" customHeight="1">
      <c r="A22" s="77">
        <v>20</v>
      </c>
      <c r="B22" s="165" t="s">
        <v>278</v>
      </c>
      <c r="C22" s="166"/>
      <c r="D22" s="166"/>
      <c r="E22" s="166"/>
      <c r="F22" s="166"/>
      <c r="G22" s="166"/>
      <c r="H22" s="166"/>
      <c r="I22" s="166"/>
    </row>
  </sheetData>
  <sheetProtection/>
  <mergeCells count="22">
    <mergeCell ref="B22:I22"/>
    <mergeCell ref="B20:I20"/>
    <mergeCell ref="B21:I21"/>
    <mergeCell ref="B8:I8"/>
    <mergeCell ref="B7:I7"/>
    <mergeCell ref="B13:I13"/>
    <mergeCell ref="B2:I2"/>
    <mergeCell ref="B3:I3"/>
    <mergeCell ref="B14:I14"/>
    <mergeCell ref="B15:I15"/>
    <mergeCell ref="B5:I5"/>
    <mergeCell ref="B6:I6"/>
    <mergeCell ref="A1:I1"/>
    <mergeCell ref="B19:I19"/>
    <mergeCell ref="B4:I4"/>
    <mergeCell ref="B12:I12"/>
    <mergeCell ref="B9:I9"/>
    <mergeCell ref="B10:I10"/>
    <mergeCell ref="B16:I16"/>
    <mergeCell ref="B18:I18"/>
    <mergeCell ref="B17:I17"/>
    <mergeCell ref="B11:I11"/>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18"/>
  <sheetViews>
    <sheetView showZeros="0" tabSelected="1" showOutlineSymbols="0" view="pageBreakPreview" zoomScale="75" zoomScaleNormal="75" zoomScaleSheetLayoutView="75" zoomScalePageLayoutView="0" workbookViewId="0" topLeftCell="B1">
      <selection activeCell="G7" sqref="G7"/>
    </sheetView>
  </sheetViews>
  <sheetFormatPr defaultColWidth="10.5546875" defaultRowHeight="15"/>
  <cols>
    <col min="1" max="1" width="7.88671875" style="24" hidden="1"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42.6640625" style="0" customWidth="1"/>
  </cols>
  <sheetData>
    <row r="1" spans="1:8" ht="15">
      <c r="A1" s="37"/>
      <c r="B1" s="35" t="s">
        <v>0</v>
      </c>
      <c r="C1" s="36"/>
      <c r="D1" s="36"/>
      <c r="E1" s="36"/>
      <c r="F1" s="36"/>
      <c r="G1" s="37"/>
      <c r="H1" s="36"/>
    </row>
    <row r="2" spans="1:8" ht="15">
      <c r="A2" s="34"/>
      <c r="B2" s="15" t="s">
        <v>31</v>
      </c>
      <c r="C2" s="2"/>
      <c r="D2" s="2"/>
      <c r="E2" s="2"/>
      <c r="F2" s="2"/>
      <c r="G2" s="34"/>
      <c r="H2" s="2"/>
    </row>
    <row r="3" spans="1:8" ht="15">
      <c r="A3" s="20"/>
      <c r="B3" s="14" t="s">
        <v>1</v>
      </c>
      <c r="C3" s="43"/>
      <c r="D3" s="43"/>
      <c r="E3" s="43"/>
      <c r="F3" s="43"/>
      <c r="G3" s="42"/>
      <c r="H3" s="41"/>
    </row>
    <row r="4" spans="1:8" ht="15">
      <c r="A4" s="81" t="s">
        <v>28</v>
      </c>
      <c r="B4" s="16" t="s">
        <v>3</v>
      </c>
      <c r="C4" s="4" t="s">
        <v>4</v>
      </c>
      <c r="D4" s="3" t="s">
        <v>5</v>
      </c>
      <c r="E4" s="5" t="s">
        <v>6</v>
      </c>
      <c r="F4" s="5" t="s">
        <v>7</v>
      </c>
      <c r="G4" s="21" t="s">
        <v>8</v>
      </c>
      <c r="H4" s="5" t="s">
        <v>9</v>
      </c>
    </row>
    <row r="5" spans="1:8" ht="15" thickBot="1">
      <c r="A5" s="26"/>
      <c r="B5" s="53"/>
      <c r="C5" s="54"/>
      <c r="D5" s="55" t="s">
        <v>10</v>
      </c>
      <c r="E5" s="56"/>
      <c r="F5" s="57" t="s">
        <v>11</v>
      </c>
      <c r="G5" s="58"/>
      <c r="H5" s="59"/>
    </row>
    <row r="6" spans="1:8" s="48" customFormat="1" ht="30" customHeight="1" thickTop="1">
      <c r="A6" s="46"/>
      <c r="B6" s="45" t="s">
        <v>12</v>
      </c>
      <c r="C6" s="179" t="s">
        <v>282</v>
      </c>
      <c r="D6" s="180"/>
      <c r="E6" s="180"/>
      <c r="F6" s="181"/>
      <c r="G6" s="46"/>
      <c r="H6" s="47" t="s">
        <v>2</v>
      </c>
    </row>
    <row r="7" spans="1:9" s="132" customFormat="1" ht="30" customHeight="1">
      <c r="A7" s="140"/>
      <c r="B7" s="153" t="s">
        <v>48</v>
      </c>
      <c r="C7" s="101" t="s">
        <v>280</v>
      </c>
      <c r="D7" s="102" t="s">
        <v>283</v>
      </c>
      <c r="E7" s="103" t="s">
        <v>281</v>
      </c>
      <c r="F7" s="104">
        <v>25000</v>
      </c>
      <c r="G7" s="105"/>
      <c r="H7" s="106">
        <f>ROUND(G7*F7,2)</f>
        <v>0</v>
      </c>
      <c r="I7" s="154"/>
    </row>
    <row r="8" spans="1:8" ht="30" customHeight="1" thickBot="1">
      <c r="A8" s="23"/>
      <c r="B8" s="44" t="str">
        <f>B6</f>
        <v>A</v>
      </c>
      <c r="C8" s="187" t="str">
        <f>C6</f>
        <v>BISHOP GRANDIN, LAGIMODIERE BLVD TO STE. ANNES RD WESTBOUND</v>
      </c>
      <c r="D8" s="188"/>
      <c r="E8" s="188"/>
      <c r="F8" s="189"/>
      <c r="G8" s="23" t="s">
        <v>17</v>
      </c>
      <c r="H8" s="23">
        <f>SUM(H6:H7)</f>
        <v>0</v>
      </c>
    </row>
    <row r="9" spans="1:8" s="48" customFormat="1" ht="30" customHeight="1" thickTop="1">
      <c r="A9" s="46"/>
      <c r="B9" s="45" t="s">
        <v>13</v>
      </c>
      <c r="C9" s="184" t="s">
        <v>284</v>
      </c>
      <c r="D9" s="185"/>
      <c r="E9" s="185"/>
      <c r="F9" s="186"/>
      <c r="G9" s="46"/>
      <c r="H9" s="47"/>
    </row>
    <row r="10" spans="1:9" s="132" customFormat="1" ht="30" customHeight="1">
      <c r="A10" s="140"/>
      <c r="B10" s="153" t="s">
        <v>129</v>
      </c>
      <c r="C10" s="101" t="s">
        <v>280</v>
      </c>
      <c r="D10" s="102" t="s">
        <v>283</v>
      </c>
      <c r="E10" s="103" t="s">
        <v>281</v>
      </c>
      <c r="F10" s="104">
        <v>8000</v>
      </c>
      <c r="G10" s="105"/>
      <c r="H10" s="106">
        <f>ROUND(G10*F10,2)</f>
        <v>0</v>
      </c>
      <c r="I10" s="154"/>
    </row>
    <row r="11" spans="1:8" s="48" customFormat="1" ht="30" customHeight="1" thickBot="1">
      <c r="A11" s="49"/>
      <c r="B11" s="44" t="str">
        <f>B9</f>
        <v>B</v>
      </c>
      <c r="C11" s="190" t="str">
        <f>C9</f>
        <v>PORTAGE AVE, AINSLEY ST TO ALDINE ST. EB-WB</v>
      </c>
      <c r="D11" s="168"/>
      <c r="E11" s="168"/>
      <c r="F11" s="169"/>
      <c r="G11" s="49" t="s">
        <v>17</v>
      </c>
      <c r="H11" s="49">
        <f>SUM(H9:H10)</f>
        <v>0</v>
      </c>
    </row>
    <row r="12" spans="1:8" ht="36" customHeight="1" thickTop="1">
      <c r="A12" s="82"/>
      <c r="B12" s="12"/>
      <c r="C12" s="19" t="s">
        <v>18</v>
      </c>
      <c r="D12" s="29"/>
      <c r="E12" s="1"/>
      <c r="F12" s="1"/>
      <c r="H12" s="30"/>
    </row>
    <row r="13" spans="1:8" ht="30" customHeight="1" thickBot="1">
      <c r="A13" s="23"/>
      <c r="B13" s="44" t="str">
        <f>B6</f>
        <v>A</v>
      </c>
      <c r="C13" s="167" t="str">
        <f>C6</f>
        <v>BISHOP GRANDIN, LAGIMODIERE BLVD TO STE. ANNES RD WESTBOUND</v>
      </c>
      <c r="D13" s="168"/>
      <c r="E13" s="168"/>
      <c r="F13" s="169"/>
      <c r="G13" s="23" t="s">
        <v>17</v>
      </c>
      <c r="H13" s="23">
        <f>H8</f>
        <v>0</v>
      </c>
    </row>
    <row r="14" spans="1:8" ht="30" customHeight="1" thickBot="1" thickTop="1">
      <c r="A14" s="23"/>
      <c r="B14" s="44" t="str">
        <f>B9</f>
        <v>B</v>
      </c>
      <c r="C14" s="170" t="str">
        <f>C9</f>
        <v>PORTAGE AVE, AINSLEY ST TO ALDINE ST. EB-WB</v>
      </c>
      <c r="D14" s="171"/>
      <c r="E14" s="171"/>
      <c r="F14" s="172"/>
      <c r="G14" s="23" t="s">
        <v>17</v>
      </c>
      <c r="H14" s="23">
        <f>H11</f>
        <v>0</v>
      </c>
    </row>
    <row r="15" spans="1:8" s="43" customFormat="1" ht="37.5" customHeight="1" thickTop="1">
      <c r="A15" s="22"/>
      <c r="B15" s="182" t="s">
        <v>44</v>
      </c>
      <c r="C15" s="183"/>
      <c r="D15" s="183"/>
      <c r="E15" s="183"/>
      <c r="F15" s="183"/>
      <c r="G15" s="173">
        <f>SUM(H13:H14)</f>
        <v>0</v>
      </c>
      <c r="H15" s="174"/>
    </row>
    <row r="16" spans="1:8" ht="37.5" customHeight="1">
      <c r="A16" s="22"/>
      <c r="B16" s="175" t="s">
        <v>42</v>
      </c>
      <c r="C16" s="176"/>
      <c r="D16" s="176"/>
      <c r="E16" s="176"/>
      <c r="F16" s="176"/>
      <c r="G16" s="176"/>
      <c r="H16" s="177"/>
    </row>
    <row r="17" spans="1:8" ht="37.5" customHeight="1">
      <c r="A17" s="22"/>
      <c r="B17" s="178" t="s">
        <v>43</v>
      </c>
      <c r="C17" s="176"/>
      <c r="D17" s="176"/>
      <c r="E17" s="176"/>
      <c r="F17" s="176"/>
      <c r="G17" s="176"/>
      <c r="H17" s="177"/>
    </row>
    <row r="18" spans="1:8" ht="15.75" customHeight="1">
      <c r="A18" s="83"/>
      <c r="B18" s="78"/>
      <c r="C18" s="79"/>
      <c r="D18" s="80"/>
      <c r="E18" s="79"/>
      <c r="F18" s="79"/>
      <c r="G18" s="31"/>
      <c r="H18" s="32"/>
    </row>
  </sheetData>
  <sheetProtection password="B8DC" sheet="1" selectLockedCells="1"/>
  <mergeCells count="10">
    <mergeCell ref="B17:H17"/>
    <mergeCell ref="C6:F6"/>
    <mergeCell ref="B15:F15"/>
    <mergeCell ref="C9:F9"/>
    <mergeCell ref="C8:F8"/>
    <mergeCell ref="C11:F11"/>
    <mergeCell ref="C13:F13"/>
    <mergeCell ref="C14:F14"/>
    <mergeCell ref="G15:H15"/>
    <mergeCell ref="B16:H16"/>
  </mergeCells>
  <conditionalFormatting sqref="D7">
    <cfRule type="cellIs" priority="7" dxfId="0" operator="equal" stopIfTrue="1">
      <formula>"CW 2130-R11"</formula>
    </cfRule>
    <cfRule type="cellIs" priority="8" dxfId="0" operator="equal" stopIfTrue="1">
      <formula>"CW 3120-R2"</formula>
    </cfRule>
    <cfRule type="cellIs" priority="9" dxfId="0" operator="equal" stopIfTrue="1">
      <formula>"CW 3240-R7"</formula>
    </cfRule>
  </conditionalFormatting>
  <conditionalFormatting sqref="D10">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dataValidations count="1">
    <dataValidation type="decimal" operator="equal" allowBlank="1" showInputMessage="1" showErrorMessage="1" prompt="Enter your Unit Bid Price.&#10;You do not need to type in the &quot;$&quot;" errorTitle="ENTRY ERROR!" error="Unit Price must be greater than 0&#10;and cannnot include fractions of a cent" sqref="G7 G10">
      <formula1>IF(G7&gt;=0.01,ROUND(G7,2),0.01)</formula1>
    </dataValidation>
  </dataValidations>
  <printOptions/>
  <pageMargins left="0.5" right="0.5" top="0.75" bottom="0.75" header="0.25" footer="0.25"/>
  <pageSetup fitToHeight="1" fitToWidth="1" horizontalDpi="600" verticalDpi="600" orientation="portrait" scale="75" r:id="rId1"/>
  <headerFooter alignWithMargins="0">
    <oddHeader>&amp;L&amp;10The City of Winnipeg
Bid Opportunity No. 781-2011
&amp;XTemplate Version: C420110321 - RW&amp;R&amp;10Bid Submission
Page &amp;P+3 of 8</oddHeader>
    <oddFooter xml:space="preserve">&amp;R__________________
Name of Bidder                    </oddFooter>
  </headerFooter>
  <rowBreaks count="2" manualBreakCount="2">
    <brk id="8" max="7" man="1"/>
    <brk id="11" max="7" man="1"/>
  </rowBreaks>
</worksheet>
</file>

<file path=xl/worksheets/sheet3.xml><?xml version="1.0" encoding="utf-8"?>
<worksheet xmlns="http://schemas.openxmlformats.org/spreadsheetml/2006/main" xmlns:r="http://schemas.openxmlformats.org/officeDocument/2006/relationships">
  <sheetPr>
    <tabColor indexed="23"/>
  </sheetPr>
  <dimension ref="A1:H76"/>
  <sheetViews>
    <sheetView showZeros="0" showOutlineSymbols="0" view="pageBreakPreview" zoomScale="75" zoomScaleNormal="87" zoomScaleSheetLayoutView="75" zoomScalePageLayoutView="0" workbookViewId="0" topLeftCell="A41">
      <selection activeCell="B74" sqref="B74:H74"/>
    </sheetView>
  </sheetViews>
  <sheetFormatPr defaultColWidth="10.55468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42.6640625" style="0" customWidth="1"/>
  </cols>
  <sheetData>
    <row r="1" spans="1:8" ht="15">
      <c r="A1" s="37"/>
      <c r="B1" s="35" t="s">
        <v>0</v>
      </c>
      <c r="C1" s="36"/>
      <c r="D1" s="36"/>
      <c r="E1" s="36"/>
      <c r="F1" s="36"/>
      <c r="G1" s="37"/>
      <c r="H1" s="36"/>
    </row>
    <row r="2" spans="1:8" ht="15">
      <c r="A2" s="34"/>
      <c r="B2" s="15" t="s">
        <v>31</v>
      </c>
      <c r="C2" s="2"/>
      <c r="D2" s="2"/>
      <c r="E2" s="2"/>
      <c r="F2" s="2"/>
      <c r="G2" s="34"/>
      <c r="H2" s="2"/>
    </row>
    <row r="3" spans="1:8" ht="15">
      <c r="A3" s="20"/>
      <c r="B3" s="14" t="s">
        <v>1</v>
      </c>
      <c r="C3" s="43"/>
      <c r="D3" s="43"/>
      <c r="E3" s="43"/>
      <c r="F3" s="43"/>
      <c r="G3" s="60"/>
      <c r="H3" s="61"/>
    </row>
    <row r="4" spans="1:8" ht="15">
      <c r="A4" s="81" t="s">
        <v>28</v>
      </c>
      <c r="B4" s="16" t="s">
        <v>3</v>
      </c>
      <c r="C4" s="4" t="s">
        <v>4</v>
      </c>
      <c r="D4" s="3" t="s">
        <v>5</v>
      </c>
      <c r="E4" s="5" t="s">
        <v>6</v>
      </c>
      <c r="F4" s="5" t="s">
        <v>7</v>
      </c>
      <c r="G4" s="21" t="s">
        <v>8</v>
      </c>
      <c r="H4" s="3" t="s">
        <v>9</v>
      </c>
    </row>
    <row r="5" spans="1:8" ht="15" thickBot="1">
      <c r="A5" s="26"/>
      <c r="B5" s="53"/>
      <c r="C5" s="54"/>
      <c r="D5" s="55" t="s">
        <v>10</v>
      </c>
      <c r="E5" s="56"/>
      <c r="F5" s="57" t="s">
        <v>11</v>
      </c>
      <c r="G5" s="58"/>
      <c r="H5" s="73"/>
    </row>
    <row r="6" spans="1:8" ht="30" customHeight="1" thickTop="1">
      <c r="A6" s="22"/>
      <c r="B6" s="194" t="s">
        <v>34</v>
      </c>
      <c r="C6" s="195"/>
      <c r="D6" s="195"/>
      <c r="E6" s="195"/>
      <c r="F6" s="196"/>
      <c r="G6" s="62"/>
      <c r="H6" s="63"/>
    </row>
    <row r="7" spans="1:8" s="48" customFormat="1" ht="30" customHeight="1">
      <c r="A7" s="46"/>
      <c r="B7" s="45" t="s">
        <v>12</v>
      </c>
      <c r="C7" s="191" t="s">
        <v>30</v>
      </c>
      <c r="D7" s="192"/>
      <c r="E7" s="192"/>
      <c r="F7" s="193"/>
      <c r="G7" s="46"/>
      <c r="H7" s="47" t="s">
        <v>2</v>
      </c>
    </row>
    <row r="8" spans="1:8" ht="36" customHeight="1">
      <c r="A8" s="22"/>
      <c r="B8" s="17"/>
      <c r="C8" s="38" t="s">
        <v>19</v>
      </c>
      <c r="D8" s="11"/>
      <c r="E8" s="9" t="s">
        <v>2</v>
      </c>
      <c r="F8" s="9" t="s">
        <v>2</v>
      </c>
      <c r="G8" s="22" t="s">
        <v>2</v>
      </c>
      <c r="H8" s="25"/>
    </row>
    <row r="9" spans="1:8" ht="36" customHeight="1">
      <c r="A9" s="22"/>
      <c r="B9" s="17"/>
      <c r="C9" s="39" t="s">
        <v>20</v>
      </c>
      <c r="D9" s="11"/>
      <c r="E9" s="8"/>
      <c r="F9" s="11"/>
      <c r="G9" s="22"/>
      <c r="H9" s="25"/>
    </row>
    <row r="10" spans="1:8" ht="36" customHeight="1">
      <c r="A10" s="22"/>
      <c r="B10" s="7"/>
      <c r="C10" s="39" t="s">
        <v>23</v>
      </c>
      <c r="D10" s="11"/>
      <c r="E10" s="10"/>
      <c r="F10" s="9"/>
      <c r="G10" s="22"/>
      <c r="H10" s="25"/>
    </row>
    <row r="11" spans="1:8" ht="48" customHeight="1">
      <c r="A11" s="22"/>
      <c r="B11" s="7"/>
      <c r="C11" s="39" t="s">
        <v>24</v>
      </c>
      <c r="D11" s="11"/>
      <c r="E11" s="10"/>
      <c r="F11" s="9"/>
      <c r="G11" s="22"/>
      <c r="H11" s="25"/>
    </row>
    <row r="12" spans="1:8" ht="36" customHeight="1">
      <c r="A12" s="22"/>
      <c r="B12" s="13"/>
      <c r="C12" s="39" t="s">
        <v>25</v>
      </c>
      <c r="D12" s="11"/>
      <c r="E12" s="10"/>
      <c r="F12" s="9"/>
      <c r="G12" s="22"/>
      <c r="H12" s="25"/>
    </row>
    <row r="13" spans="1:8" ht="36" customHeight="1">
      <c r="A13" s="22"/>
      <c r="B13" s="17"/>
      <c r="C13" s="39" t="s">
        <v>26</v>
      </c>
      <c r="D13" s="11"/>
      <c r="E13" s="8"/>
      <c r="F13" s="11"/>
      <c r="G13" s="22"/>
      <c r="H13" s="25"/>
    </row>
    <row r="14" spans="1:8" ht="36" customHeight="1">
      <c r="A14" s="22"/>
      <c r="B14" s="6"/>
      <c r="C14" s="39" t="s">
        <v>27</v>
      </c>
      <c r="D14" s="11"/>
      <c r="E14" s="10"/>
      <c r="F14" s="9"/>
      <c r="G14" s="22"/>
      <c r="H14" s="25"/>
    </row>
    <row r="15" spans="1:8" ht="30" customHeight="1" thickBot="1">
      <c r="A15" s="23"/>
      <c r="B15" s="44" t="s">
        <v>12</v>
      </c>
      <c r="C15" s="190" t="str">
        <f>C7</f>
        <v>(INSERT LOCATION AND TYPE OF WORK) </v>
      </c>
      <c r="D15" s="168"/>
      <c r="E15" s="168"/>
      <c r="F15" s="169"/>
      <c r="G15" s="23" t="s">
        <v>17</v>
      </c>
      <c r="H15" s="23">
        <f>SUM(H7:H14)</f>
        <v>0</v>
      </c>
    </row>
    <row r="16" spans="1:8" s="48" customFormat="1" ht="30" customHeight="1" thickTop="1">
      <c r="A16" s="46"/>
      <c r="B16" s="45" t="s">
        <v>13</v>
      </c>
      <c r="C16" s="179" t="s">
        <v>30</v>
      </c>
      <c r="D16" s="180"/>
      <c r="E16" s="180"/>
      <c r="F16" s="181"/>
      <c r="G16" s="46"/>
      <c r="H16" s="47"/>
    </row>
    <row r="17" spans="1:8" ht="36" customHeight="1">
      <c r="A17" s="22"/>
      <c r="B17" s="17"/>
      <c r="C17" s="38" t="s">
        <v>19</v>
      </c>
      <c r="D17" s="11"/>
      <c r="E17" s="9" t="s">
        <v>2</v>
      </c>
      <c r="F17" s="9" t="s">
        <v>2</v>
      </c>
      <c r="G17" s="22" t="s">
        <v>2</v>
      </c>
      <c r="H17" s="25"/>
    </row>
    <row r="18" spans="1:8" ht="36" customHeight="1">
      <c r="A18" s="22"/>
      <c r="B18" s="17"/>
      <c r="C18" s="39" t="s">
        <v>20</v>
      </c>
      <c r="D18" s="11"/>
      <c r="E18" s="8"/>
      <c r="F18" s="11"/>
      <c r="G18" s="22"/>
      <c r="H18" s="25"/>
    </row>
    <row r="19" spans="1:8" ht="36" customHeight="1">
      <c r="A19" s="22"/>
      <c r="B19" s="18"/>
      <c r="C19" s="39" t="s">
        <v>21</v>
      </c>
      <c r="D19" s="11"/>
      <c r="E19" s="10"/>
      <c r="F19" s="9"/>
      <c r="G19" s="22"/>
      <c r="H19" s="25"/>
    </row>
    <row r="20" spans="1:8" ht="36" customHeight="1">
      <c r="A20" s="22"/>
      <c r="B20" s="7"/>
      <c r="C20" s="39" t="s">
        <v>22</v>
      </c>
      <c r="D20" s="11"/>
      <c r="E20" s="9"/>
      <c r="F20" s="9"/>
      <c r="G20" s="22"/>
      <c r="H20" s="25"/>
    </row>
    <row r="21" spans="1:8" ht="36" customHeight="1">
      <c r="A21" s="22"/>
      <c r="B21" s="7"/>
      <c r="C21" s="39" t="s">
        <v>23</v>
      </c>
      <c r="D21" s="11"/>
      <c r="E21" s="10"/>
      <c r="F21" s="9"/>
      <c r="G21" s="22"/>
      <c r="H21" s="25"/>
    </row>
    <row r="22" spans="1:8" ht="48" customHeight="1">
      <c r="A22" s="22"/>
      <c r="B22" s="7"/>
      <c r="C22" s="39" t="s">
        <v>24</v>
      </c>
      <c r="D22" s="11"/>
      <c r="E22" s="10"/>
      <c r="F22" s="9"/>
      <c r="G22" s="22"/>
      <c r="H22" s="25"/>
    </row>
    <row r="23" spans="1:8" ht="36" customHeight="1">
      <c r="A23" s="22"/>
      <c r="B23" s="13"/>
      <c r="C23" s="39" t="s">
        <v>25</v>
      </c>
      <c r="D23" s="11"/>
      <c r="E23" s="10"/>
      <c r="F23" s="9"/>
      <c r="G23" s="22"/>
      <c r="H23" s="25"/>
    </row>
    <row r="24" spans="1:8" ht="36" customHeight="1">
      <c r="A24" s="22"/>
      <c r="B24" s="17"/>
      <c r="C24" s="39" t="s">
        <v>26</v>
      </c>
      <c r="D24" s="11"/>
      <c r="E24" s="8"/>
      <c r="F24" s="11"/>
      <c r="G24" s="22"/>
      <c r="H24" s="25"/>
    </row>
    <row r="25" spans="1:8" ht="36" customHeight="1">
      <c r="A25" s="22"/>
      <c r="B25" s="6"/>
      <c r="C25" s="39" t="s">
        <v>27</v>
      </c>
      <c r="D25" s="11"/>
      <c r="E25" s="10"/>
      <c r="F25" s="9"/>
      <c r="G25" s="22"/>
      <c r="H25" s="25"/>
    </row>
    <row r="26" spans="1:8" s="48" customFormat="1" ht="30" customHeight="1" thickBot="1">
      <c r="A26" s="49"/>
      <c r="B26" s="44" t="s">
        <v>13</v>
      </c>
      <c r="C26" s="190" t="str">
        <f>C16</f>
        <v>(INSERT LOCATION AND TYPE OF WORK) </v>
      </c>
      <c r="D26" s="168"/>
      <c r="E26" s="168"/>
      <c r="F26" s="169"/>
      <c r="G26" s="49" t="s">
        <v>17</v>
      </c>
      <c r="H26" s="49">
        <f>SUM(H16:H25)</f>
        <v>0</v>
      </c>
    </row>
    <row r="27" spans="1:8" s="48" customFormat="1" ht="30" customHeight="1" thickTop="1">
      <c r="A27" s="46"/>
      <c r="B27" s="45" t="s">
        <v>14</v>
      </c>
      <c r="C27" s="179" t="s">
        <v>30</v>
      </c>
      <c r="D27" s="180"/>
      <c r="E27" s="180"/>
      <c r="F27" s="181"/>
      <c r="G27" s="46"/>
      <c r="H27" s="47"/>
    </row>
    <row r="28" spans="1:8" ht="36" customHeight="1">
      <c r="A28" s="22"/>
      <c r="B28" s="17"/>
      <c r="C28" s="38" t="s">
        <v>19</v>
      </c>
      <c r="D28" s="11"/>
      <c r="E28" s="9" t="s">
        <v>2</v>
      </c>
      <c r="F28" s="9" t="s">
        <v>2</v>
      </c>
      <c r="G28" s="22" t="s">
        <v>2</v>
      </c>
      <c r="H28" s="25"/>
    </row>
    <row r="29" spans="1:8" ht="36" customHeight="1">
      <c r="A29" s="22"/>
      <c r="B29" s="17"/>
      <c r="C29" s="39" t="s">
        <v>20</v>
      </c>
      <c r="D29" s="11"/>
      <c r="E29" s="8"/>
      <c r="F29" s="11"/>
      <c r="G29" s="22"/>
      <c r="H29" s="25"/>
    </row>
    <row r="30" spans="1:8" ht="36" customHeight="1">
      <c r="A30" s="22"/>
      <c r="B30" s="18"/>
      <c r="C30" s="39" t="s">
        <v>21</v>
      </c>
      <c r="D30" s="11"/>
      <c r="E30" s="10"/>
      <c r="F30" s="9"/>
      <c r="G30" s="22"/>
      <c r="H30" s="25"/>
    </row>
    <row r="31" spans="1:8" ht="36" customHeight="1">
      <c r="A31" s="22"/>
      <c r="B31" s="7"/>
      <c r="C31" s="39" t="s">
        <v>22</v>
      </c>
      <c r="D31" s="11"/>
      <c r="E31" s="9"/>
      <c r="F31" s="9"/>
      <c r="G31" s="22"/>
      <c r="H31" s="25"/>
    </row>
    <row r="32" spans="1:8" ht="36" customHeight="1">
      <c r="A32" s="22"/>
      <c r="B32" s="7"/>
      <c r="C32" s="39" t="s">
        <v>23</v>
      </c>
      <c r="D32" s="11"/>
      <c r="E32" s="10"/>
      <c r="F32" s="9"/>
      <c r="G32" s="22"/>
      <c r="H32" s="25"/>
    </row>
    <row r="33" spans="1:8" ht="48" customHeight="1">
      <c r="A33" s="22"/>
      <c r="B33" s="7"/>
      <c r="C33" s="39" t="s">
        <v>24</v>
      </c>
      <c r="D33" s="11"/>
      <c r="E33" s="10"/>
      <c r="F33" s="9"/>
      <c r="G33" s="22"/>
      <c r="H33" s="25"/>
    </row>
    <row r="34" spans="1:8" ht="36" customHeight="1">
      <c r="A34" s="22"/>
      <c r="B34" s="13"/>
      <c r="C34" s="39" t="s">
        <v>25</v>
      </c>
      <c r="D34" s="11"/>
      <c r="E34" s="10"/>
      <c r="F34" s="9"/>
      <c r="G34" s="22"/>
      <c r="H34" s="25"/>
    </row>
    <row r="35" spans="1:8" ht="36" customHeight="1">
      <c r="A35" s="22"/>
      <c r="B35" s="17"/>
      <c r="C35" s="39" t="s">
        <v>26</v>
      </c>
      <c r="D35" s="11"/>
      <c r="E35" s="8"/>
      <c r="F35" s="11"/>
      <c r="G35" s="22"/>
      <c r="H35" s="25"/>
    </row>
    <row r="36" spans="1:8" ht="36" customHeight="1">
      <c r="A36" s="22"/>
      <c r="B36" s="6"/>
      <c r="C36" s="39" t="s">
        <v>27</v>
      </c>
      <c r="D36" s="11"/>
      <c r="E36" s="10"/>
      <c r="F36" s="9"/>
      <c r="G36" s="22"/>
      <c r="H36" s="25"/>
    </row>
    <row r="37" spans="1:8" s="48" customFormat="1" ht="30" customHeight="1" thickBot="1">
      <c r="A37" s="49"/>
      <c r="B37" s="44" t="s">
        <v>14</v>
      </c>
      <c r="C37" s="190" t="str">
        <f>C27</f>
        <v>(INSERT LOCATION AND TYPE OF WORK) </v>
      </c>
      <c r="D37" s="168"/>
      <c r="E37" s="168"/>
      <c r="F37" s="169"/>
      <c r="G37" s="49" t="s">
        <v>17</v>
      </c>
      <c r="H37" s="49">
        <f>SUM(H27:H36)</f>
        <v>0</v>
      </c>
    </row>
    <row r="38" spans="1:8" ht="54" customHeight="1" thickTop="1">
      <c r="A38" s="22"/>
      <c r="B38" s="199" t="s">
        <v>269</v>
      </c>
      <c r="C38" s="200"/>
      <c r="D38" s="200"/>
      <c r="E38" s="200"/>
      <c r="F38" s="200"/>
      <c r="G38" s="201"/>
      <c r="H38" s="74"/>
    </row>
    <row r="39" spans="1:8" s="48" customFormat="1" ht="30" customHeight="1">
      <c r="A39" s="46"/>
      <c r="B39" s="45" t="s">
        <v>15</v>
      </c>
      <c r="C39" s="191" t="s">
        <v>30</v>
      </c>
      <c r="D39" s="192"/>
      <c r="E39" s="192"/>
      <c r="F39" s="193"/>
      <c r="G39" s="46"/>
      <c r="H39" s="47"/>
    </row>
    <row r="40" spans="1:8" ht="36" customHeight="1">
      <c r="A40" s="22"/>
      <c r="B40" s="17"/>
      <c r="C40" s="38" t="s">
        <v>19</v>
      </c>
      <c r="D40" s="11"/>
      <c r="E40" s="9" t="s">
        <v>2</v>
      </c>
      <c r="F40" s="9" t="s">
        <v>2</v>
      </c>
      <c r="G40" s="22" t="s">
        <v>2</v>
      </c>
      <c r="H40" s="25"/>
    </row>
    <row r="41" spans="1:8" ht="36" customHeight="1">
      <c r="A41" s="22"/>
      <c r="B41" s="17"/>
      <c r="C41" s="39" t="s">
        <v>20</v>
      </c>
      <c r="D41" s="11"/>
      <c r="E41" s="8"/>
      <c r="F41" s="11"/>
      <c r="G41" s="22"/>
      <c r="H41" s="25"/>
    </row>
    <row r="42" spans="1:8" ht="36" customHeight="1">
      <c r="A42" s="22"/>
      <c r="B42" s="18"/>
      <c r="C42" s="39" t="s">
        <v>21</v>
      </c>
      <c r="D42" s="11"/>
      <c r="E42" s="10"/>
      <c r="F42" s="9"/>
      <c r="G42" s="22"/>
      <c r="H42" s="25"/>
    </row>
    <row r="43" spans="1:8" ht="36" customHeight="1">
      <c r="A43" s="22"/>
      <c r="B43" s="7"/>
      <c r="C43" s="39" t="s">
        <v>22</v>
      </c>
      <c r="D43" s="11"/>
      <c r="E43" s="9"/>
      <c r="F43" s="9"/>
      <c r="G43" s="22"/>
      <c r="H43" s="25"/>
    </row>
    <row r="44" spans="1:8" ht="36" customHeight="1">
      <c r="A44" s="22"/>
      <c r="B44" s="7"/>
      <c r="C44" s="39" t="s">
        <v>23</v>
      </c>
      <c r="D44" s="11"/>
      <c r="E44" s="10"/>
      <c r="F44" s="9"/>
      <c r="G44" s="22"/>
      <c r="H44" s="25"/>
    </row>
    <row r="45" spans="1:8" ht="48" customHeight="1">
      <c r="A45" s="22"/>
      <c r="B45" s="7"/>
      <c r="C45" s="39" t="s">
        <v>24</v>
      </c>
      <c r="D45" s="11"/>
      <c r="E45" s="10"/>
      <c r="F45" s="9"/>
      <c r="G45" s="22"/>
      <c r="H45" s="25"/>
    </row>
    <row r="46" spans="1:8" ht="36" customHeight="1">
      <c r="A46" s="22"/>
      <c r="B46" s="13"/>
      <c r="C46" s="39" t="s">
        <v>25</v>
      </c>
      <c r="D46" s="11"/>
      <c r="E46" s="10"/>
      <c r="F46" s="9"/>
      <c r="G46" s="22"/>
      <c r="H46" s="25"/>
    </row>
    <row r="47" spans="1:8" ht="36" customHeight="1">
      <c r="A47" s="22"/>
      <c r="B47" s="17"/>
      <c r="C47" s="39" t="s">
        <v>26</v>
      </c>
      <c r="D47" s="11"/>
      <c r="E47" s="8"/>
      <c r="F47" s="11"/>
      <c r="G47" s="22"/>
      <c r="H47" s="25"/>
    </row>
    <row r="48" spans="1:8" ht="36" customHeight="1">
      <c r="A48" s="22"/>
      <c r="B48" s="6"/>
      <c r="C48" s="39" t="s">
        <v>27</v>
      </c>
      <c r="D48" s="11"/>
      <c r="E48" s="10"/>
      <c r="F48" s="9"/>
      <c r="G48" s="22"/>
      <c r="H48" s="25"/>
    </row>
    <row r="49" spans="1:8" s="48" customFormat="1" ht="30" customHeight="1" thickBot="1">
      <c r="A49" s="49"/>
      <c r="B49" s="44" t="s">
        <v>15</v>
      </c>
      <c r="C49" s="190" t="str">
        <f>C39</f>
        <v>(INSERT LOCATION AND TYPE OF WORK) </v>
      </c>
      <c r="D49" s="168"/>
      <c r="E49" s="168"/>
      <c r="F49" s="169"/>
      <c r="G49" s="49" t="s">
        <v>17</v>
      </c>
      <c r="H49" s="49">
        <f>SUM(H39:H48)</f>
        <v>0</v>
      </c>
    </row>
    <row r="50" spans="1:8" s="48" customFormat="1" ht="30" customHeight="1" thickTop="1">
      <c r="A50" s="50"/>
      <c r="B50" s="45" t="s">
        <v>16</v>
      </c>
      <c r="C50" s="179" t="s">
        <v>30</v>
      </c>
      <c r="D50" s="180"/>
      <c r="E50" s="180"/>
      <c r="F50" s="181"/>
      <c r="G50" s="50"/>
      <c r="H50" s="51"/>
    </row>
    <row r="51" spans="1:8" ht="36" customHeight="1">
      <c r="A51" s="22"/>
      <c r="B51" s="17"/>
      <c r="C51" s="38" t="s">
        <v>19</v>
      </c>
      <c r="D51" s="11"/>
      <c r="E51" s="9" t="s">
        <v>2</v>
      </c>
      <c r="F51" s="9" t="s">
        <v>2</v>
      </c>
      <c r="G51" s="22" t="s">
        <v>2</v>
      </c>
      <c r="H51" s="25"/>
    </row>
    <row r="52" spans="1:8" ht="36" customHeight="1">
      <c r="A52" s="22"/>
      <c r="B52" s="17"/>
      <c r="C52" s="39" t="s">
        <v>20</v>
      </c>
      <c r="D52" s="11"/>
      <c r="E52" s="8"/>
      <c r="F52" s="11"/>
      <c r="G52" s="22"/>
      <c r="H52" s="25"/>
    </row>
    <row r="53" spans="1:8" ht="36" customHeight="1">
      <c r="A53" s="22"/>
      <c r="B53" s="18"/>
      <c r="C53" s="39" t="s">
        <v>21</v>
      </c>
      <c r="D53" s="11"/>
      <c r="E53" s="10"/>
      <c r="F53" s="9"/>
      <c r="G53" s="22"/>
      <c r="H53" s="25"/>
    </row>
    <row r="54" spans="1:8" ht="36" customHeight="1">
      <c r="A54" s="22"/>
      <c r="B54" s="7"/>
      <c r="C54" s="39" t="s">
        <v>22</v>
      </c>
      <c r="D54" s="11"/>
      <c r="E54" s="9"/>
      <c r="F54" s="9"/>
      <c r="G54" s="22"/>
      <c r="H54" s="25"/>
    </row>
    <row r="55" spans="1:8" ht="36" customHeight="1">
      <c r="A55" s="22"/>
      <c r="B55" s="7"/>
      <c r="C55" s="39" t="s">
        <v>23</v>
      </c>
      <c r="D55" s="11"/>
      <c r="E55" s="10"/>
      <c r="F55" s="9"/>
      <c r="G55" s="22"/>
      <c r="H55" s="25"/>
    </row>
    <row r="56" spans="1:8" ht="48" customHeight="1">
      <c r="A56" s="22"/>
      <c r="B56" s="7"/>
      <c r="C56" s="39" t="s">
        <v>24</v>
      </c>
      <c r="D56" s="11"/>
      <c r="E56" s="10"/>
      <c r="F56" s="9"/>
      <c r="G56" s="22"/>
      <c r="H56" s="25"/>
    </row>
    <row r="57" spans="1:8" ht="36" customHeight="1">
      <c r="A57" s="22"/>
      <c r="B57" s="13"/>
      <c r="C57" s="39" t="s">
        <v>25</v>
      </c>
      <c r="D57" s="11"/>
      <c r="E57" s="10"/>
      <c r="F57" s="9"/>
      <c r="G57" s="22"/>
      <c r="H57" s="25"/>
    </row>
    <row r="58" spans="1:8" ht="36" customHeight="1">
      <c r="A58" s="22"/>
      <c r="B58" s="17"/>
      <c r="C58" s="39" t="s">
        <v>26</v>
      </c>
      <c r="D58" s="11"/>
      <c r="E58" s="8"/>
      <c r="F58" s="11"/>
      <c r="G58" s="22"/>
      <c r="H58" s="25"/>
    </row>
    <row r="59" spans="1:8" ht="18" customHeight="1">
      <c r="A59" s="22"/>
      <c r="B59" s="17"/>
      <c r="C59" s="40"/>
      <c r="D59" s="11"/>
      <c r="E59" s="8"/>
      <c r="F59" s="11"/>
      <c r="G59" s="22"/>
      <c r="H59" s="25"/>
    </row>
    <row r="60" spans="1:8" ht="36" customHeight="1">
      <c r="A60" s="22"/>
      <c r="B60" s="6"/>
      <c r="C60" s="39" t="s">
        <v>27</v>
      </c>
      <c r="D60" s="11"/>
      <c r="E60" s="10"/>
      <c r="F60" s="9"/>
      <c r="G60" s="22"/>
      <c r="H60" s="25"/>
    </row>
    <row r="61" spans="1:8" ht="18" customHeight="1">
      <c r="A61" s="25"/>
      <c r="B61" s="6"/>
      <c r="C61" s="39"/>
      <c r="D61" s="11"/>
      <c r="E61" s="10"/>
      <c r="F61" s="9"/>
      <c r="G61" s="25"/>
      <c r="H61" s="25"/>
    </row>
    <row r="62" spans="1:8" s="48" customFormat="1" ht="30" customHeight="1" thickBot="1">
      <c r="A62" s="47"/>
      <c r="B62" s="44" t="s">
        <v>16</v>
      </c>
      <c r="C62" s="190" t="str">
        <f>C50</f>
        <v>(INSERT LOCATION AND TYPE OF WORK) </v>
      </c>
      <c r="D62" s="168"/>
      <c r="E62" s="168"/>
      <c r="F62" s="169"/>
      <c r="G62" s="49" t="s">
        <v>17</v>
      </c>
      <c r="H62" s="49">
        <f>SUM(H50:H61)</f>
        <v>0</v>
      </c>
    </row>
    <row r="63" spans="1:8" ht="36" customHeight="1" thickTop="1">
      <c r="A63" s="82"/>
      <c r="B63" s="12"/>
      <c r="C63" s="64" t="s">
        <v>18</v>
      </c>
      <c r="D63" s="65"/>
      <c r="E63" s="65"/>
      <c r="F63" s="65"/>
      <c r="G63" s="65"/>
      <c r="H63" s="30"/>
    </row>
    <row r="64" spans="1:8" s="48" customFormat="1" ht="31.5" customHeight="1">
      <c r="A64" s="84"/>
      <c r="B64" s="197" t="str">
        <f>B6</f>
        <v>PART 1      CITY FUNDED WORK</v>
      </c>
      <c r="C64" s="198"/>
      <c r="D64" s="198"/>
      <c r="E64" s="198"/>
      <c r="F64" s="198"/>
      <c r="G64" s="66"/>
      <c r="H64" s="75"/>
    </row>
    <row r="65" spans="1:8" ht="30" customHeight="1" thickBot="1">
      <c r="A65" s="23"/>
      <c r="B65" s="44" t="s">
        <v>12</v>
      </c>
      <c r="C65" s="167" t="str">
        <f>C7</f>
        <v>(INSERT LOCATION AND TYPE OF WORK) </v>
      </c>
      <c r="D65" s="168"/>
      <c r="E65" s="168"/>
      <c r="F65" s="169"/>
      <c r="G65" s="23" t="s">
        <v>17</v>
      </c>
      <c r="H65" s="23">
        <f>H15</f>
        <v>0</v>
      </c>
    </row>
    <row r="66" spans="1:8" ht="30" customHeight="1" thickBot="1" thickTop="1">
      <c r="A66" s="23"/>
      <c r="B66" s="44" t="s">
        <v>13</v>
      </c>
      <c r="C66" s="170" t="str">
        <f>C16</f>
        <v>(INSERT LOCATION AND TYPE OF WORK) </v>
      </c>
      <c r="D66" s="171"/>
      <c r="E66" s="171"/>
      <c r="F66" s="172"/>
      <c r="G66" s="23" t="s">
        <v>17</v>
      </c>
      <c r="H66" s="23">
        <f>H26</f>
        <v>0</v>
      </c>
    </row>
    <row r="67" spans="1:8" ht="30" customHeight="1" thickBot="1" thickTop="1">
      <c r="A67" s="23"/>
      <c r="B67" s="44" t="s">
        <v>14</v>
      </c>
      <c r="C67" s="170" t="str">
        <f>C27</f>
        <v>(INSERT LOCATION AND TYPE OF WORK) </v>
      </c>
      <c r="D67" s="171"/>
      <c r="E67" s="171"/>
      <c r="F67" s="172"/>
      <c r="G67" s="23" t="s">
        <v>17</v>
      </c>
      <c r="H67" s="23">
        <f>H37</f>
        <v>0</v>
      </c>
    </row>
    <row r="68" spans="1:8" ht="28.5" customHeight="1" thickBot="1" thickTop="1">
      <c r="A68" s="23"/>
      <c r="B68" s="67"/>
      <c r="C68" s="68"/>
      <c r="D68" s="69"/>
      <c r="E68" s="70"/>
      <c r="F68" s="70"/>
      <c r="G68" s="72" t="s">
        <v>32</v>
      </c>
      <c r="H68" s="71">
        <f>SUM(H64:H67)</f>
        <v>0</v>
      </c>
    </row>
    <row r="69" spans="1:8" s="48" customFormat="1" ht="63" customHeight="1" thickBot="1" thickTop="1">
      <c r="A69" s="49"/>
      <c r="B69" s="202" t="str">
        <f>B38</f>
        <v>PART 2      PROVINCIALLY FUNDED WORK
                 (See B9.5, B15.2.1, B16.4, D2, D14.2-3, D16.4)</v>
      </c>
      <c r="C69" s="203"/>
      <c r="D69" s="203"/>
      <c r="E69" s="203"/>
      <c r="F69" s="203"/>
      <c r="G69" s="204"/>
      <c r="H69" s="52"/>
    </row>
    <row r="70" spans="1:8" ht="30" customHeight="1" thickBot="1" thickTop="1">
      <c r="A70" s="33"/>
      <c r="B70" s="44" t="s">
        <v>15</v>
      </c>
      <c r="C70" s="170" t="str">
        <f>C39</f>
        <v>(INSERT LOCATION AND TYPE OF WORK) </v>
      </c>
      <c r="D70" s="171"/>
      <c r="E70" s="171"/>
      <c r="F70" s="172"/>
      <c r="G70" s="33" t="s">
        <v>17</v>
      </c>
      <c r="H70" s="33">
        <f>H49</f>
        <v>0</v>
      </c>
    </row>
    <row r="71" spans="1:8" ht="30" customHeight="1" thickBot="1" thickTop="1">
      <c r="A71" s="27"/>
      <c r="B71" s="85" t="s">
        <v>16</v>
      </c>
      <c r="C71" s="170" t="str">
        <f>C50</f>
        <v>(INSERT LOCATION AND TYPE OF WORK) </v>
      </c>
      <c r="D71" s="171"/>
      <c r="E71" s="171"/>
      <c r="F71" s="172"/>
      <c r="G71" s="27" t="s">
        <v>17</v>
      </c>
      <c r="H71" s="27">
        <f>H62</f>
        <v>0</v>
      </c>
    </row>
    <row r="72" spans="1:8" ht="28.5" customHeight="1" thickBot="1" thickTop="1">
      <c r="A72" s="23"/>
      <c r="B72" s="67"/>
      <c r="C72" s="68"/>
      <c r="D72" s="69"/>
      <c r="E72" s="70"/>
      <c r="F72" s="70"/>
      <c r="G72" s="72" t="s">
        <v>33</v>
      </c>
      <c r="H72" s="71">
        <f>SUM(H70:H71)</f>
        <v>0</v>
      </c>
    </row>
    <row r="73" spans="1:8" s="43" customFormat="1" ht="37.5" customHeight="1" thickTop="1">
      <c r="A73" s="22"/>
      <c r="B73" s="182" t="s">
        <v>44</v>
      </c>
      <c r="C73" s="183"/>
      <c r="D73" s="183"/>
      <c r="E73" s="183"/>
      <c r="F73" s="183"/>
      <c r="G73" s="173">
        <f>H68+H72</f>
        <v>0</v>
      </c>
      <c r="H73" s="174"/>
    </row>
    <row r="74" spans="1:8" ht="37.5" customHeight="1">
      <c r="A74" s="22"/>
      <c r="B74" s="175" t="s">
        <v>42</v>
      </c>
      <c r="C74" s="176"/>
      <c r="D74" s="176"/>
      <c r="E74" s="176"/>
      <c r="F74" s="176"/>
      <c r="G74" s="176"/>
      <c r="H74" s="177"/>
    </row>
    <row r="75" spans="1:8" ht="37.5" customHeight="1">
      <c r="A75" s="22"/>
      <c r="B75" s="178" t="s">
        <v>43</v>
      </c>
      <c r="C75" s="176"/>
      <c r="D75" s="176"/>
      <c r="E75" s="176"/>
      <c r="F75" s="176"/>
      <c r="G75" s="176"/>
      <c r="H75" s="177"/>
    </row>
    <row r="76" spans="1:8" ht="15.75" customHeight="1">
      <c r="A76" s="83"/>
      <c r="B76" s="78"/>
      <c r="C76" s="79"/>
      <c r="D76" s="80"/>
      <c r="E76" s="79"/>
      <c r="F76" s="79"/>
      <c r="G76" s="31"/>
      <c r="H76" s="32"/>
    </row>
  </sheetData>
  <sheetProtection/>
  <mergeCells count="23">
    <mergeCell ref="B74:H74"/>
    <mergeCell ref="B38:G38"/>
    <mergeCell ref="B69:G69"/>
    <mergeCell ref="C71:F71"/>
    <mergeCell ref="C50:F50"/>
    <mergeCell ref="C62:F62"/>
    <mergeCell ref="C65:F65"/>
    <mergeCell ref="B75:H75"/>
    <mergeCell ref="B6:F6"/>
    <mergeCell ref="B64:F64"/>
    <mergeCell ref="C7:F7"/>
    <mergeCell ref="C15:F15"/>
    <mergeCell ref="C16:F16"/>
    <mergeCell ref="C26:F26"/>
    <mergeCell ref="C67:F67"/>
    <mergeCell ref="B73:F73"/>
    <mergeCell ref="G73:H73"/>
    <mergeCell ref="C27:F27"/>
    <mergeCell ref="C37:F37"/>
    <mergeCell ref="C70:F70"/>
    <mergeCell ref="C66:F66"/>
    <mergeCell ref="C39:F39"/>
    <mergeCell ref="C49:F49"/>
  </mergeCells>
  <printOptions/>
  <pageMargins left="0.5" right="0.5" top="0.75" bottom="0.75" header="0.25" footer="0.25"/>
  <pageSetup horizontalDpi="600" verticalDpi="600" orientation="portrait" scale="75" r:id="rId1"/>
  <headerFooter alignWithMargins="0">
    <oddHeader>&amp;L&amp;10The City of Winnipeg
Bid Opportunity No. xxx-yyyy 
&amp;XTemplate Version: C420110107 - RW&amp;R&amp;10Bid Submission
Page &amp;P+3 of ??</oddHeader>
    <oddFooter xml:space="preserve">&amp;R__________________
Name of Bidder                    </oddFooter>
  </headerFooter>
  <rowBreaks count="5" manualBreakCount="5">
    <brk id="15" min="1" max="10" man="1"/>
    <brk id="26" min="1" max="10" man="1"/>
    <brk id="37" min="1" max="10" man="1"/>
    <brk id="49" min="1" max="10" man="1"/>
    <brk id="62" min="1" max="10" man="1"/>
  </rowBreaks>
</worksheet>
</file>

<file path=xl/worksheets/sheet4.xml><?xml version="1.0" encoding="utf-8"?>
<worksheet xmlns="http://schemas.openxmlformats.org/spreadsheetml/2006/main" xmlns:r="http://schemas.openxmlformats.org/officeDocument/2006/relationships">
  <dimension ref="A1:I103"/>
  <sheetViews>
    <sheetView showZeros="0" showOutlineSymbols="0" view="pageBreakPreview" zoomScale="75" zoomScaleNormal="87" zoomScaleSheetLayoutView="75" zoomScalePageLayoutView="0" workbookViewId="0" topLeftCell="B11">
      <selection activeCell="G8" sqref="G8"/>
    </sheetView>
  </sheetViews>
  <sheetFormatPr defaultColWidth="10.5546875" defaultRowHeight="15"/>
  <cols>
    <col min="1" max="1" width="6.10546875" style="151" hidden="1"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29.5546875" style="0" customWidth="1"/>
  </cols>
  <sheetData>
    <row r="1" spans="1:8" ht="15">
      <c r="A1" s="86"/>
      <c r="B1" s="35" t="s">
        <v>0</v>
      </c>
      <c r="C1" s="36"/>
      <c r="D1" s="36"/>
      <c r="E1" s="36"/>
      <c r="F1" s="36"/>
      <c r="G1" s="37"/>
      <c r="H1" s="36"/>
    </row>
    <row r="2" spans="1:8" ht="15">
      <c r="A2" s="87"/>
      <c r="B2" s="15" t="s">
        <v>167</v>
      </c>
      <c r="C2" s="2"/>
      <c r="D2" s="2"/>
      <c r="E2" s="2"/>
      <c r="F2" s="2"/>
      <c r="G2" s="34"/>
      <c r="H2" s="2"/>
    </row>
    <row r="3" spans="1:8" ht="15">
      <c r="A3" s="88"/>
      <c r="B3" s="14" t="s">
        <v>1</v>
      </c>
      <c r="C3" s="43"/>
      <c r="D3" s="43"/>
      <c r="E3" s="43"/>
      <c r="F3" s="43"/>
      <c r="G3" s="60"/>
      <c r="H3" s="61"/>
    </row>
    <row r="4" spans="1:8" ht="15">
      <c r="A4" s="89" t="s">
        <v>28</v>
      </c>
      <c r="B4" s="16" t="s">
        <v>3</v>
      </c>
      <c r="C4" s="4" t="s">
        <v>4</v>
      </c>
      <c r="D4" s="3" t="s">
        <v>5</v>
      </c>
      <c r="E4" s="5" t="s">
        <v>6</v>
      </c>
      <c r="F4" s="5" t="s">
        <v>7</v>
      </c>
      <c r="G4" s="21" t="s">
        <v>8</v>
      </c>
      <c r="H4" s="3" t="s">
        <v>9</v>
      </c>
    </row>
    <row r="5" spans="1:8" ht="15" thickBot="1">
      <c r="A5" s="90"/>
      <c r="B5" s="53"/>
      <c r="C5" s="54"/>
      <c r="D5" s="55" t="s">
        <v>10</v>
      </c>
      <c r="E5" s="56"/>
      <c r="F5" s="57" t="s">
        <v>11</v>
      </c>
      <c r="G5" s="58"/>
      <c r="H5" s="73"/>
    </row>
    <row r="6" spans="1:9" s="48" customFormat="1" ht="39.75" customHeight="1" thickBot="1" thickTop="1">
      <c r="A6" s="91"/>
      <c r="B6" s="205" t="s">
        <v>168</v>
      </c>
      <c r="C6" s="206"/>
      <c r="D6" s="206"/>
      <c r="E6" s="206"/>
      <c r="F6" s="206"/>
      <c r="G6" s="206"/>
      <c r="H6" s="207"/>
      <c r="I6" s="92"/>
    </row>
    <row r="7" spans="1:9" ht="39.75" customHeight="1" thickTop="1">
      <c r="A7" s="91"/>
      <c r="B7" s="93"/>
      <c r="C7" s="94" t="s">
        <v>19</v>
      </c>
      <c r="D7" s="95"/>
      <c r="E7" s="95"/>
      <c r="F7" s="95"/>
      <c r="G7" s="96"/>
      <c r="H7" s="97"/>
      <c r="I7" s="98"/>
    </row>
    <row r="8" spans="1:9" ht="39.75" customHeight="1">
      <c r="A8" s="99" t="s">
        <v>54</v>
      </c>
      <c r="B8" s="100" t="s">
        <v>48</v>
      </c>
      <c r="C8" s="101" t="s">
        <v>55</v>
      </c>
      <c r="D8" s="102" t="s">
        <v>169</v>
      </c>
      <c r="E8" s="103" t="s">
        <v>49</v>
      </c>
      <c r="F8" s="104">
        <v>250</v>
      </c>
      <c r="G8" s="105"/>
      <c r="H8" s="106">
        <f>ROUND(G8,2)*F8</f>
        <v>0</v>
      </c>
      <c r="I8" s="98"/>
    </row>
    <row r="9" spans="1:9" ht="36" customHeight="1">
      <c r="A9" s="107" t="s">
        <v>56</v>
      </c>
      <c r="B9" s="100" t="s">
        <v>50</v>
      </c>
      <c r="C9" s="101" t="s">
        <v>57</v>
      </c>
      <c r="D9" s="102" t="s">
        <v>170</v>
      </c>
      <c r="E9" s="103" t="s">
        <v>51</v>
      </c>
      <c r="F9" s="104">
        <v>70</v>
      </c>
      <c r="G9" s="105"/>
      <c r="H9" s="106">
        <f>ROUND(G9,2)*F9</f>
        <v>0</v>
      </c>
      <c r="I9" s="98"/>
    </row>
    <row r="10" spans="1:9" ht="36" customHeight="1">
      <c r="A10" s="91"/>
      <c r="B10" s="108" t="s">
        <v>13</v>
      </c>
      <c r="C10" s="109" t="s">
        <v>59</v>
      </c>
      <c r="D10" s="110"/>
      <c r="E10" s="110"/>
      <c r="F10" s="110"/>
      <c r="G10" s="111"/>
      <c r="H10" s="112"/>
      <c r="I10" s="98"/>
    </row>
    <row r="11" spans="1:9" ht="36" customHeight="1">
      <c r="A11" s="113" t="s">
        <v>135</v>
      </c>
      <c r="B11" s="100" t="s">
        <v>129</v>
      </c>
      <c r="C11" s="101" t="s">
        <v>137</v>
      </c>
      <c r="D11" s="102" t="s">
        <v>170</v>
      </c>
      <c r="E11" s="103"/>
      <c r="F11" s="104"/>
      <c r="G11" s="111"/>
      <c r="H11" s="106"/>
      <c r="I11" s="114"/>
    </row>
    <row r="12" spans="1:9" ht="36" customHeight="1">
      <c r="A12" s="113" t="s">
        <v>138</v>
      </c>
      <c r="B12" s="115" t="s">
        <v>52</v>
      </c>
      <c r="C12" s="101" t="s">
        <v>139</v>
      </c>
      <c r="D12" s="102" t="s">
        <v>2</v>
      </c>
      <c r="E12" s="103" t="s">
        <v>51</v>
      </c>
      <c r="F12" s="104">
        <v>3570</v>
      </c>
      <c r="G12" s="105"/>
      <c r="H12" s="106">
        <f>ROUND(G12,2)*F12</f>
        <v>0</v>
      </c>
      <c r="I12" s="98"/>
    </row>
    <row r="13" spans="1:9" s="48" customFormat="1" ht="36" customHeight="1">
      <c r="A13" s="113" t="s">
        <v>171</v>
      </c>
      <c r="B13" s="115" t="s">
        <v>64</v>
      </c>
      <c r="C13" s="101" t="s">
        <v>172</v>
      </c>
      <c r="D13" s="102" t="s">
        <v>2</v>
      </c>
      <c r="E13" s="103" t="s">
        <v>51</v>
      </c>
      <c r="F13" s="104">
        <v>20</v>
      </c>
      <c r="G13" s="105"/>
      <c r="H13" s="106">
        <f>ROUND(G13,2)*F13</f>
        <v>0</v>
      </c>
      <c r="I13" s="114"/>
    </row>
    <row r="14" spans="1:9" ht="39.75" customHeight="1">
      <c r="A14" s="113" t="s">
        <v>60</v>
      </c>
      <c r="B14" s="100" t="s">
        <v>130</v>
      </c>
      <c r="C14" s="101" t="s">
        <v>61</v>
      </c>
      <c r="D14" s="102" t="s">
        <v>173</v>
      </c>
      <c r="E14" s="103"/>
      <c r="F14" s="104"/>
      <c r="G14" s="111"/>
      <c r="H14" s="106"/>
      <c r="I14" s="98"/>
    </row>
    <row r="15" spans="1:9" ht="36" customHeight="1">
      <c r="A15" s="113" t="s">
        <v>174</v>
      </c>
      <c r="B15" s="115" t="s">
        <v>52</v>
      </c>
      <c r="C15" s="101" t="s">
        <v>175</v>
      </c>
      <c r="D15" s="102" t="s">
        <v>2</v>
      </c>
      <c r="E15" s="103" t="s">
        <v>51</v>
      </c>
      <c r="F15" s="104">
        <v>200</v>
      </c>
      <c r="G15" s="105"/>
      <c r="H15" s="106">
        <f>ROUND(G15,2)*F15</f>
        <v>0</v>
      </c>
      <c r="I15" s="98"/>
    </row>
    <row r="16" spans="1:9" s="48" customFormat="1" ht="36" customHeight="1">
      <c r="A16" s="113" t="s">
        <v>62</v>
      </c>
      <c r="B16" s="100" t="s">
        <v>131</v>
      </c>
      <c r="C16" s="101" t="s">
        <v>63</v>
      </c>
      <c r="D16" s="102" t="s">
        <v>173</v>
      </c>
      <c r="E16" s="103"/>
      <c r="F16" s="104"/>
      <c r="G16" s="111"/>
      <c r="H16" s="106"/>
      <c r="I16" s="98"/>
    </row>
    <row r="17" spans="1:9" ht="36" customHeight="1">
      <c r="A17" s="113" t="s">
        <v>142</v>
      </c>
      <c r="B17" s="115" t="s">
        <v>52</v>
      </c>
      <c r="C17" s="101" t="s">
        <v>143</v>
      </c>
      <c r="D17" s="102" t="s">
        <v>2</v>
      </c>
      <c r="E17" s="103" t="s">
        <v>51</v>
      </c>
      <c r="F17" s="104">
        <v>15</v>
      </c>
      <c r="G17" s="105"/>
      <c r="H17" s="106">
        <f>ROUND(G17,2)*F17</f>
        <v>0</v>
      </c>
      <c r="I17" s="98"/>
    </row>
    <row r="18" spans="1:9" s="48" customFormat="1" ht="36" customHeight="1">
      <c r="A18" s="113" t="s">
        <v>144</v>
      </c>
      <c r="B18" s="115" t="s">
        <v>64</v>
      </c>
      <c r="C18" s="101" t="s">
        <v>145</v>
      </c>
      <c r="D18" s="102" t="s">
        <v>2</v>
      </c>
      <c r="E18" s="103" t="s">
        <v>51</v>
      </c>
      <c r="F18" s="104">
        <v>800</v>
      </c>
      <c r="G18" s="105"/>
      <c r="H18" s="106">
        <f>ROUND(G18,2)*F18</f>
        <v>0</v>
      </c>
      <c r="I18" s="98"/>
    </row>
    <row r="19" spans="1:9" ht="36" customHeight="1">
      <c r="A19" s="113" t="s">
        <v>146</v>
      </c>
      <c r="B19" s="115" t="s">
        <v>87</v>
      </c>
      <c r="C19" s="101" t="s">
        <v>147</v>
      </c>
      <c r="D19" s="102" t="s">
        <v>2</v>
      </c>
      <c r="E19" s="103" t="s">
        <v>51</v>
      </c>
      <c r="F19" s="104">
        <v>25</v>
      </c>
      <c r="G19" s="105"/>
      <c r="H19" s="106">
        <f>ROUND(G19,2)*F19</f>
        <v>0</v>
      </c>
      <c r="I19" s="98"/>
    </row>
    <row r="20" spans="1:9" ht="39.75" customHeight="1">
      <c r="A20" s="113" t="s">
        <v>148</v>
      </c>
      <c r="B20" s="115" t="s">
        <v>122</v>
      </c>
      <c r="C20" s="101" t="s">
        <v>149</v>
      </c>
      <c r="D20" s="102" t="s">
        <v>2</v>
      </c>
      <c r="E20" s="103" t="s">
        <v>51</v>
      </c>
      <c r="F20" s="104">
        <v>60</v>
      </c>
      <c r="G20" s="105"/>
      <c r="H20" s="106">
        <f>ROUND(G20,2)*F20</f>
        <v>0</v>
      </c>
      <c r="I20" s="98"/>
    </row>
    <row r="21" spans="1:9" ht="36" customHeight="1">
      <c r="A21" s="113" t="s">
        <v>65</v>
      </c>
      <c r="B21" s="100" t="s">
        <v>132</v>
      </c>
      <c r="C21" s="101" t="s">
        <v>66</v>
      </c>
      <c r="D21" s="102" t="s">
        <v>173</v>
      </c>
      <c r="E21" s="103"/>
      <c r="F21" s="104"/>
      <c r="G21" s="111"/>
      <c r="H21" s="106"/>
      <c r="I21" s="98"/>
    </row>
    <row r="22" spans="1:9" ht="36" customHeight="1">
      <c r="A22" s="113" t="s">
        <v>176</v>
      </c>
      <c r="B22" s="115" t="s">
        <v>52</v>
      </c>
      <c r="C22" s="101" t="s">
        <v>143</v>
      </c>
      <c r="D22" s="102" t="s">
        <v>2</v>
      </c>
      <c r="E22" s="103" t="s">
        <v>51</v>
      </c>
      <c r="F22" s="104">
        <v>5</v>
      </c>
      <c r="G22" s="105"/>
      <c r="H22" s="106">
        <f>ROUND(G22,2)*F22</f>
        <v>0</v>
      </c>
      <c r="I22" s="98"/>
    </row>
    <row r="23" spans="1:9" ht="36" customHeight="1">
      <c r="A23" s="113" t="s">
        <v>177</v>
      </c>
      <c r="B23" s="115" t="s">
        <v>64</v>
      </c>
      <c r="C23" s="101" t="s">
        <v>145</v>
      </c>
      <c r="D23" s="102" t="s">
        <v>2</v>
      </c>
      <c r="E23" s="103" t="s">
        <v>51</v>
      </c>
      <c r="F23" s="104">
        <v>30</v>
      </c>
      <c r="G23" s="105"/>
      <c r="H23" s="106">
        <f>ROUND(G23,2)*F23</f>
        <v>0</v>
      </c>
      <c r="I23" s="98"/>
    </row>
    <row r="24" spans="1:9" ht="36" customHeight="1">
      <c r="A24" s="113" t="s">
        <v>178</v>
      </c>
      <c r="B24" s="115" t="s">
        <v>87</v>
      </c>
      <c r="C24" s="101" t="s">
        <v>147</v>
      </c>
      <c r="D24" s="102" t="s">
        <v>2</v>
      </c>
      <c r="E24" s="103" t="s">
        <v>51</v>
      </c>
      <c r="F24" s="104">
        <v>10</v>
      </c>
      <c r="G24" s="105"/>
      <c r="H24" s="106">
        <f>ROUND(G24,2)*F24</f>
        <v>0</v>
      </c>
      <c r="I24" s="98"/>
    </row>
    <row r="25" spans="1:9" ht="36" customHeight="1">
      <c r="A25" s="113" t="s">
        <v>179</v>
      </c>
      <c r="B25" s="115" t="s">
        <v>122</v>
      </c>
      <c r="C25" s="101" t="s">
        <v>149</v>
      </c>
      <c r="D25" s="102" t="s">
        <v>2</v>
      </c>
      <c r="E25" s="103" t="s">
        <v>51</v>
      </c>
      <c r="F25" s="104">
        <v>20</v>
      </c>
      <c r="G25" s="105"/>
      <c r="H25" s="106">
        <f>ROUND(G25,2)*F25</f>
        <v>0</v>
      </c>
      <c r="I25" s="98"/>
    </row>
    <row r="26" spans="1:9" ht="36" customHeight="1">
      <c r="A26" s="113" t="s">
        <v>180</v>
      </c>
      <c r="B26" s="100" t="s">
        <v>133</v>
      </c>
      <c r="C26" s="101" t="s">
        <v>181</v>
      </c>
      <c r="D26" s="102" t="s">
        <v>173</v>
      </c>
      <c r="E26" s="103"/>
      <c r="F26" s="104"/>
      <c r="G26" s="111"/>
      <c r="H26" s="106"/>
      <c r="I26" s="98"/>
    </row>
    <row r="27" spans="1:9" ht="39.75" customHeight="1">
      <c r="A27" s="113" t="s">
        <v>182</v>
      </c>
      <c r="B27" s="116" t="s">
        <v>52</v>
      </c>
      <c r="C27" s="117" t="s">
        <v>175</v>
      </c>
      <c r="D27" s="118" t="s">
        <v>2</v>
      </c>
      <c r="E27" s="119" t="s">
        <v>51</v>
      </c>
      <c r="F27" s="120">
        <v>140</v>
      </c>
      <c r="G27" s="121"/>
      <c r="H27" s="122">
        <f>ROUND(G27,2)*F27</f>
        <v>0</v>
      </c>
      <c r="I27" s="98"/>
    </row>
    <row r="28" spans="1:9" ht="51.75" customHeight="1">
      <c r="A28" s="91"/>
      <c r="B28" s="108" t="s">
        <v>13</v>
      </c>
      <c r="C28" s="109" t="s">
        <v>264</v>
      </c>
      <c r="D28" s="110"/>
      <c r="E28" s="110"/>
      <c r="F28" s="110"/>
      <c r="G28" s="111"/>
      <c r="H28" s="112"/>
      <c r="I28" s="98"/>
    </row>
    <row r="29" spans="1:9" ht="36" customHeight="1">
      <c r="A29" s="113" t="s">
        <v>67</v>
      </c>
      <c r="B29" s="123" t="s">
        <v>134</v>
      </c>
      <c r="C29" s="101" t="s">
        <v>68</v>
      </c>
      <c r="D29" s="102" t="s">
        <v>173</v>
      </c>
      <c r="E29" s="103"/>
      <c r="F29" s="104"/>
      <c r="G29" s="111"/>
      <c r="H29" s="106"/>
      <c r="I29" s="98"/>
    </row>
    <row r="30" spans="1:9" ht="36" customHeight="1">
      <c r="A30" s="113" t="s">
        <v>183</v>
      </c>
      <c r="B30" s="115" t="s">
        <v>52</v>
      </c>
      <c r="C30" s="101" t="s">
        <v>143</v>
      </c>
      <c r="D30" s="102" t="s">
        <v>2</v>
      </c>
      <c r="E30" s="103" t="s">
        <v>51</v>
      </c>
      <c r="F30" s="104">
        <v>10</v>
      </c>
      <c r="G30" s="105"/>
      <c r="H30" s="106">
        <f>ROUND(G30,2)*F30</f>
        <v>0</v>
      </c>
      <c r="I30" s="98"/>
    </row>
    <row r="31" spans="1:9" ht="36" customHeight="1">
      <c r="A31" s="113" t="s">
        <v>184</v>
      </c>
      <c r="B31" s="115" t="s">
        <v>64</v>
      </c>
      <c r="C31" s="101" t="s">
        <v>145</v>
      </c>
      <c r="D31" s="102" t="s">
        <v>2</v>
      </c>
      <c r="E31" s="103" t="s">
        <v>51</v>
      </c>
      <c r="F31" s="104">
        <v>100</v>
      </c>
      <c r="G31" s="105"/>
      <c r="H31" s="106">
        <f>ROUND(G31,2)*F31</f>
        <v>0</v>
      </c>
      <c r="I31" s="98"/>
    </row>
    <row r="32" spans="1:9" ht="36" customHeight="1">
      <c r="A32" s="113" t="s">
        <v>185</v>
      </c>
      <c r="B32" s="115" t="s">
        <v>87</v>
      </c>
      <c r="C32" s="101" t="s">
        <v>147</v>
      </c>
      <c r="D32" s="102" t="s">
        <v>2</v>
      </c>
      <c r="E32" s="103" t="s">
        <v>51</v>
      </c>
      <c r="F32" s="104">
        <v>10</v>
      </c>
      <c r="G32" s="105"/>
      <c r="H32" s="106">
        <f>ROUND(G32,2)*F32</f>
        <v>0</v>
      </c>
      <c r="I32" s="98"/>
    </row>
    <row r="33" spans="1:9" ht="36" customHeight="1">
      <c r="A33" s="113" t="s">
        <v>186</v>
      </c>
      <c r="B33" s="115" t="s">
        <v>122</v>
      </c>
      <c r="C33" s="101" t="s">
        <v>149</v>
      </c>
      <c r="D33" s="102" t="s">
        <v>2</v>
      </c>
      <c r="E33" s="103" t="s">
        <v>51</v>
      </c>
      <c r="F33" s="104">
        <v>40</v>
      </c>
      <c r="G33" s="105"/>
      <c r="H33" s="106">
        <f>ROUND(G33,2)*F33</f>
        <v>0</v>
      </c>
      <c r="I33" s="98"/>
    </row>
    <row r="34" spans="1:9" ht="36" customHeight="1">
      <c r="A34" s="113" t="s">
        <v>69</v>
      </c>
      <c r="B34" s="100" t="s">
        <v>136</v>
      </c>
      <c r="C34" s="101" t="s">
        <v>70</v>
      </c>
      <c r="D34" s="102" t="s">
        <v>187</v>
      </c>
      <c r="E34" s="103"/>
      <c r="F34" s="104"/>
      <c r="G34" s="111"/>
      <c r="H34" s="106"/>
      <c r="I34" s="98"/>
    </row>
    <row r="35" spans="1:9" ht="36" customHeight="1">
      <c r="A35" s="113" t="s">
        <v>71</v>
      </c>
      <c r="B35" s="115" t="s">
        <v>52</v>
      </c>
      <c r="C35" s="101" t="s">
        <v>72</v>
      </c>
      <c r="D35" s="102" t="s">
        <v>2</v>
      </c>
      <c r="E35" s="103" t="s">
        <v>58</v>
      </c>
      <c r="F35" s="104">
        <v>10</v>
      </c>
      <c r="G35" s="105"/>
      <c r="H35" s="106">
        <f>ROUND(G35,2)*F35</f>
        <v>0</v>
      </c>
      <c r="I35" s="98"/>
    </row>
    <row r="36" spans="1:9" ht="36" customHeight="1">
      <c r="A36" s="113" t="s">
        <v>188</v>
      </c>
      <c r="B36" s="115" t="s">
        <v>64</v>
      </c>
      <c r="C36" s="101" t="s">
        <v>189</v>
      </c>
      <c r="D36" s="102" t="s">
        <v>2</v>
      </c>
      <c r="E36" s="103" t="s">
        <v>58</v>
      </c>
      <c r="F36" s="104">
        <v>2390</v>
      </c>
      <c r="G36" s="105"/>
      <c r="H36" s="106">
        <f>ROUND(G36,2)*F36</f>
        <v>0</v>
      </c>
      <c r="I36" s="124"/>
    </row>
    <row r="37" spans="1:9" ht="36" customHeight="1">
      <c r="A37" s="113" t="s">
        <v>73</v>
      </c>
      <c r="B37" s="100" t="s">
        <v>140</v>
      </c>
      <c r="C37" s="101" t="s">
        <v>74</v>
      </c>
      <c r="D37" s="102" t="s">
        <v>187</v>
      </c>
      <c r="E37" s="103"/>
      <c r="F37" s="104"/>
      <c r="G37" s="111"/>
      <c r="H37" s="106"/>
      <c r="I37" s="98"/>
    </row>
    <row r="38" spans="1:9" ht="36" customHeight="1">
      <c r="A38" s="113" t="s">
        <v>75</v>
      </c>
      <c r="B38" s="115" t="s">
        <v>52</v>
      </c>
      <c r="C38" s="101" t="s">
        <v>76</v>
      </c>
      <c r="D38" s="102" t="s">
        <v>2</v>
      </c>
      <c r="E38" s="103" t="s">
        <v>58</v>
      </c>
      <c r="F38" s="104">
        <v>570</v>
      </c>
      <c r="G38" s="105"/>
      <c r="H38" s="106">
        <f>ROUND(G38,2)*F38</f>
        <v>0</v>
      </c>
      <c r="I38" s="125"/>
    </row>
    <row r="39" spans="1:9" ht="36" customHeight="1">
      <c r="A39" s="113" t="s">
        <v>77</v>
      </c>
      <c r="B39" s="115" t="s">
        <v>64</v>
      </c>
      <c r="C39" s="101" t="s">
        <v>78</v>
      </c>
      <c r="D39" s="102" t="s">
        <v>2</v>
      </c>
      <c r="E39" s="103" t="s">
        <v>58</v>
      </c>
      <c r="F39" s="104">
        <v>2390</v>
      </c>
      <c r="G39" s="105"/>
      <c r="H39" s="106">
        <f>ROUND(G39,2)*F39</f>
        <v>0</v>
      </c>
      <c r="I39" s="98"/>
    </row>
    <row r="40" spans="1:9" ht="36" customHeight="1">
      <c r="A40" s="113" t="s">
        <v>79</v>
      </c>
      <c r="B40" s="100" t="s">
        <v>141</v>
      </c>
      <c r="C40" s="101" t="s">
        <v>80</v>
      </c>
      <c r="D40" s="102" t="s">
        <v>190</v>
      </c>
      <c r="E40" s="103"/>
      <c r="F40" s="104"/>
      <c r="G40" s="111"/>
      <c r="H40" s="106"/>
      <c r="I40" s="126"/>
    </row>
    <row r="41" spans="1:9" ht="36" customHeight="1">
      <c r="A41" s="113" t="s">
        <v>81</v>
      </c>
      <c r="B41" s="115" t="s">
        <v>52</v>
      </c>
      <c r="C41" s="101" t="s">
        <v>82</v>
      </c>
      <c r="D41" s="102" t="s">
        <v>83</v>
      </c>
      <c r="E41" s="103"/>
      <c r="F41" s="104"/>
      <c r="G41" s="111"/>
      <c r="H41" s="106"/>
      <c r="I41" s="98"/>
    </row>
    <row r="42" spans="1:9" ht="36" customHeight="1">
      <c r="A42" s="113" t="s">
        <v>153</v>
      </c>
      <c r="B42" s="127"/>
      <c r="C42" s="101" t="s">
        <v>191</v>
      </c>
      <c r="D42" s="102"/>
      <c r="E42" s="103" t="s">
        <v>51</v>
      </c>
      <c r="F42" s="104">
        <v>10</v>
      </c>
      <c r="G42" s="105"/>
      <c r="H42" s="106">
        <f>ROUND(G42,2)*F42</f>
        <v>0</v>
      </c>
      <c r="I42" s="124"/>
    </row>
    <row r="43" spans="1:9" ht="36" customHeight="1">
      <c r="A43" s="113" t="s">
        <v>84</v>
      </c>
      <c r="B43" s="127"/>
      <c r="C43" s="101" t="s">
        <v>192</v>
      </c>
      <c r="D43" s="102"/>
      <c r="E43" s="103" t="s">
        <v>51</v>
      </c>
      <c r="F43" s="104">
        <v>155</v>
      </c>
      <c r="G43" s="105"/>
      <c r="H43" s="106">
        <f>ROUND(G43,2)*F43</f>
        <v>0</v>
      </c>
      <c r="I43" s="125"/>
    </row>
    <row r="44" spans="1:9" ht="36" customHeight="1">
      <c r="A44" s="113" t="s">
        <v>85</v>
      </c>
      <c r="B44" s="127"/>
      <c r="C44" s="101" t="s">
        <v>154</v>
      </c>
      <c r="D44" s="102" t="s">
        <v>2</v>
      </c>
      <c r="E44" s="103" t="s">
        <v>51</v>
      </c>
      <c r="F44" s="104">
        <v>480</v>
      </c>
      <c r="G44" s="105"/>
      <c r="H44" s="106">
        <f>ROUND(G44,2)*F44</f>
        <v>0</v>
      </c>
      <c r="I44" s="98"/>
    </row>
    <row r="45" spans="1:9" ht="36" customHeight="1">
      <c r="A45" s="113" t="s">
        <v>88</v>
      </c>
      <c r="B45" s="100" t="s">
        <v>150</v>
      </c>
      <c r="C45" s="101" t="s">
        <v>89</v>
      </c>
      <c r="D45" s="102" t="s">
        <v>193</v>
      </c>
      <c r="E45" s="103"/>
      <c r="F45" s="104"/>
      <c r="G45" s="111"/>
      <c r="H45" s="106"/>
      <c r="I45" s="126"/>
    </row>
    <row r="46" spans="1:9" ht="36" customHeight="1">
      <c r="A46" s="113" t="s">
        <v>90</v>
      </c>
      <c r="B46" s="115" t="s">
        <v>52</v>
      </c>
      <c r="C46" s="101" t="s">
        <v>194</v>
      </c>
      <c r="D46" s="102" t="s">
        <v>195</v>
      </c>
      <c r="E46" s="103"/>
      <c r="F46" s="104"/>
      <c r="G46" s="106"/>
      <c r="H46" s="106"/>
      <c r="I46" s="124"/>
    </row>
    <row r="47" spans="1:9" ht="36" customHeight="1">
      <c r="A47" s="113" t="s">
        <v>156</v>
      </c>
      <c r="B47" s="127"/>
      <c r="C47" s="101" t="s">
        <v>196</v>
      </c>
      <c r="D47" s="102"/>
      <c r="E47" s="103" t="s">
        <v>86</v>
      </c>
      <c r="F47" s="104">
        <v>10</v>
      </c>
      <c r="G47" s="105"/>
      <c r="H47" s="106">
        <f>ROUND(G47,2)*F47</f>
        <v>0</v>
      </c>
      <c r="I47" s="125"/>
    </row>
    <row r="48" spans="1:9" s="79" customFormat="1" ht="36" customHeight="1">
      <c r="A48" s="128" t="s">
        <v>91</v>
      </c>
      <c r="B48" s="129"/>
      <c r="C48" s="117" t="s">
        <v>197</v>
      </c>
      <c r="D48" s="118"/>
      <c r="E48" s="119" t="s">
        <v>86</v>
      </c>
      <c r="F48" s="120">
        <v>30</v>
      </c>
      <c r="G48" s="121"/>
      <c r="H48" s="122">
        <f>ROUND(G48,2)*F48</f>
        <v>0</v>
      </c>
      <c r="I48" s="130"/>
    </row>
    <row r="49" spans="1:9" ht="38.25" customHeight="1">
      <c r="A49" s="91"/>
      <c r="B49" s="108" t="s">
        <v>13</v>
      </c>
      <c r="C49" s="109" t="s">
        <v>264</v>
      </c>
      <c r="D49" s="110"/>
      <c r="E49" s="110"/>
      <c r="F49" s="110"/>
      <c r="G49" s="111"/>
      <c r="H49" s="112"/>
      <c r="I49" s="126"/>
    </row>
    <row r="50" spans="1:9" ht="48" customHeight="1">
      <c r="A50" s="113" t="s">
        <v>198</v>
      </c>
      <c r="B50" s="115" t="s">
        <v>64</v>
      </c>
      <c r="C50" s="101" t="s">
        <v>199</v>
      </c>
      <c r="D50" s="102" t="s">
        <v>200</v>
      </c>
      <c r="E50" s="103"/>
      <c r="F50" s="131"/>
      <c r="G50" s="111"/>
      <c r="H50" s="106"/>
      <c r="I50" s="98"/>
    </row>
    <row r="51" spans="1:9" ht="48" customHeight="1">
      <c r="A51" s="113" t="s">
        <v>201</v>
      </c>
      <c r="B51" s="127"/>
      <c r="C51" s="101" t="s">
        <v>196</v>
      </c>
      <c r="D51" s="102"/>
      <c r="E51" s="103" t="s">
        <v>86</v>
      </c>
      <c r="F51" s="104">
        <v>10</v>
      </c>
      <c r="G51" s="105"/>
      <c r="H51" s="106">
        <f>ROUND(G51,2)*F51</f>
        <v>0</v>
      </c>
      <c r="I51" s="98"/>
    </row>
    <row r="52" spans="1:9" ht="36" customHeight="1">
      <c r="A52" s="113" t="s">
        <v>202</v>
      </c>
      <c r="B52" s="127"/>
      <c r="C52" s="101" t="s">
        <v>197</v>
      </c>
      <c r="D52" s="102"/>
      <c r="E52" s="103" t="s">
        <v>86</v>
      </c>
      <c r="F52" s="104">
        <v>60</v>
      </c>
      <c r="G52" s="105"/>
      <c r="H52" s="106">
        <f>ROUND(G52,2)*F52</f>
        <v>0</v>
      </c>
      <c r="I52" s="98"/>
    </row>
    <row r="53" spans="1:9" ht="36" customHeight="1">
      <c r="A53" s="113" t="s">
        <v>93</v>
      </c>
      <c r="B53" s="115" t="s">
        <v>87</v>
      </c>
      <c r="C53" s="101" t="s">
        <v>203</v>
      </c>
      <c r="D53" s="102" t="s">
        <v>204</v>
      </c>
      <c r="E53" s="103" t="s">
        <v>86</v>
      </c>
      <c r="F53" s="104">
        <v>25</v>
      </c>
      <c r="G53" s="105"/>
      <c r="H53" s="106">
        <f>ROUND(G53,2)*F53</f>
        <v>0</v>
      </c>
      <c r="I53" s="98"/>
    </row>
    <row r="54" spans="1:9" ht="36" customHeight="1">
      <c r="A54" s="113" t="s">
        <v>95</v>
      </c>
      <c r="B54" s="100" t="s">
        <v>151</v>
      </c>
      <c r="C54" s="101" t="s">
        <v>96</v>
      </c>
      <c r="D54" s="102" t="s">
        <v>97</v>
      </c>
      <c r="E54" s="103" t="s">
        <v>51</v>
      </c>
      <c r="F54" s="104">
        <v>1015</v>
      </c>
      <c r="G54" s="105"/>
      <c r="H54" s="106">
        <f>ROUND(G54,2)*F54</f>
        <v>0</v>
      </c>
      <c r="I54" s="98"/>
    </row>
    <row r="55" spans="1:9" ht="36" customHeight="1">
      <c r="A55" s="113" t="s">
        <v>98</v>
      </c>
      <c r="B55" s="100" t="s">
        <v>152</v>
      </c>
      <c r="C55" s="101" t="s">
        <v>99</v>
      </c>
      <c r="D55" s="102" t="s">
        <v>205</v>
      </c>
      <c r="E55" s="132"/>
      <c r="F55" s="104"/>
      <c r="G55" s="111"/>
      <c r="H55" s="106">
        <f>ROUND(G55,2)*F55</f>
        <v>0</v>
      </c>
      <c r="I55" s="98"/>
    </row>
    <row r="56" spans="1:9" ht="36" customHeight="1">
      <c r="A56" s="113" t="s">
        <v>100</v>
      </c>
      <c r="B56" s="115" t="s">
        <v>52</v>
      </c>
      <c r="C56" s="101" t="s">
        <v>101</v>
      </c>
      <c r="D56" s="102"/>
      <c r="E56" s="103"/>
      <c r="F56" s="104"/>
      <c r="G56" s="111"/>
      <c r="H56" s="106"/>
      <c r="I56" s="98"/>
    </row>
    <row r="57" spans="1:9" ht="36" customHeight="1">
      <c r="A57" s="113" t="s">
        <v>102</v>
      </c>
      <c r="B57" s="127"/>
      <c r="C57" s="101" t="s">
        <v>103</v>
      </c>
      <c r="D57" s="102"/>
      <c r="E57" s="103" t="s">
        <v>53</v>
      </c>
      <c r="F57" s="104">
        <v>2320</v>
      </c>
      <c r="G57" s="105"/>
      <c r="H57" s="106">
        <f>ROUND(G57,2)*F57</f>
        <v>0</v>
      </c>
      <c r="I57" s="98"/>
    </row>
    <row r="58" spans="1:9" ht="36" customHeight="1">
      <c r="A58" s="113" t="s">
        <v>157</v>
      </c>
      <c r="B58" s="115" t="s">
        <v>64</v>
      </c>
      <c r="C58" s="101" t="s">
        <v>158</v>
      </c>
      <c r="D58" s="102"/>
      <c r="E58" s="103"/>
      <c r="F58" s="104"/>
      <c r="G58" s="111"/>
      <c r="H58" s="106"/>
      <c r="I58" s="98"/>
    </row>
    <row r="59" spans="1:9" s="133" customFormat="1" ht="36" customHeight="1">
      <c r="A59" s="113" t="s">
        <v>159</v>
      </c>
      <c r="B59" s="127"/>
      <c r="C59" s="101" t="s">
        <v>103</v>
      </c>
      <c r="D59" s="102"/>
      <c r="E59" s="103" t="s">
        <v>53</v>
      </c>
      <c r="F59" s="104">
        <v>160</v>
      </c>
      <c r="G59" s="105"/>
      <c r="H59" s="106">
        <f>ROUND(G59,2)*F59</f>
        <v>0</v>
      </c>
      <c r="I59" s="124"/>
    </row>
    <row r="60" spans="1:9" s="133" customFormat="1" ht="39.75" customHeight="1">
      <c r="A60" s="134" t="s">
        <v>206</v>
      </c>
      <c r="B60" s="100" t="s">
        <v>155</v>
      </c>
      <c r="C60" s="101" t="s">
        <v>207</v>
      </c>
      <c r="D60" s="102" t="s">
        <v>208</v>
      </c>
      <c r="E60" s="103" t="s">
        <v>51</v>
      </c>
      <c r="F60" s="131">
        <v>100</v>
      </c>
      <c r="G60" s="105"/>
      <c r="H60" s="106">
        <f>ROUND(G60,2)*F60</f>
        <v>0</v>
      </c>
      <c r="I60" s="124"/>
    </row>
    <row r="61" spans="1:9" ht="39.75" customHeight="1">
      <c r="A61" s="91"/>
      <c r="B61" s="108" t="s">
        <v>14</v>
      </c>
      <c r="C61" s="135" t="s">
        <v>22</v>
      </c>
      <c r="D61" s="110"/>
      <c r="E61" s="110"/>
      <c r="F61" s="110"/>
      <c r="G61" s="111"/>
      <c r="H61" s="112"/>
      <c r="I61" s="125"/>
    </row>
    <row r="62" spans="1:9" ht="39.75" customHeight="1">
      <c r="A62" s="107" t="s">
        <v>104</v>
      </c>
      <c r="B62" s="100" t="s">
        <v>209</v>
      </c>
      <c r="C62" s="101" t="s">
        <v>105</v>
      </c>
      <c r="D62" s="102" t="s">
        <v>210</v>
      </c>
      <c r="E62" s="103"/>
      <c r="F62" s="131"/>
      <c r="G62" s="111"/>
      <c r="H62" s="136"/>
      <c r="I62" s="125"/>
    </row>
    <row r="63" spans="1:9" ht="39.75" customHeight="1">
      <c r="A63" s="107" t="s">
        <v>211</v>
      </c>
      <c r="B63" s="115" t="s">
        <v>52</v>
      </c>
      <c r="C63" s="101" t="s">
        <v>212</v>
      </c>
      <c r="D63" s="102" t="s">
        <v>2</v>
      </c>
      <c r="E63" s="103" t="s">
        <v>51</v>
      </c>
      <c r="F63" s="131">
        <v>3000</v>
      </c>
      <c r="G63" s="105"/>
      <c r="H63" s="136">
        <f>ROUND(G63,2)*F63</f>
        <v>0</v>
      </c>
      <c r="I63" s="114"/>
    </row>
    <row r="64" spans="1:9" ht="42" customHeight="1">
      <c r="A64" s="107" t="s">
        <v>213</v>
      </c>
      <c r="B64" s="115" t="s">
        <v>64</v>
      </c>
      <c r="C64" s="101" t="s">
        <v>214</v>
      </c>
      <c r="D64" s="102" t="s">
        <v>2</v>
      </c>
      <c r="E64" s="103" t="s">
        <v>51</v>
      </c>
      <c r="F64" s="131">
        <v>100</v>
      </c>
      <c r="G64" s="105"/>
      <c r="H64" s="136">
        <f>ROUND(G64,2)*F64</f>
        <v>0</v>
      </c>
      <c r="I64" s="114"/>
    </row>
    <row r="65" spans="1:9" ht="45" customHeight="1">
      <c r="A65" s="107" t="s">
        <v>215</v>
      </c>
      <c r="B65" s="100" t="s">
        <v>216</v>
      </c>
      <c r="C65" s="101" t="s">
        <v>217</v>
      </c>
      <c r="D65" s="102" t="s">
        <v>210</v>
      </c>
      <c r="E65" s="103"/>
      <c r="F65" s="131"/>
      <c r="G65" s="111"/>
      <c r="H65" s="136"/>
      <c r="I65" s="114"/>
    </row>
    <row r="66" spans="1:9" ht="39.75" customHeight="1">
      <c r="A66" s="107" t="s">
        <v>218</v>
      </c>
      <c r="B66" s="115" t="s">
        <v>52</v>
      </c>
      <c r="C66" s="101" t="s">
        <v>219</v>
      </c>
      <c r="D66" s="102"/>
      <c r="E66" s="103" t="s">
        <v>51</v>
      </c>
      <c r="F66" s="131">
        <v>300</v>
      </c>
      <c r="G66" s="105"/>
      <c r="H66" s="136">
        <f>ROUND(G66,2)*F66</f>
        <v>0</v>
      </c>
      <c r="I66" s="98"/>
    </row>
    <row r="67" spans="1:9" ht="43.5" customHeight="1">
      <c r="A67" s="107" t="s">
        <v>220</v>
      </c>
      <c r="B67" s="116" t="s">
        <v>64</v>
      </c>
      <c r="C67" s="117" t="s">
        <v>221</v>
      </c>
      <c r="D67" s="118"/>
      <c r="E67" s="119" t="s">
        <v>51</v>
      </c>
      <c r="F67" s="137">
        <v>60</v>
      </c>
      <c r="G67" s="121"/>
      <c r="H67" s="138">
        <f>ROUND(G67,2)*F67</f>
        <v>0</v>
      </c>
      <c r="I67" s="124"/>
    </row>
    <row r="68" spans="1:9" ht="39.75" customHeight="1">
      <c r="A68" s="91"/>
      <c r="B68" s="108" t="s">
        <v>14</v>
      </c>
      <c r="C68" s="109" t="s">
        <v>265</v>
      </c>
      <c r="D68" s="110"/>
      <c r="E68" s="110"/>
      <c r="F68" s="110"/>
      <c r="G68" s="111"/>
      <c r="H68" s="112"/>
      <c r="I68" s="114"/>
    </row>
    <row r="69" spans="1:9" ht="39.75" customHeight="1">
      <c r="A69" s="107" t="s">
        <v>106</v>
      </c>
      <c r="B69" s="100" t="s">
        <v>222</v>
      </c>
      <c r="C69" s="101" t="s">
        <v>107</v>
      </c>
      <c r="D69" s="102" t="s">
        <v>210</v>
      </c>
      <c r="E69" s="103"/>
      <c r="F69" s="131"/>
      <c r="G69" s="111"/>
      <c r="H69" s="136"/>
      <c r="I69" s="98"/>
    </row>
    <row r="70" spans="1:9" ht="39.75" customHeight="1">
      <c r="A70" s="107" t="s">
        <v>160</v>
      </c>
      <c r="B70" s="115" t="s">
        <v>52</v>
      </c>
      <c r="C70" s="101" t="s">
        <v>223</v>
      </c>
      <c r="D70" s="102" t="s">
        <v>92</v>
      </c>
      <c r="E70" s="103" t="s">
        <v>86</v>
      </c>
      <c r="F70" s="104">
        <v>300</v>
      </c>
      <c r="G70" s="105"/>
      <c r="H70" s="136">
        <f>ROUND(G70,2)*F70</f>
        <v>0</v>
      </c>
      <c r="I70" s="98"/>
    </row>
    <row r="71" spans="1:9" ht="45.75" customHeight="1">
      <c r="A71" s="107" t="s">
        <v>108</v>
      </c>
      <c r="B71" s="115" t="s">
        <v>64</v>
      </c>
      <c r="C71" s="101" t="s">
        <v>224</v>
      </c>
      <c r="D71" s="102" t="s">
        <v>109</v>
      </c>
      <c r="E71" s="103" t="s">
        <v>86</v>
      </c>
      <c r="F71" s="104">
        <v>45</v>
      </c>
      <c r="G71" s="105"/>
      <c r="H71" s="136">
        <f>ROUND(G71,2)*F71</f>
        <v>0</v>
      </c>
      <c r="I71" s="98"/>
    </row>
    <row r="72" spans="1:9" ht="36" customHeight="1">
      <c r="A72" s="107" t="s">
        <v>225</v>
      </c>
      <c r="B72" s="100" t="s">
        <v>226</v>
      </c>
      <c r="C72" s="101" t="s">
        <v>94</v>
      </c>
      <c r="D72" s="102" t="s">
        <v>210</v>
      </c>
      <c r="E72" s="103" t="s">
        <v>86</v>
      </c>
      <c r="F72" s="131">
        <v>730</v>
      </c>
      <c r="G72" s="105"/>
      <c r="H72" s="136">
        <f>ROUND(G72,2)*F72</f>
        <v>0</v>
      </c>
      <c r="I72" s="98"/>
    </row>
    <row r="73" spans="1:9" s="133" customFormat="1" ht="39.75" customHeight="1">
      <c r="A73" s="91"/>
      <c r="B73" s="108" t="s">
        <v>15</v>
      </c>
      <c r="C73" s="135" t="s">
        <v>23</v>
      </c>
      <c r="D73" s="110"/>
      <c r="E73" s="110"/>
      <c r="F73" s="110"/>
      <c r="G73" s="111"/>
      <c r="H73" s="112"/>
      <c r="I73" s="139"/>
    </row>
    <row r="74" spans="1:9" ht="36" customHeight="1">
      <c r="A74" s="107" t="s">
        <v>110</v>
      </c>
      <c r="B74" s="100" t="s">
        <v>227</v>
      </c>
      <c r="C74" s="101" t="s">
        <v>111</v>
      </c>
      <c r="D74" s="102" t="s">
        <v>228</v>
      </c>
      <c r="E74" s="103" t="s">
        <v>86</v>
      </c>
      <c r="F74" s="131">
        <v>2205</v>
      </c>
      <c r="G74" s="105"/>
      <c r="H74" s="136">
        <f>ROUND(G74,2)*F74</f>
        <v>0</v>
      </c>
      <c r="I74" s="114"/>
    </row>
    <row r="75" spans="1:9" s="133" customFormat="1" ht="36" customHeight="1">
      <c r="A75" s="140" t="s">
        <v>229</v>
      </c>
      <c r="B75" s="100" t="s">
        <v>230</v>
      </c>
      <c r="C75" s="101" t="s">
        <v>231</v>
      </c>
      <c r="D75" s="102" t="s">
        <v>228</v>
      </c>
      <c r="E75" s="103" t="s">
        <v>86</v>
      </c>
      <c r="F75" s="131">
        <v>210</v>
      </c>
      <c r="G75" s="105"/>
      <c r="H75" s="136">
        <f>ROUND(G75,2)*F75</f>
        <v>0</v>
      </c>
      <c r="I75" s="141"/>
    </row>
    <row r="76" spans="1:9" ht="45.75" customHeight="1">
      <c r="A76" s="91"/>
      <c r="B76" s="108" t="s">
        <v>16</v>
      </c>
      <c r="C76" s="109" t="s">
        <v>24</v>
      </c>
      <c r="D76" s="110"/>
      <c r="E76" s="110"/>
      <c r="F76" s="110"/>
      <c r="G76" s="111"/>
      <c r="H76" s="112"/>
      <c r="I76" s="114"/>
    </row>
    <row r="77" spans="1:9" ht="36" customHeight="1">
      <c r="A77" s="107" t="s">
        <v>232</v>
      </c>
      <c r="B77" s="100" t="s">
        <v>233</v>
      </c>
      <c r="C77" s="142" t="s">
        <v>234</v>
      </c>
      <c r="D77" s="102" t="s">
        <v>235</v>
      </c>
      <c r="E77" s="103"/>
      <c r="F77" s="131"/>
      <c r="G77" s="111"/>
      <c r="H77" s="136"/>
      <c r="I77" s="98"/>
    </row>
    <row r="78" spans="1:9" ht="39.75" customHeight="1">
      <c r="A78" s="107" t="s">
        <v>236</v>
      </c>
      <c r="B78" s="115" t="s">
        <v>52</v>
      </c>
      <c r="C78" s="101" t="s">
        <v>237</v>
      </c>
      <c r="D78" s="102"/>
      <c r="E78" s="103" t="s">
        <v>58</v>
      </c>
      <c r="F78" s="131">
        <v>2</v>
      </c>
      <c r="G78" s="105"/>
      <c r="H78" s="136">
        <f>ROUND(G78,2)*F78</f>
        <v>0</v>
      </c>
      <c r="I78" s="98"/>
    </row>
    <row r="79" spans="1:9" ht="39.75" customHeight="1">
      <c r="A79" s="107" t="s">
        <v>238</v>
      </c>
      <c r="B79" s="115" t="s">
        <v>64</v>
      </c>
      <c r="C79" s="101" t="s">
        <v>239</v>
      </c>
      <c r="D79" s="102"/>
      <c r="E79" s="103" t="s">
        <v>58</v>
      </c>
      <c r="F79" s="131">
        <v>1</v>
      </c>
      <c r="G79" s="105"/>
      <c r="H79" s="136">
        <f>ROUND(G79,2)*F79</f>
        <v>0</v>
      </c>
      <c r="I79" s="98"/>
    </row>
    <row r="80" spans="1:9" ht="39.75" customHeight="1">
      <c r="A80" s="107" t="s">
        <v>240</v>
      </c>
      <c r="B80" s="115" t="s">
        <v>87</v>
      </c>
      <c r="C80" s="101" t="s">
        <v>241</v>
      </c>
      <c r="D80" s="102"/>
      <c r="E80" s="103" t="s">
        <v>58</v>
      </c>
      <c r="F80" s="131">
        <v>1</v>
      </c>
      <c r="G80" s="105"/>
      <c r="H80" s="136">
        <f>ROUND(G80,2)*F80</f>
        <v>0</v>
      </c>
      <c r="I80" s="98"/>
    </row>
    <row r="81" spans="1:9" ht="36" customHeight="1">
      <c r="A81" s="107" t="s">
        <v>112</v>
      </c>
      <c r="B81" s="115" t="s">
        <v>122</v>
      </c>
      <c r="C81" s="101" t="s">
        <v>242</v>
      </c>
      <c r="D81" s="102"/>
      <c r="E81" s="103" t="s">
        <v>58</v>
      </c>
      <c r="F81" s="131">
        <v>5</v>
      </c>
      <c r="G81" s="105"/>
      <c r="H81" s="136">
        <f>ROUND(G81,2)*F81</f>
        <v>0</v>
      </c>
      <c r="I81" s="98"/>
    </row>
    <row r="82" spans="1:9" ht="36" customHeight="1">
      <c r="A82" s="107" t="s">
        <v>113</v>
      </c>
      <c r="B82" s="115" t="s">
        <v>128</v>
      </c>
      <c r="C82" s="101" t="s">
        <v>114</v>
      </c>
      <c r="D82" s="102"/>
      <c r="E82" s="103" t="s">
        <v>58</v>
      </c>
      <c r="F82" s="131">
        <v>5</v>
      </c>
      <c r="G82" s="105"/>
      <c r="H82" s="136">
        <f>ROUND(G82,2)*F82</f>
        <v>0</v>
      </c>
      <c r="I82" s="98"/>
    </row>
    <row r="83" spans="1:9" ht="36" customHeight="1">
      <c r="A83" s="91"/>
      <c r="B83" s="108" t="s">
        <v>243</v>
      </c>
      <c r="C83" s="109" t="s">
        <v>25</v>
      </c>
      <c r="D83" s="110"/>
      <c r="E83" s="110"/>
      <c r="F83" s="110"/>
      <c r="G83" s="111"/>
      <c r="H83" s="112"/>
      <c r="I83" s="98"/>
    </row>
    <row r="84" spans="1:9" ht="36" customHeight="1">
      <c r="A84" s="107" t="s">
        <v>115</v>
      </c>
      <c r="B84" s="100" t="s">
        <v>244</v>
      </c>
      <c r="C84" s="101" t="s">
        <v>245</v>
      </c>
      <c r="D84" s="102" t="s">
        <v>246</v>
      </c>
      <c r="E84" s="103" t="s">
        <v>58</v>
      </c>
      <c r="F84" s="131">
        <v>30</v>
      </c>
      <c r="G84" s="105"/>
      <c r="H84" s="136">
        <f>ROUND(G84,2)*F84</f>
        <v>0</v>
      </c>
      <c r="I84" s="98"/>
    </row>
    <row r="85" spans="1:9" ht="36" customHeight="1">
      <c r="A85" s="107" t="s">
        <v>161</v>
      </c>
      <c r="B85" s="100" t="s">
        <v>247</v>
      </c>
      <c r="C85" s="101" t="s">
        <v>248</v>
      </c>
      <c r="D85" s="102" t="s">
        <v>235</v>
      </c>
      <c r="E85" s="103"/>
      <c r="F85" s="131"/>
      <c r="G85" s="106"/>
      <c r="H85" s="136"/>
      <c r="I85" s="98"/>
    </row>
    <row r="86" spans="1:9" ht="36" customHeight="1">
      <c r="A86" s="107" t="s">
        <v>249</v>
      </c>
      <c r="B86" s="116" t="s">
        <v>52</v>
      </c>
      <c r="C86" s="117" t="s">
        <v>250</v>
      </c>
      <c r="D86" s="118"/>
      <c r="E86" s="119" t="s">
        <v>162</v>
      </c>
      <c r="F86" s="137">
        <v>1</v>
      </c>
      <c r="G86" s="121"/>
      <c r="H86" s="138">
        <f>ROUND(G86,2)*F86</f>
        <v>0</v>
      </c>
      <c r="I86" s="98"/>
    </row>
    <row r="87" spans="1:9" ht="36" customHeight="1">
      <c r="A87" s="91"/>
      <c r="B87" s="108" t="s">
        <v>243</v>
      </c>
      <c r="C87" s="109" t="s">
        <v>266</v>
      </c>
      <c r="D87" s="110"/>
      <c r="E87" s="110"/>
      <c r="F87" s="110"/>
      <c r="G87" s="111"/>
      <c r="H87" s="112"/>
      <c r="I87" s="98"/>
    </row>
    <row r="88" spans="1:9" ht="36" customHeight="1">
      <c r="A88" s="107" t="s">
        <v>116</v>
      </c>
      <c r="B88" s="100" t="s">
        <v>251</v>
      </c>
      <c r="C88" s="101" t="s">
        <v>252</v>
      </c>
      <c r="D88" s="102" t="s">
        <v>246</v>
      </c>
      <c r="E88" s="103"/>
      <c r="F88" s="131"/>
      <c r="G88" s="111"/>
      <c r="H88" s="136"/>
      <c r="I88" s="98"/>
    </row>
    <row r="89" spans="1:9" ht="36.75" customHeight="1">
      <c r="A89" s="107" t="s">
        <v>117</v>
      </c>
      <c r="B89" s="115" t="s">
        <v>52</v>
      </c>
      <c r="C89" s="101" t="s">
        <v>118</v>
      </c>
      <c r="D89" s="102"/>
      <c r="E89" s="103" t="s">
        <v>58</v>
      </c>
      <c r="F89" s="131">
        <v>2</v>
      </c>
      <c r="G89" s="105"/>
      <c r="H89" s="136">
        <f aca="true" t="shared" si="0" ref="H89:H95">ROUND(G89,2)*F89</f>
        <v>0</v>
      </c>
      <c r="I89" s="98"/>
    </row>
    <row r="90" spans="1:9" ht="36" customHeight="1">
      <c r="A90" s="143" t="s">
        <v>119</v>
      </c>
      <c r="B90" s="144" t="s">
        <v>64</v>
      </c>
      <c r="C90" s="145" t="s">
        <v>120</v>
      </c>
      <c r="D90" s="146"/>
      <c r="E90" s="147" t="s">
        <v>58</v>
      </c>
      <c r="F90" s="148">
        <v>2</v>
      </c>
      <c r="G90" s="149"/>
      <c r="H90" s="136">
        <f t="shared" si="0"/>
        <v>0</v>
      </c>
      <c r="I90" s="150"/>
    </row>
    <row r="91" spans="1:8" ht="36" customHeight="1">
      <c r="A91" s="107" t="s">
        <v>121</v>
      </c>
      <c r="B91" s="115" t="s">
        <v>87</v>
      </c>
      <c r="C91" s="101" t="s">
        <v>123</v>
      </c>
      <c r="D91" s="102"/>
      <c r="E91" s="103" t="s">
        <v>58</v>
      </c>
      <c r="F91" s="131">
        <v>9</v>
      </c>
      <c r="G91" s="105"/>
      <c r="H91" s="136">
        <f t="shared" si="0"/>
        <v>0</v>
      </c>
    </row>
    <row r="92" spans="1:9" ht="36" customHeight="1">
      <c r="A92" s="107" t="s">
        <v>163</v>
      </c>
      <c r="B92" s="100" t="s">
        <v>253</v>
      </c>
      <c r="C92" s="101" t="s">
        <v>254</v>
      </c>
      <c r="D92" s="102" t="s">
        <v>246</v>
      </c>
      <c r="E92" s="103" t="s">
        <v>58</v>
      </c>
      <c r="F92" s="131">
        <v>16</v>
      </c>
      <c r="G92" s="105"/>
      <c r="H92" s="136">
        <f t="shared" si="0"/>
        <v>0</v>
      </c>
      <c r="I92" s="48"/>
    </row>
    <row r="93" spans="1:9" ht="36" customHeight="1">
      <c r="A93" s="107" t="s">
        <v>164</v>
      </c>
      <c r="B93" s="100" t="s">
        <v>255</v>
      </c>
      <c r="C93" s="101" t="s">
        <v>256</v>
      </c>
      <c r="D93" s="102" t="s">
        <v>246</v>
      </c>
      <c r="E93" s="103" t="s">
        <v>58</v>
      </c>
      <c r="F93" s="131">
        <v>15</v>
      </c>
      <c r="G93" s="105"/>
      <c r="H93" s="136">
        <f t="shared" si="0"/>
        <v>0</v>
      </c>
      <c r="I93" s="48"/>
    </row>
    <row r="94" spans="1:9" ht="36" customHeight="1">
      <c r="A94" s="107" t="s">
        <v>165</v>
      </c>
      <c r="B94" s="100" t="s">
        <v>257</v>
      </c>
      <c r="C94" s="101" t="s">
        <v>258</v>
      </c>
      <c r="D94" s="102" t="s">
        <v>246</v>
      </c>
      <c r="E94" s="103" t="s">
        <v>58</v>
      </c>
      <c r="F94" s="131">
        <v>14</v>
      </c>
      <c r="G94" s="105"/>
      <c r="H94" s="136">
        <f t="shared" si="0"/>
        <v>0</v>
      </c>
      <c r="I94" s="48"/>
    </row>
    <row r="95" spans="1:9" ht="36" customHeight="1">
      <c r="A95" s="107" t="s">
        <v>166</v>
      </c>
      <c r="B95" s="100" t="s">
        <v>259</v>
      </c>
      <c r="C95" s="101" t="s">
        <v>260</v>
      </c>
      <c r="D95" s="102" t="s">
        <v>246</v>
      </c>
      <c r="E95" s="103" t="s">
        <v>58</v>
      </c>
      <c r="F95" s="131">
        <v>5</v>
      </c>
      <c r="G95" s="105"/>
      <c r="H95" s="136">
        <f t="shared" si="0"/>
        <v>0</v>
      </c>
      <c r="I95" s="48"/>
    </row>
    <row r="96" spans="1:9" ht="36" customHeight="1">
      <c r="A96" s="91"/>
      <c r="B96" s="108" t="s">
        <v>261</v>
      </c>
      <c r="C96" s="109" t="s">
        <v>26</v>
      </c>
      <c r="D96" s="110"/>
      <c r="E96" s="110"/>
      <c r="F96" s="110"/>
      <c r="G96" s="111"/>
      <c r="H96" s="112"/>
      <c r="I96" s="48"/>
    </row>
    <row r="97" spans="1:9" ht="36" customHeight="1">
      <c r="A97" s="113" t="s">
        <v>124</v>
      </c>
      <c r="B97" s="100" t="s">
        <v>262</v>
      </c>
      <c r="C97" s="101" t="s">
        <v>125</v>
      </c>
      <c r="D97" s="102" t="s">
        <v>263</v>
      </c>
      <c r="E97" s="103"/>
      <c r="F97" s="104"/>
      <c r="G97" s="111"/>
      <c r="H97" s="106"/>
      <c r="I97" s="48"/>
    </row>
    <row r="98" spans="1:8" ht="39.75" customHeight="1" thickBot="1">
      <c r="A98" s="134" t="s">
        <v>126</v>
      </c>
      <c r="B98" s="115" t="s">
        <v>52</v>
      </c>
      <c r="C98" s="101" t="s">
        <v>127</v>
      </c>
      <c r="D98" s="102"/>
      <c r="E98" s="103" t="s">
        <v>51</v>
      </c>
      <c r="F98" s="104">
        <v>70</v>
      </c>
      <c r="G98" s="105"/>
      <c r="H98" s="106">
        <f>ROUND(G98,2)*F98</f>
        <v>0</v>
      </c>
    </row>
    <row r="99" spans="1:8" ht="39.75" customHeight="1" thickTop="1">
      <c r="A99" s="88"/>
      <c r="B99" s="182" t="s">
        <v>44</v>
      </c>
      <c r="C99" s="183"/>
      <c r="D99" s="183"/>
      <c r="E99" s="183"/>
      <c r="F99" s="183"/>
      <c r="G99" s="173">
        <f>SUM(H7:H98)</f>
        <v>0</v>
      </c>
      <c r="H99" s="174"/>
    </row>
    <row r="100" spans="1:8" ht="36" customHeight="1">
      <c r="A100" s="88"/>
      <c r="B100" s="175" t="s">
        <v>42</v>
      </c>
      <c r="C100" s="176"/>
      <c r="D100" s="176"/>
      <c r="E100" s="176"/>
      <c r="F100" s="176"/>
      <c r="G100" s="176"/>
      <c r="H100" s="177"/>
    </row>
    <row r="101" spans="1:8" ht="36" customHeight="1">
      <c r="A101" s="88"/>
      <c r="B101" s="178" t="s">
        <v>43</v>
      </c>
      <c r="C101" s="176"/>
      <c r="D101" s="176"/>
      <c r="E101" s="176"/>
      <c r="F101" s="176"/>
      <c r="G101" s="176"/>
      <c r="H101" s="177"/>
    </row>
    <row r="102" spans="1:9" ht="36.75" customHeight="1">
      <c r="A102" s="88"/>
      <c r="B102" s="78"/>
      <c r="C102" s="79"/>
      <c r="D102" s="80"/>
      <c r="E102" s="79"/>
      <c r="F102" s="79"/>
      <c r="G102" s="31"/>
      <c r="H102" s="32"/>
      <c r="I102" s="48"/>
    </row>
    <row r="103" ht="36" customHeight="1">
      <c r="B103" s="152" t="s">
        <v>268</v>
      </c>
    </row>
    <row r="104" ht="36" customHeight="1"/>
    <row r="105" ht="36" customHeight="1"/>
    <row r="106" ht="36" customHeight="1"/>
    <row r="107" ht="36" customHeight="1"/>
    <row r="108" ht="36" customHeight="1"/>
    <row r="109" ht="36" customHeight="1"/>
    <row r="110" ht="51.75" customHeight="1"/>
    <row r="111" ht="51.75" customHeight="1"/>
    <row r="112" ht="51.75" customHeight="1"/>
    <row r="113" ht="51.75" customHeight="1"/>
    <row r="114" ht="51.75" customHeight="1"/>
    <row r="115" ht="51.75" customHeight="1"/>
    <row r="116" ht="51.75" customHeight="1"/>
    <row r="117" ht="51.75" customHeight="1"/>
    <row r="118" ht="51.75" customHeight="1"/>
    <row r="119" ht="51.75" customHeight="1"/>
    <row r="120" ht="51.75" customHeight="1"/>
    <row r="121" ht="51.75" customHeight="1"/>
    <row r="122" ht="51.75" customHeight="1"/>
    <row r="123" ht="51.75" customHeight="1"/>
    <row r="124" ht="51.75" customHeight="1"/>
    <row r="125" ht="51.75" customHeight="1"/>
    <row r="126" ht="51.75" customHeight="1"/>
    <row r="127" ht="51.75" customHeight="1"/>
    <row r="128" ht="51.75" customHeight="1"/>
    <row r="129" ht="51.75" customHeight="1"/>
    <row r="130" ht="51.75" customHeight="1"/>
    <row r="131" ht="51.75" customHeight="1"/>
    <row r="132" ht="51.75" customHeight="1"/>
    <row r="133" ht="51.75" customHeight="1"/>
    <row r="134" ht="51.75" customHeight="1"/>
    <row r="135" ht="51.75" customHeight="1"/>
    <row r="136" ht="51.75" customHeight="1"/>
    <row r="137" ht="51.75" customHeight="1"/>
    <row r="138" ht="51.75" customHeight="1"/>
    <row r="139" ht="51.75" customHeight="1"/>
    <row r="140" ht="51.75" customHeight="1"/>
    <row r="141" ht="51.75" customHeight="1"/>
    <row r="142" ht="51.75" customHeight="1"/>
    <row r="143" ht="51.75" customHeight="1"/>
    <row r="144" ht="51.75" customHeight="1"/>
    <row r="145" ht="51.75" customHeight="1"/>
    <row r="146" ht="51.75" customHeight="1"/>
    <row r="147" ht="51.75" customHeight="1"/>
    <row r="148" ht="51.75" customHeight="1"/>
    <row r="149" ht="51.75" customHeight="1"/>
    <row r="150" ht="51.75" customHeight="1"/>
    <row r="151" ht="51.75" customHeight="1"/>
    <row r="152" ht="51.75" customHeight="1"/>
    <row r="153" ht="51.75" customHeight="1"/>
    <row r="154" ht="51.75" customHeight="1"/>
    <row r="155" ht="51.75" customHeight="1"/>
    <row r="156" ht="51.75" customHeight="1"/>
    <row r="157" ht="51.75" customHeight="1"/>
    <row r="158" ht="51.75" customHeight="1"/>
    <row r="159" ht="51.75" customHeight="1"/>
    <row r="160" ht="51.75" customHeight="1"/>
    <row r="161" ht="51.75" customHeight="1"/>
    <row r="162" ht="51.75" customHeight="1"/>
    <row r="163" ht="51.75" customHeight="1"/>
    <row r="164" ht="51.75" customHeight="1"/>
    <row r="165" ht="51.75" customHeight="1"/>
    <row r="166" ht="51.75" customHeight="1"/>
    <row r="167" ht="51.75" customHeight="1"/>
    <row r="168" ht="51.75" customHeight="1"/>
    <row r="169" ht="51.75" customHeight="1"/>
    <row r="170" ht="51.75" customHeight="1"/>
    <row r="171" ht="51.75" customHeight="1"/>
    <row r="172" ht="51.75" customHeight="1"/>
    <row r="173" ht="51.75" customHeight="1"/>
    <row r="174" ht="51.75" customHeight="1"/>
    <row r="175" ht="51.75" customHeight="1"/>
    <row r="176" ht="51.75" customHeight="1"/>
    <row r="177" ht="51.75" customHeight="1"/>
    <row r="178" ht="51.75" customHeight="1"/>
    <row r="179" ht="51.75" customHeight="1"/>
    <row r="180" ht="51.75" customHeight="1"/>
    <row r="181" ht="51.75" customHeight="1"/>
    <row r="182" ht="51.75" customHeight="1"/>
    <row r="183" ht="51.75" customHeight="1"/>
    <row r="184" ht="51.75" customHeight="1"/>
    <row r="185" ht="51.75" customHeight="1"/>
    <row r="186" ht="51.75" customHeight="1"/>
    <row r="187" ht="51.75" customHeight="1"/>
    <row r="188" ht="51.75" customHeight="1"/>
    <row r="189" ht="51.75" customHeight="1"/>
    <row r="190" ht="51.75" customHeight="1"/>
    <row r="191" ht="51.75" customHeight="1"/>
    <row r="192" ht="51.75" customHeight="1"/>
    <row r="193" ht="51.75" customHeight="1"/>
    <row r="194" ht="51.75" customHeight="1"/>
    <row r="195" ht="51.75" customHeight="1"/>
    <row r="196" ht="51.75" customHeight="1"/>
    <row r="197" ht="51.75" customHeight="1"/>
    <row r="198" ht="51.75" customHeight="1"/>
    <row r="199" ht="51.75" customHeight="1"/>
    <row r="200" ht="51.75" customHeight="1"/>
    <row r="201" ht="51.75" customHeight="1"/>
    <row r="202" ht="51.75" customHeight="1"/>
    <row r="203" ht="51.75" customHeight="1"/>
    <row r="204" ht="51.75" customHeight="1"/>
    <row r="205" ht="51.75" customHeight="1"/>
    <row r="206" ht="51.75" customHeight="1"/>
    <row r="207" ht="51.75" customHeight="1"/>
    <row r="208" ht="51.75" customHeight="1"/>
    <row r="209" ht="51.75" customHeight="1"/>
    <row r="210" ht="51.75" customHeight="1"/>
    <row r="211" ht="51.75" customHeight="1"/>
    <row r="212" ht="51.75" customHeight="1"/>
    <row r="213" ht="51.75" customHeight="1"/>
    <row r="214" ht="51.75" customHeight="1"/>
    <row r="215" ht="51.75" customHeight="1"/>
    <row r="216" ht="51.75" customHeight="1"/>
    <row r="217" ht="51.75" customHeight="1"/>
    <row r="218" ht="51.75" customHeight="1"/>
    <row r="219" ht="51.75" customHeight="1"/>
    <row r="220" ht="51.75" customHeight="1"/>
    <row r="221" ht="51.75" customHeight="1"/>
  </sheetData>
  <sheetProtection password="CC3D" sheet="1" objects="1" scenarios="1" selectLockedCells="1"/>
  <mergeCells count="5">
    <mergeCell ref="B101:H101"/>
    <mergeCell ref="B6:H6"/>
    <mergeCell ref="B99:F99"/>
    <mergeCell ref="G99:H99"/>
    <mergeCell ref="B100:H100"/>
  </mergeCells>
  <dataValidations count="3">
    <dataValidation type="custom" allowBlank="1" showInputMessage="1" showErrorMessage="1" error="If you can enter a Unit  Price in this cell, pLease contact the Contract Administrator immediately!" sqref="G96:G97 G87:G88 G49:G50 G28:G29 G37 G34 G40:G41 G45 G26 G7 G21 G14 G10:G11 G16 G68:G69 G65 G55:G56 G58 G61:G62 G76:G77 G73 G83">
      <formula1>"isblank(G3)"</formula1>
    </dataValidation>
    <dataValidation type="decimal" operator="greaterThan" allowBlank="1" showInputMessage="1" showErrorMessage="1" prompt="Enter your Unit Bid Price.&#10;You do not need to type in the &quot;$&quot;" errorTitle="Illegal Entry" error="Unit Prices must be greater than 0. " sqref="G89:G95 G98 G86 G42:G44 G30:G33 G38:G39 G35:G36 G8:G9 G22:G25 G15 G12:G13 G17:G20 G27 G47:G48 G66:G67 G63:G64 G59:G60 G57 G74:G75 G78:G82 G70:G72 G51:G54 G84">
      <formula1>0</formula1>
    </dataValidation>
    <dataValidation type="decimal" operator="greaterThan" allowBlank="1" showErrorMessage="1" prompt="Enter your Unit Bid Price.&#10;You do not need to type in the &quot;$&quot;" errorTitle="Illegal Entry" error="Unit Prices must be greater than 0. " sqref="G85">
      <formula1>0</formula1>
    </dataValidation>
  </dataValidations>
  <printOptions/>
  <pageMargins left="0.35" right="0.32" top="0.75" bottom="0.75" header="0.25" footer="0.25"/>
  <pageSetup horizontalDpi="600" verticalDpi="600" orientation="portrait" scale="74" r:id="rId2"/>
  <headerFooter alignWithMargins="0">
    <oddHeader>&amp;L&amp;10The City of Winnipeg
Bid Opportunity No. 533-2006&amp;C
&amp;G&amp;R&amp;10Bid Submission
Page &amp;P+3 of 12</oddHeader>
    <oddFooter xml:space="preserve">&amp;R__________________
Name of Bidder                    </oddFooter>
  </headerFooter>
  <rowBreaks count="4" manualBreakCount="4">
    <brk id="27" max="7" man="1"/>
    <brk id="48" max="7" man="1"/>
    <brk id="67" max="7" man="1"/>
    <brk id="86" max="7"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File Size 111616</dc:description>
  <cp:lastModifiedBy>hpheifer</cp:lastModifiedBy>
  <cp:lastPrinted>2011-08-17T21:14:49Z</cp:lastPrinted>
  <dcterms:created xsi:type="dcterms:W3CDTF">1999-03-31T15:44:33Z</dcterms:created>
  <dcterms:modified xsi:type="dcterms:W3CDTF">2011-09-07T22:10:13Z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C420110225</vt:lpwstr>
  </property>
</Properties>
</file>