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5985" windowWidth="15480" windowHeight="6030" activeTab="0"/>
  </bookViews>
  <sheets>
    <sheet name="3-2011 FORM B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'3-2011 FORM B'!#REF!</definedName>
    <definedName name="PAGE1OF13">'3-2011 FORM B'!#REF!</definedName>
    <definedName name="_xlnm.Print_Area" localSheetId="0">'3-2011 FORM B'!$B$6:$H$320</definedName>
    <definedName name="_xlnm.Print_Titles" localSheetId="0">'3-2011 FORM B'!$1:$5</definedName>
    <definedName name="_xlnm.Print_Titles">'3-2011 FORM B'!$B$4:$IV$4</definedName>
    <definedName name="TEMP">'3-2011 FORM B'!#REF!</definedName>
    <definedName name="TENDERNO.181-">'3-2011 FORM B'!#REF!</definedName>
    <definedName name="TENDERSUBMISSI">'3-2011 FORM B'!#REF!</definedName>
    <definedName name="TESTHEAD">'3-2011 FORM B'!#REF!</definedName>
    <definedName name="XEVERYTHING">'3-2011 FORM B'!$B$1:$IV$5</definedName>
    <definedName name="XITEMS">'3-2011 FORM B'!#REF!</definedName>
  </definedNames>
  <calcPr fullCalcOnLoad="1" fullPrecision="0"/>
</workbook>
</file>

<file path=xl/sharedStrings.xml><?xml version="1.0" encoding="utf-8"?>
<sst xmlns="http://schemas.openxmlformats.org/spreadsheetml/2006/main" count="1252" uniqueCount="531">
  <si>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</si>
  <si>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</si>
  <si>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</si>
  <si>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</si>
  <si>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</si>
  <si>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</si>
  <si>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</si>
  <si>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</si>
  <si>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</si>
  <si>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</si>
  <si>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</si>
  <si>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</si>
  <si>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</si>
  <si>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</si>
  <si>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</si>
  <si>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</si>
  <si>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</si>
  <si>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</si>
  <si>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</si>
  <si>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</si>
  <si>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</si>
  <si>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</si>
  <si>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</si>
  <si>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</si>
  <si>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</si>
  <si>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</si>
  <si>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</si>
  <si>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</si>
  <si>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</si>
  <si>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</si>
  <si>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</si>
  <si>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</si>
  <si>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</si>
  <si>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</si>
  <si>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</si>
  <si>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</si>
  <si>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</si>
  <si>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</si>
  <si>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</si>
  <si>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</si>
  <si>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</si>
  <si>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</si>
  <si>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</si>
  <si>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</si>
  <si>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</si>
  <si>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</si>
  <si>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</si>
  <si>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</si>
  <si>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</si>
  <si>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Concrete Curb Renewal</t>
  </si>
  <si>
    <t>SD-203A</t>
  </si>
  <si>
    <t>B190</t>
  </si>
  <si>
    <t xml:space="preserve">Construction of Asphaltic Concrete Overlay </t>
  </si>
  <si>
    <t>B191</t>
  </si>
  <si>
    <t>Main Line Paving</t>
  </si>
  <si>
    <t>B193</t>
  </si>
  <si>
    <t>C032</t>
  </si>
  <si>
    <t>Concrete Curbs, Curb and Gutter, and Splash Strips</t>
  </si>
  <si>
    <t>C046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</si>
  <si>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</si>
  <si>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</si>
  <si>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</si>
  <si>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</si>
  <si>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</si>
  <si>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</si>
  <si>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</si>
  <si>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</si>
  <si>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iv)</t>
  </si>
  <si>
    <t>G001</t>
  </si>
  <si>
    <t>Sodding</t>
  </si>
  <si>
    <t>G003</t>
  </si>
  <si>
    <t>B.1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</si>
  <si>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</si>
  <si>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</si>
  <si>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</si>
  <si>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</si>
  <si>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</si>
  <si>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</si>
  <si>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</si>
  <si>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</si>
  <si>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B.12</t>
  </si>
  <si>
    <t>B.13</t>
  </si>
  <si>
    <t>B194</t>
  </si>
  <si>
    <t>Tie-ins and Approaches</t>
  </si>
  <si>
    <t>B195</t>
  </si>
  <si>
    <t>C034</t>
  </si>
  <si>
    <t>F009</t>
  </si>
  <si>
    <t>F010</t>
  </si>
  <si>
    <t>(SEE B8)</t>
  </si>
  <si>
    <t>Slab Replacement - Early Opening (72 hour)</t>
  </si>
  <si>
    <t>C019</t>
  </si>
  <si>
    <t>Concrete Pavements for Early Opening</t>
  </si>
  <si>
    <t>C026</t>
  </si>
  <si>
    <t>E023</t>
  </si>
  <si>
    <t>AP-008 - Barrier Curb and Gutter Inlet Frame and Box</t>
  </si>
  <si>
    <t>Adjustment of Catch Basins / Manholes Frames</t>
  </si>
  <si>
    <t>Lifter Rings</t>
  </si>
  <si>
    <t>Adjustment of Valve Boxes</t>
  </si>
  <si>
    <t>Valve Box Extensions</t>
  </si>
  <si>
    <t>ATWOOD STREET from Cedar Grove Crescent to Pandora Avenue West - Rehabilitation</t>
  </si>
  <si>
    <t>A003</t>
  </si>
  <si>
    <t>A.3</t>
  </si>
  <si>
    <t>Excavation</t>
  </si>
  <si>
    <t>A.9</t>
  </si>
  <si>
    <t>A.11</t>
  </si>
  <si>
    <t xml:space="preserve"> </t>
  </si>
  <si>
    <t>B064-72</t>
  </si>
  <si>
    <t xml:space="preserve">CW 3230-R6
</t>
  </si>
  <si>
    <t>B073-72</t>
  </si>
  <si>
    <t>200 mm Concrete Pavement (Plain-Dowelled)</t>
  </si>
  <si>
    <t>B077-72</t>
  </si>
  <si>
    <t>B086-72</t>
  </si>
  <si>
    <t>200 mm Concrete Pavement (Type A)</t>
  </si>
  <si>
    <t>B087-72</t>
  </si>
  <si>
    <t>200 mm Concrete Pavement (Type B)</t>
  </si>
  <si>
    <t>B088-72</t>
  </si>
  <si>
    <t>200 mm Concrete Pavement (Type C)</t>
  </si>
  <si>
    <t>B089-72</t>
  </si>
  <si>
    <t>200 mm Concrete Pavement (Type D)</t>
  </si>
  <si>
    <t>CW 3230-R6</t>
  </si>
  <si>
    <t>B093A</t>
  </si>
  <si>
    <t>Partial Depth Planing of Existing Joints</t>
  </si>
  <si>
    <t>B093B</t>
  </si>
  <si>
    <t>Asphalt Patching of Partial Depth Joints</t>
  </si>
  <si>
    <t>B114rl</t>
  </si>
  <si>
    <t xml:space="preserve">CW 3235-R8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</si>
  <si>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</si>
  <si>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</si>
  <si>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</si>
  <si>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</si>
  <si>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</si>
  <si>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</si>
  <si>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</si>
  <si>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</si>
  <si>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</si>
  <si>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</si>
  <si>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</si>
  <si>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B124</t>
  </si>
  <si>
    <t>Adjustment of Precast  Sidewalk Blocks</t>
  </si>
  <si>
    <t>B125</t>
  </si>
  <si>
    <t>B.14</t>
  </si>
  <si>
    <t>Supply of Precast  Sidewalk Blocks</t>
  </si>
  <si>
    <t>B125A</t>
  </si>
  <si>
    <t>B.15</t>
  </si>
  <si>
    <t>Removal of Precast Sidewalk Blocks</t>
  </si>
  <si>
    <t>B126r</t>
  </si>
  <si>
    <t>B.16</t>
  </si>
  <si>
    <t>Concrete Curb Removal</t>
  </si>
  <si>
    <t xml:space="preserve">CW 3240-R8 </t>
  </si>
  <si>
    <t>B127r</t>
  </si>
  <si>
    <t>Barrier (Separate)</t>
  </si>
  <si>
    <t>B135i</t>
  </si>
  <si>
    <t>B.17</t>
  </si>
  <si>
    <t>Concrete Curb Installation</t>
  </si>
  <si>
    <t>B139i</t>
  </si>
  <si>
    <t>SD-203B</t>
  </si>
  <si>
    <t>B154rl</t>
  </si>
  <si>
    <t>B.18</t>
  </si>
  <si>
    <t>B155rl</t>
  </si>
  <si>
    <t>SD-205,
SD-206A</t>
  </si>
  <si>
    <t>B156rl</t>
  </si>
  <si>
    <t>Less than 3 m</t>
  </si>
  <si>
    <t>B157rl</t>
  </si>
  <si>
    <t>3 m to 30 m</t>
  </si>
  <si>
    <t>B159rl</t>
  </si>
  <si>
    <t>B160rl</t>
  </si>
  <si>
    <t>B161rl</t>
  </si>
  <si>
    <t>B184rl</t>
  </si>
  <si>
    <t>SD-229C,D</t>
  </si>
  <si>
    <t>B.21</t>
  </si>
  <si>
    <t xml:space="preserve">CW 3410-R8 </t>
  </si>
  <si>
    <t>Type IA</t>
  </si>
  <si>
    <t>CW 3310-R14</t>
  </si>
  <si>
    <t>Construction of 200 mm Concrete Pavement for Early Opening 72 hour (Reinforced)</t>
  </si>
  <si>
    <t>C045</t>
  </si>
  <si>
    <t>SD-202B</t>
  </si>
  <si>
    <t>SD-229C</t>
  </si>
  <si>
    <t>C051</t>
  </si>
  <si>
    <t>100 mm Concrete Sidewalk</t>
  </si>
  <si>
    <t xml:space="preserve">CW 3325-R3  </t>
  </si>
  <si>
    <t>CW 3250-R7</t>
  </si>
  <si>
    <t>E006</t>
  </si>
  <si>
    <t xml:space="preserve">Catch Pit </t>
  </si>
  <si>
    <t>CW 2130-R12</t>
  </si>
  <si>
    <t>E007</t>
  </si>
  <si>
    <t>SD-023</t>
  </si>
  <si>
    <t>E012</t>
  </si>
  <si>
    <t>Drainage Connection Pipe</t>
  </si>
  <si>
    <t>Replacing Existing Manhole and Catch Basin  Frames &amp; Covers</t>
  </si>
  <si>
    <t>CW 3210-R7</t>
  </si>
  <si>
    <t>51 mm</t>
  </si>
  <si>
    <t>F026</t>
  </si>
  <si>
    <t>Replacing Existing Flat Top Reducer</t>
  </si>
  <si>
    <t>CW 2110-R11</t>
  </si>
  <si>
    <t>CW 3510-R9</t>
  </si>
  <si>
    <t>G002</t>
  </si>
  <si>
    <t xml:space="preserve"> width &lt; 600 mm</t>
  </si>
  <si>
    <t xml:space="preserve"> width &gt; or = 600 mm</t>
  </si>
  <si>
    <t>H022</t>
  </si>
  <si>
    <t>Existing Manhole and Catch Basin Repairs</t>
  </si>
  <si>
    <t>Replacing Existing Catch Basin Hoods, Pins or Wall Hooks</t>
  </si>
  <si>
    <t>ROADWORKS - REMOVALS/RENEWALS</t>
  </si>
  <si>
    <t>B004</t>
  </si>
  <si>
    <t>B.2</t>
  </si>
  <si>
    <t>Slab Replacement</t>
  </si>
  <si>
    <t>B014</t>
  </si>
  <si>
    <t>150 mm Concrete Pavement (Reinforced)</t>
  </si>
  <si>
    <t>B017</t>
  </si>
  <si>
    <t>B.3</t>
  </si>
  <si>
    <t>Partial Slab Patches</t>
  </si>
  <si>
    <t>B030</t>
  </si>
  <si>
    <t>150 mm Concrete Pavement (Type A)</t>
  </si>
  <si>
    <t>B031</t>
  </si>
  <si>
    <t>150 mm Concrete Pavement (Type B)</t>
  </si>
  <si>
    <t>B032</t>
  </si>
  <si>
    <t>150 mm Concrete Pavement (Type C)</t>
  </si>
  <si>
    <t>B033</t>
  </si>
  <si>
    <t>150 mm Concrete Pavement (Type D)</t>
  </si>
  <si>
    <t>B148i</t>
  </si>
  <si>
    <t>B189</t>
  </si>
  <si>
    <t>B.20</t>
  </si>
  <si>
    <t>Regrading Existing Interlocking Paving Stones</t>
  </si>
  <si>
    <t>CW 3330-R5</t>
  </si>
  <si>
    <t>B200</t>
  </si>
  <si>
    <t>B.24</t>
  </si>
  <si>
    <t>Planing of Pavement</t>
  </si>
  <si>
    <t xml:space="preserve">CW 3450-R5 </t>
  </si>
  <si>
    <t>B201</t>
  </si>
  <si>
    <t>0 - 50 mm Depth (Asphalt)</t>
  </si>
  <si>
    <t>C001</t>
  </si>
  <si>
    <t>Concrete Pavements, Median Slabs, Bull-noses, and Safety Medians</t>
  </si>
  <si>
    <t>C011</t>
  </si>
  <si>
    <t>Construction of 150 mm Concrete Pavement (Reinforced)</t>
  </si>
  <si>
    <t>E003</t>
  </si>
  <si>
    <t xml:space="preserve">Catch Basin  </t>
  </si>
  <si>
    <t>E004</t>
  </si>
  <si>
    <t>SD-024, 1800 mm deep</t>
  </si>
  <si>
    <t>E008</t>
  </si>
  <si>
    <t>Sewer Service</t>
  </si>
  <si>
    <t>E009</t>
  </si>
  <si>
    <t>E010</t>
  </si>
  <si>
    <t>250 mm, PVC</t>
  </si>
  <si>
    <t>300 mm, PVC</t>
  </si>
  <si>
    <t>In a Trench, Class B Bedding with sand, Class 3 Backfill</t>
  </si>
  <si>
    <t>E024</t>
  </si>
  <si>
    <t>AP-004 - Standard Frame for Manhole and Catch Basin</t>
  </si>
  <si>
    <t>E025</t>
  </si>
  <si>
    <t>AP-005 - Standard Solid Cover for Standard Frame</t>
  </si>
  <si>
    <t>E034</t>
  </si>
  <si>
    <t>Connecting to Existing Catch Basin</t>
  </si>
  <si>
    <t>E035</t>
  </si>
  <si>
    <t>300 mm Drainage Connection Pipe</t>
  </si>
  <si>
    <t>E036</t>
  </si>
  <si>
    <t xml:space="preserve">Connecting to Existing Sewer </t>
  </si>
  <si>
    <t>E039</t>
  </si>
  <si>
    <t>E037</t>
  </si>
  <si>
    <t>300 mm (PVC) Connecting Pipe</t>
  </si>
  <si>
    <t>375 mm (PVC) Connecting Pipe</t>
  </si>
  <si>
    <t>Connecting to 375 mm  (PVC) Land Drainage Sewer</t>
  </si>
  <si>
    <t xml:space="preserve">Manhole  </t>
  </si>
  <si>
    <t>SD-010 (1200mm diameter base)</t>
  </si>
  <si>
    <t>vert.m</t>
  </si>
  <si>
    <t>Land Drainage Sewer</t>
  </si>
  <si>
    <t>375mm PVC (0-3m deep)</t>
  </si>
  <si>
    <t>a) Trenchless Installation, Class B Type 3 Bedding, Class 3 Backfill</t>
  </si>
  <si>
    <t>Sewer Inspection</t>
  </si>
  <si>
    <t>375mm  PVC Land Drainage Sewer</t>
  </si>
  <si>
    <t>Manhole Inspection</t>
  </si>
  <si>
    <t xml:space="preserve">SD-010 </t>
  </si>
  <si>
    <t>F002</t>
  </si>
  <si>
    <t>Replacing Existing Risers</t>
  </si>
  <si>
    <t>F002A</t>
  </si>
  <si>
    <t>Pre-cast Concrete Risers</t>
  </si>
  <si>
    <t>vert. m</t>
  </si>
  <si>
    <t>F004</t>
  </si>
  <si>
    <t>38 mm</t>
  </si>
  <si>
    <t>F006</t>
  </si>
  <si>
    <t>iii)</t>
  </si>
  <si>
    <t>64 mm</t>
  </si>
  <si>
    <t>F007</t>
  </si>
  <si>
    <t>76 mm</t>
  </si>
  <si>
    <t>F011</t>
  </si>
  <si>
    <t>Adjustment of Curb Stop Boxes</t>
  </si>
  <si>
    <t>F012</t>
  </si>
  <si>
    <t>Supply of Curb Inlet Box Covers</t>
  </si>
  <si>
    <t xml:space="preserve">CW 3210-R7
</t>
  </si>
  <si>
    <t>F013</t>
  </si>
  <si>
    <t>Supply of Curb Inlet Frames</t>
  </si>
  <si>
    <t>F014</t>
  </si>
  <si>
    <t>F018</t>
  </si>
  <si>
    <t>Curb Stop Extensions</t>
  </si>
  <si>
    <t>E11</t>
  </si>
  <si>
    <t>A.2</t>
  </si>
  <si>
    <t>A.1</t>
  </si>
  <si>
    <t>A.4</t>
  </si>
  <si>
    <t>A.5</t>
  </si>
  <si>
    <t>A.6</t>
  </si>
  <si>
    <t>A.7</t>
  </si>
  <si>
    <t>A.10</t>
  </si>
  <si>
    <t>A.12</t>
  </si>
  <si>
    <t>A.13</t>
  </si>
  <si>
    <t>A.14</t>
  </si>
  <si>
    <t>A.15</t>
  </si>
  <si>
    <t>A.16</t>
  </si>
  <si>
    <t>A.17</t>
  </si>
  <si>
    <t xml:space="preserve"> i)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</si>
  <si>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</si>
  <si>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</si>
  <si>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</si>
  <si>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</si>
  <si>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</si>
  <si>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</si>
  <si>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</si>
  <si>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</si>
  <si>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</si>
  <si>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</si>
  <si>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</si>
  <si>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</si>
  <si>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</si>
  <si>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</si>
  <si>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B.4</t>
  </si>
  <si>
    <t>B.5</t>
  </si>
  <si>
    <t>B.10</t>
  </si>
  <si>
    <t>B.11</t>
  </si>
  <si>
    <t>B.19</t>
  </si>
  <si>
    <t>B.22</t>
  </si>
  <si>
    <t>B.23</t>
  </si>
  <si>
    <t>B.25</t>
  </si>
  <si>
    <t>B.26</t>
  </si>
  <si>
    <t>B.27</t>
  </si>
  <si>
    <t>B.28</t>
  </si>
  <si>
    <t>B.29</t>
  </si>
  <si>
    <t>B.30</t>
  </si>
  <si>
    <t>B.32</t>
  </si>
  <si>
    <t>A.32</t>
  </si>
  <si>
    <t>CW 2145-R3</t>
  </si>
  <si>
    <t>DUGALD ROAD WESTBOUND from Plessis Road to Mazenod Road - Rehabilitation</t>
  </si>
  <si>
    <t>C</t>
  </si>
  <si>
    <t>Crushed Sub-base Material</t>
  </si>
  <si>
    <t>50 mm - Limestone</t>
  </si>
  <si>
    <t>A013</t>
  </si>
  <si>
    <t xml:space="preserve">Ditch Grading </t>
  </si>
  <si>
    <t>A015</t>
  </si>
  <si>
    <t>Ditch Excavation</t>
  </si>
  <si>
    <t>A023</t>
  </si>
  <si>
    <t>Preparation of Existing Roadway</t>
  </si>
  <si>
    <t>CW 3150-R4</t>
  </si>
  <si>
    <t>B122rl</t>
  </si>
  <si>
    <t>v)</t>
  </si>
  <si>
    <t>Bullnose</t>
  </si>
  <si>
    <t>SD-227C</t>
  </si>
  <si>
    <t>B123rl</t>
  </si>
  <si>
    <t>Monolithic Curb and Sidewalk</t>
  </si>
  <si>
    <t>SD-228B</t>
  </si>
  <si>
    <t>B100r</t>
  </si>
  <si>
    <t>Miscellaneous Concrete Slab Removal</t>
  </si>
  <si>
    <t>B104r</t>
  </si>
  <si>
    <t>B107i</t>
  </si>
  <si>
    <t xml:space="preserve">Miscellaneous Concrete Slab Installation </t>
  </si>
  <si>
    <t>B113i</t>
  </si>
  <si>
    <t>B211i</t>
  </si>
  <si>
    <t>B214rl</t>
  </si>
  <si>
    <t>B188</t>
  </si>
  <si>
    <t>Supply and Installation of Dowel Assemblies</t>
  </si>
  <si>
    <t>B202</t>
  </si>
  <si>
    <t>50 - 100 mm Depth (Asphalt)</t>
  </si>
  <si>
    <t>B203</t>
  </si>
  <si>
    <t>0 - 50 mm Depth (Concrete)</t>
  </si>
  <si>
    <t>B219</t>
  </si>
  <si>
    <t>Detectable Warning Surface Tiles</t>
  </si>
  <si>
    <t>E026</t>
  </si>
  <si>
    <t>AP-006 - Standard Grated Cover for Standard Frame</t>
  </si>
  <si>
    <t>E052s</t>
  </si>
  <si>
    <t>Corrugated Steel Pipe - Supply</t>
  </si>
  <si>
    <t>CW 3610-R3</t>
  </si>
  <si>
    <t>E057i</t>
  </si>
  <si>
    <t>Corrugated Steel Pipe - Install</t>
  </si>
  <si>
    <t>G005</t>
  </si>
  <si>
    <t>B212i</t>
  </si>
  <si>
    <t>B184i</t>
  </si>
  <si>
    <t>SD-229A,B,C</t>
  </si>
  <si>
    <t>C028</t>
  </si>
  <si>
    <t>Construction of 200 mm Concrete Pavement for Early Opening 72 hour (Plain-Dowelled)</t>
  </si>
  <si>
    <t>E050</t>
  </si>
  <si>
    <t>Abandoning Existing Drainage Inlets</t>
  </si>
  <si>
    <t>F028</t>
  </si>
  <si>
    <t>Adjustment of Traffic Signal Service Box Frames</t>
  </si>
  <si>
    <t>A030</t>
  </si>
  <si>
    <t>Fill Material</t>
  </si>
  <si>
    <t>CW 3170-R3</t>
  </si>
  <si>
    <t>A033</t>
  </si>
  <si>
    <t>Supplying and Placing Imported Material</t>
  </si>
  <si>
    <t>Removal of Existing Culverts</t>
  </si>
  <si>
    <t>250 mm</t>
  </si>
  <si>
    <t>hourly</t>
  </si>
  <si>
    <t>Soft Excavation to Expose Underground Utilities</t>
  </si>
  <si>
    <t>E055s</t>
  </si>
  <si>
    <t>E060i</t>
  </si>
  <si>
    <t>450 mm</t>
  </si>
  <si>
    <t>Culvert Cleaning</t>
  </si>
  <si>
    <t>CW 2140-R3</t>
  </si>
  <si>
    <t>Catch Basin Cleaning</t>
  </si>
  <si>
    <t>E057s</t>
  </si>
  <si>
    <t>E062i</t>
  </si>
  <si>
    <t>(450 mm, 16 gauge)</t>
  </si>
  <si>
    <t>(300 mm, 16 gauge)</t>
  </si>
  <si>
    <t>B047-24</t>
  </si>
  <si>
    <t>Partial Slab Patches - Early Opening (24 hour)</t>
  </si>
  <si>
    <t>B059-24</t>
  </si>
  <si>
    <t>D005</t>
  </si>
  <si>
    <t>Longitudinal Joint &amp; Crack Filling ( &gt; 25 mm in width )</t>
  </si>
  <si>
    <t>BLUE HERON CRESCENT from Victoria Avenue East to Coldstream Avenue - Rehablitation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</si>
  <si>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</si>
  <si>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</si>
  <si>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</si>
  <si>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</si>
  <si>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</si>
  <si>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</si>
  <si>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</si>
  <si>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</si>
  <si>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</si>
  <si>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</si>
  <si>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</si>
  <si>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A.46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</si>
  <si>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</si>
  <si>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</si>
  <si>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</si>
  <si>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</si>
  <si>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</si>
  <si>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</si>
  <si>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</si>
  <si>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</si>
  <si>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</si>
  <si>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C.15</t>
  </si>
  <si>
    <t>C.11</t>
  </si>
  <si>
    <t>C.12</t>
  </si>
  <si>
    <t>C.13</t>
  </si>
  <si>
    <t>C.14</t>
  </si>
  <si>
    <t>C.16</t>
  </si>
  <si>
    <t>C.17</t>
  </si>
  <si>
    <t>C.20</t>
  </si>
  <si>
    <t>C.21</t>
  </si>
  <si>
    <t>C.23</t>
  </si>
  <si>
    <t>C.24</t>
  </si>
  <si>
    <t>C.25</t>
  </si>
  <si>
    <t>C.27</t>
  </si>
  <si>
    <t>C.28</t>
  </si>
  <si>
    <t>C.30</t>
  </si>
  <si>
    <t>C.31</t>
  </si>
  <si>
    <t>C.33</t>
  </si>
  <si>
    <t>C.34</t>
  </si>
  <si>
    <t>C.35</t>
  </si>
  <si>
    <t>C.36</t>
  </si>
  <si>
    <t>C.37</t>
  </si>
  <si>
    <t>C.38</t>
  </si>
  <si>
    <t>C.39</t>
  </si>
  <si>
    <t>C.40</t>
  </si>
  <si>
    <t>C.41</t>
  </si>
  <si>
    <t>E13</t>
  </si>
  <si>
    <t>A.44</t>
  </si>
  <si>
    <t>A.45</t>
  </si>
  <si>
    <t>C.18</t>
  </si>
  <si>
    <t>Salt Tolerant Grass Seeding</t>
  </si>
  <si>
    <t>Supply and Install Erosion Control Mats</t>
  </si>
  <si>
    <t>Modified Barrier (150 mm reveal ht, Dowelled)</t>
  </si>
  <si>
    <t>Curb Ramp (10-15 mm reveal ht, Monolithic)</t>
  </si>
  <si>
    <t>Splash Strip (150 mm reveal ht, Monolithic Barrier Curb,  750 mm width)</t>
  </si>
  <si>
    <t>Splash Strip (150 mm reveal ht, Monolithic Modified Barrier Curb,  750 mm width)</t>
  </si>
  <si>
    <t>Barrier (150 mm reveal ht, Dowelled)</t>
  </si>
  <si>
    <t>Barrier (150 mm reveal ht, Separate)</t>
  </si>
  <si>
    <t>Curb Ramp (10-15 mm reveal ht, Integral)</t>
  </si>
  <si>
    <t>Construction of Barrier (180 mm reveal ht, Separate)</t>
  </si>
  <si>
    <t>Construction of  Curb Ramp (10-15 mm reveal ht, Integral)</t>
  </si>
  <si>
    <t>B158rl</t>
  </si>
  <si>
    <t xml:space="preserve">c) </t>
  </si>
  <si>
    <t>B108i</t>
  </si>
  <si>
    <t>Median Slab</t>
  </si>
  <si>
    <t>SD-227A</t>
  </si>
  <si>
    <t>Greater than 30 m</t>
  </si>
  <si>
    <t>E067</t>
  </si>
  <si>
    <t>Connections to Existing Culverts</t>
  </si>
  <si>
    <t>A.47</t>
  </si>
  <si>
    <t>A.48</t>
  </si>
  <si>
    <t>A.49</t>
  </si>
  <si>
    <t>A.50</t>
  </si>
  <si>
    <t>Connecting to 375 mm  (Concrete) Land Drainage Sewer</t>
  </si>
  <si>
    <t>E011</t>
  </si>
  <si>
    <t>Trenchless Installation, Class B Type 3 Bedding, Class 3 Backfill</t>
  </si>
  <si>
    <t>C.10</t>
  </si>
  <si>
    <t>C.19</t>
  </si>
  <si>
    <t>C.22</t>
  </si>
  <si>
    <t>C.32</t>
  </si>
  <si>
    <t>B.31</t>
  </si>
  <si>
    <t>A.8</t>
  </si>
  <si>
    <t>B074-72</t>
  </si>
  <si>
    <t>B091-72</t>
  </si>
  <si>
    <t>B092-72</t>
  </si>
  <si>
    <t>B093-72</t>
  </si>
  <si>
    <t>C029</t>
  </si>
  <si>
    <t>Construction of 150 mm Concrete Pavement for Early Opening 72 hour (Reinforced)</t>
  </si>
  <si>
    <t>Modified Barrier (100 mm reveal ht, Dowelled)</t>
  </si>
  <si>
    <t>Barrier (75 mm reveal ht, Dowelled)</t>
  </si>
  <si>
    <t>Barrier (75 mm reveal ht, Separate)</t>
  </si>
  <si>
    <t>C.42</t>
  </si>
  <si>
    <t>B106r</t>
  </si>
  <si>
    <t>E042</t>
  </si>
  <si>
    <t>Connecting New Sewer Service to Existing Sewer Service</t>
  </si>
  <si>
    <t>E043</t>
  </si>
  <si>
    <t xml:space="preserve">300 mm </t>
  </si>
  <si>
    <t>E005</t>
  </si>
  <si>
    <t>SD-025, 1800 mm deep</t>
  </si>
  <si>
    <t>C.26</t>
  </si>
  <si>
    <t>C.29</t>
  </si>
  <si>
    <t>B136i</t>
  </si>
  <si>
    <t>SD-205</t>
  </si>
  <si>
    <t xml:space="preserve">Adjustment of Curb Inlet Frames </t>
  </si>
  <si>
    <t xml:space="preserve">Adjustment of Curb Inlet with New Inlet Box </t>
  </si>
  <si>
    <t>CW 3110-R14</t>
  </si>
  <si>
    <t>A007</t>
  </si>
  <si>
    <t>A008</t>
  </si>
  <si>
    <t>E10</t>
  </si>
  <si>
    <t xml:space="preserve">E15
</t>
  </si>
  <si>
    <t>E16</t>
  </si>
  <si>
    <t>E18</t>
  </si>
  <si>
    <t>CW 3610-R3, E19</t>
  </si>
  <si>
    <t>Construction of   Lip Curb (40 mm reveal ht, Integral)</t>
  </si>
  <si>
    <t>Lip Curb (40 mm reveal ht, Integral)</t>
  </si>
  <si>
    <t>CW 3110-R14, &amp; E14</t>
  </si>
  <si>
    <t>SD-223A,   E12</t>
  </si>
  <si>
    <t xml:space="preserve"> E17
</t>
  </si>
  <si>
    <t xml:space="preserve">CW 3110-R14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</si>
</sst>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color indexed="48"/>
      <name val="MS Sans Serif"/>
      <family val="2"/>
    </font>
    <font>
      <sz val="12"/>
      <color indexed="12"/>
      <name val="Arial"/>
      <family val="2"/>
    </font>
    <font>
      <sz val="10"/>
      <color indexed="20"/>
      <name val="MS Sans Serif"/>
      <family val="0"/>
    </font>
    <font>
      <b/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4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0">
      <alignment/>
      <protection/>
    </xf>
    <xf numFmtId="191" fontId="11" fillId="0" borderId="3" applyNumberFormat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5" applyFill="0">
      <alignment/>
      <protection/>
    </xf>
  </cellStyleXfs>
  <cellXfs count="121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6" xfId="0" applyNumberFormat="1" applyBorder="1" applyAlignment="1">
      <alignment horizontal="center"/>
    </xf>
    <xf numFmtId="0" fontId="0" fillId="2" borderId="7" xfId="0" applyNumberFormat="1" applyBorder="1" applyAlignment="1">
      <alignment horizontal="center"/>
    </xf>
    <xf numFmtId="0" fontId="0" fillId="2" borderId="8" xfId="0" applyNumberFormat="1" applyBorder="1" applyAlignment="1">
      <alignment horizontal="center"/>
    </xf>
    <xf numFmtId="0" fontId="0" fillId="2" borderId="9" xfId="0" applyNumberFormat="1" applyBorder="1" applyAlignment="1">
      <alignment horizontal="left" vertical="top"/>
    </xf>
    <xf numFmtId="0" fontId="0" fillId="2" borderId="9" xfId="0" applyNumberFormat="1" applyBorder="1" applyAlignment="1">
      <alignment horizontal="center" vertical="top"/>
    </xf>
    <xf numFmtId="1" fontId="0" fillId="2" borderId="10" xfId="0" applyNumberFormat="1" applyBorder="1" applyAlignment="1">
      <alignment vertical="top"/>
    </xf>
    <xf numFmtId="0" fontId="0" fillId="2" borderId="10" xfId="0" applyNumberFormat="1" applyBorder="1" applyAlignment="1">
      <alignment horizontal="center" vertical="top"/>
    </xf>
    <xf numFmtId="0" fontId="0" fillId="2" borderId="10" xfId="0" applyNumberFormat="1" applyBorder="1" applyAlignment="1">
      <alignment vertical="top"/>
    </xf>
    <xf numFmtId="1" fontId="0" fillId="2" borderId="10" xfId="0" applyNumberFormat="1" applyBorder="1" applyAlignment="1">
      <alignment horizontal="center" vertical="top"/>
    </xf>
    <xf numFmtId="0" fontId="0" fillId="2" borderId="11" xfId="0" applyNumberFormat="1" applyBorder="1" applyAlignment="1">
      <alignment vertical="top"/>
    </xf>
    <xf numFmtId="0" fontId="0" fillId="2" borderId="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6" xfId="0" applyNumberFormat="1" applyBorder="1" applyAlignment="1">
      <alignment horizontal="center" vertical="top"/>
    </xf>
    <xf numFmtId="0" fontId="2" fillId="2" borderId="9" xfId="0" applyNumberFormat="1" applyFont="1" applyBorder="1" applyAlignment="1">
      <alignment vertical="top"/>
    </xf>
    <xf numFmtId="166" fontId="0" fillId="2" borderId="0" xfId="0" applyNumberFormat="1" applyAlignment="1">
      <alignment horizontal="right"/>
    </xf>
    <xf numFmtId="166" fontId="0" fillId="2" borderId="8" xfId="0" applyNumberFormat="1" applyBorder="1" applyAlignment="1">
      <alignment horizontal="right"/>
    </xf>
    <xf numFmtId="166" fontId="0" fillId="2" borderId="10" xfId="0" applyNumberFormat="1" applyBorder="1" applyAlignment="1">
      <alignment horizontal="right"/>
    </xf>
    <xf numFmtId="166" fontId="0" fillId="2" borderId="1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9" xfId="0" applyNumberFormat="1" applyBorder="1" applyAlignment="1">
      <alignment horizontal="right"/>
    </xf>
    <xf numFmtId="166" fontId="0" fillId="2" borderId="1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4" xfId="0" applyNumberFormat="1" applyBorder="1" applyAlignment="1">
      <alignment horizontal="right"/>
    </xf>
    <xf numFmtId="166" fontId="0" fillId="2" borderId="5" xfId="0" applyNumberFormat="1" applyBorder="1" applyAlignment="1">
      <alignment horizontal="right"/>
    </xf>
    <xf numFmtId="0" fontId="0" fillId="2" borderId="15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9" xfId="0" applyNumberFormat="1" applyFont="1" applyFill="1" applyBorder="1" applyAlignment="1" applyProtection="1">
      <alignment horizontal="left" vertical="center"/>
      <protection/>
    </xf>
    <xf numFmtId="172" fontId="2" fillId="3" borderId="9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12" xfId="0" applyNumberFormat="1" applyFont="1" applyBorder="1" applyAlignment="1">
      <alignment horizontal="center" vertical="center"/>
    </xf>
    <xf numFmtId="0" fontId="2" fillId="2" borderId="9" xfId="0" applyNumberFormat="1" applyFont="1" applyBorder="1" applyAlignment="1">
      <alignment horizontal="center" vertical="center"/>
    </xf>
    <xf numFmtId="166" fontId="0" fillId="2" borderId="10" xfId="0" applyNumberFormat="1" applyBorder="1" applyAlignment="1">
      <alignment horizontal="right" vertical="center"/>
    </xf>
    <xf numFmtId="166" fontId="0" fillId="2" borderId="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12" xfId="0" applyNumberFormat="1" applyBorder="1" applyAlignment="1">
      <alignment horizontal="right" vertical="center"/>
    </xf>
    <xf numFmtId="0" fontId="0" fillId="2" borderId="16" xfId="0" applyNumberFormat="1" applyBorder="1" applyAlignment="1">
      <alignment vertical="top"/>
    </xf>
    <xf numFmtId="0" fontId="0" fillId="2" borderId="17" xfId="0" applyNumberFormat="1" applyBorder="1" applyAlignment="1">
      <alignment/>
    </xf>
    <xf numFmtId="0" fontId="0" fillId="2" borderId="16" xfId="0" applyNumberForma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18" xfId="0" applyNumberFormat="1" applyBorder="1" applyAlignment="1">
      <alignment horizontal="center"/>
    </xf>
    <xf numFmtId="166" fontId="0" fillId="2" borderId="18" xfId="0" applyNumberFormat="1" applyBorder="1" applyAlignment="1">
      <alignment horizontal="right"/>
    </xf>
    <xf numFmtId="0" fontId="0" fillId="2" borderId="18" xfId="0" applyNumberFormat="1" applyBorder="1" applyAlignment="1">
      <alignment horizontal="right"/>
    </xf>
    <xf numFmtId="0" fontId="0" fillId="2" borderId="19" xfId="0" applyNumberFormat="1" applyBorder="1" applyAlignment="1">
      <alignment vertical="top"/>
    </xf>
    <xf numFmtId="0" fontId="0" fillId="2" borderId="5" xfId="0" applyNumberFormat="1" applyBorder="1" applyAlignment="1">
      <alignment/>
    </xf>
    <xf numFmtId="0" fontId="0" fillId="2" borderId="5" xfId="0" applyNumberFormat="1" applyBorder="1" applyAlignment="1">
      <alignment horizontal="center"/>
    </xf>
    <xf numFmtId="166" fontId="0" fillId="2" borderId="6" xfId="0" applyNumberFormat="1" applyBorder="1" applyAlignment="1">
      <alignment horizontal="center"/>
    </xf>
    <xf numFmtId="0" fontId="0" fillId="2" borderId="10" xfId="0" applyNumberFormat="1" applyBorder="1" applyAlignment="1">
      <alignment horizontal="right"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Fill="1" applyAlignment="1" applyProtection="1">
      <alignment horizontal="center" vertical="top"/>
      <protection/>
    </xf>
    <xf numFmtId="0" fontId="8" fillId="0" borderId="0" xfId="0" applyFont="1" applyFill="1" applyAlignment="1">
      <alignment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0" fontId="0" fillId="2" borderId="0" xfId="0" applyFont="1" applyAlignment="1">
      <alignment vertical="top"/>
    </xf>
    <xf numFmtId="0" fontId="8" fillId="0" borderId="0" xfId="0" applyFont="1" applyFill="1" applyAlignment="1">
      <alignment vertical="top"/>
    </xf>
    <xf numFmtId="1" fontId="0" fillId="0" borderId="20" xfId="0" applyNumberFormat="1" applyFont="1" applyFill="1" applyBorder="1" applyAlignment="1" applyProtection="1">
      <alignment horizontal="right" vertical="top" wrapText="1"/>
      <protection/>
    </xf>
    <xf numFmtId="4" fontId="0" fillId="3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right" vertical="top" wrapText="1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22" fillId="0" borderId="0" xfId="0" applyFont="1" applyFill="1" applyBorder="1" applyAlignment="1" applyProtection="1">
      <alignment vertical="top" wrapText="1"/>
      <protection/>
    </xf>
    <xf numFmtId="174" fontId="23" fillId="3" borderId="0" xfId="0" applyNumberFormat="1" applyFont="1" applyFill="1" applyBorder="1" applyAlignment="1" applyProtection="1">
      <alignment vertical="top"/>
      <protection/>
    </xf>
    <xf numFmtId="0" fontId="0" fillId="2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top"/>
      <protection/>
    </xf>
    <xf numFmtId="179" fontId="0" fillId="0" borderId="1" xfId="0" applyNumberFormat="1" applyFont="1" applyFill="1" applyBorder="1" applyAlignment="1" applyProtection="1">
      <alignment horizontal="right" vertical="top" wrapText="1"/>
      <protection/>
    </xf>
    <xf numFmtId="0" fontId="24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 horizontal="center"/>
    </xf>
    <xf numFmtId="0" fontId="0" fillId="2" borderId="0" xfId="0" applyNumberFormat="1" applyBorder="1" applyAlignment="1">
      <alignment/>
    </xf>
    <xf numFmtId="0" fontId="25" fillId="0" borderId="0" xfId="0" applyFont="1" applyFill="1" applyAlignment="1" applyProtection="1">
      <alignment horizontal="center" vertical="top"/>
      <protection/>
    </xf>
    <xf numFmtId="0" fontId="25" fillId="0" borderId="0" xfId="0" applyFont="1" applyFill="1" applyAlignment="1">
      <alignment/>
    </xf>
    <xf numFmtId="172" fontId="0" fillId="0" borderId="1" xfId="37" applyNumberFormat="1" applyFont="1" applyFill="1" applyBorder="1" applyAlignment="1" applyProtection="1">
      <alignment horizontal="left" vertical="top" wrapText="1"/>
      <protection/>
    </xf>
    <xf numFmtId="172" fontId="0" fillId="0" borderId="1" xfId="37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172" fontId="0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horizontal="right" vertical="top"/>
      <protection/>
    </xf>
    <xf numFmtId="166" fontId="0" fillId="2" borderId="21" xfId="0" applyNumberFormat="1" applyBorder="1" applyAlignment="1">
      <alignment horizontal="right"/>
    </xf>
    <xf numFmtId="0" fontId="0" fillId="2" borderId="22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 quotePrefix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1" fontId="6" fillId="2" borderId="25" xfId="0" applyNumberFormat="1" applyFont="1" applyBorder="1" applyAlignment="1">
      <alignment horizontal="left" vertical="center" wrapText="1"/>
    </xf>
    <xf numFmtId="0" fontId="0" fillId="2" borderId="26" xfId="0" applyNumberFormat="1" applyBorder="1" applyAlignment="1">
      <alignment vertical="center" wrapText="1"/>
    </xf>
    <xf numFmtId="0" fontId="0" fillId="2" borderId="27" xfId="0" applyNumberFormat="1" applyBorder="1" applyAlignment="1">
      <alignment vertical="center" wrapText="1"/>
    </xf>
    <xf numFmtId="1" fontId="6" fillId="2" borderId="28" xfId="0" applyNumberFormat="1" applyFont="1" applyBorder="1" applyAlignment="1">
      <alignment horizontal="left" vertical="center" wrapText="1"/>
    </xf>
    <xf numFmtId="0" fontId="0" fillId="2" borderId="29" xfId="0" applyNumberFormat="1" applyBorder="1" applyAlignment="1">
      <alignment vertical="center" wrapText="1"/>
    </xf>
    <xf numFmtId="0" fontId="0" fillId="2" borderId="30" xfId="0" applyNumberFormat="1" applyBorder="1" applyAlignment="1">
      <alignment vertical="center" wrapText="1"/>
    </xf>
    <xf numFmtId="1" fontId="3" fillId="2" borderId="28" xfId="0" applyNumberFormat="1" applyFont="1" applyBorder="1" applyAlignment="1">
      <alignment horizontal="left" vertical="center" wrapText="1"/>
    </xf>
    <xf numFmtId="166" fontId="0" fillId="2" borderId="31" xfId="0" applyNumberFormat="1" applyBorder="1" applyAlignment="1">
      <alignment horizontal="center"/>
    </xf>
    <xf numFmtId="0" fontId="0" fillId="2" borderId="32" xfId="0" applyNumberFormat="1" applyBorder="1" applyAlignment="1">
      <alignment/>
    </xf>
    <xf numFmtId="1" fontId="6" fillId="2" borderId="1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33" xfId="0" applyNumberFormat="1" applyBorder="1" applyAlignment="1">
      <alignment vertical="center" wrapText="1"/>
    </xf>
    <xf numFmtId="1" fontId="3" fillId="2" borderId="34" xfId="0" applyNumberFormat="1" applyFont="1" applyBorder="1" applyAlignment="1">
      <alignment horizontal="left" vertical="center" wrapText="1"/>
    </xf>
    <xf numFmtId="0" fontId="0" fillId="2" borderId="35" xfId="0" applyNumberFormat="1" applyBorder="1" applyAlignment="1">
      <alignment vertical="center" wrapText="1"/>
    </xf>
    <xf numFmtId="0" fontId="0" fillId="2" borderId="36" xfId="0" applyNumberFormat="1" applyBorder="1" applyAlignment="1">
      <alignment vertical="center" wrapText="1"/>
    </xf>
  </cellXfs>
  <cellStyles count="35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6-2009_Form_B-Excel" xfId="37"/>
    <cellStyle name="Null" xfId="38"/>
    <cellStyle name="Percent" xfId="39"/>
    <cellStyle name="Regular" xfId="40"/>
    <cellStyle name="TitleA" xfId="41"/>
    <cellStyle name="TitleC" xfId="42"/>
    <cellStyle name="TitleE8" xfId="43"/>
    <cellStyle name="TitleE8x" xfId="44"/>
    <cellStyle name="TitleF" xfId="45"/>
    <cellStyle name="TitleT" xfId="46"/>
    <cellStyle name="TitleYC89" xfId="47"/>
    <cellStyle name="TitleZ" xfId="48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0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7.21484375" style="21" hidden="1" customWidth="1"/>
    <col min="2" max="2" width="8.77734375" style="13" customWidth="1"/>
    <col min="3" max="3" width="36.77734375" style="0" customWidth="1"/>
    <col min="4" max="4" width="12.77734375" style="24" customWidth="1"/>
    <col min="5" max="5" width="6.77734375" style="0" customWidth="1"/>
    <col min="6" max="6" width="11.77734375" style="0" customWidth="1"/>
    <col min="7" max="7" width="11.77734375" style="21" customWidth="1"/>
    <col min="8" max="8" width="16.77734375" style="21" customWidth="1"/>
    <col min="9" max="16384" width="10.5546875" style="0" customWidth="1"/>
  </cols>
  <sheetData>
    <row r="1" spans="1:8" ht="15.75">
      <c r="A1" s="31"/>
      <c r="B1" s="29" t="s">
        <v>0</v>
      </c>
      <c r="C1" s="30"/>
      <c r="D1" s="30"/>
      <c r="E1" s="30"/>
      <c r="F1" s="30"/>
      <c r="G1" s="31"/>
      <c r="H1" s="30"/>
    </row>
    <row r="2" spans="1:8" ht="15">
      <c r="A2" s="28"/>
      <c r="B2" s="14" t="s">
        <v>88</v>
      </c>
      <c r="C2" s="1"/>
      <c r="D2" s="1"/>
      <c r="E2" s="1"/>
      <c r="F2" s="1"/>
      <c r="G2" s="28"/>
      <c r="H2" s="1"/>
    </row>
    <row r="3" spans="1:8" ht="15">
      <c r="A3" s="17"/>
      <c r="B3" s="13" t="s">
        <v>1</v>
      </c>
      <c r="C3" s="36"/>
      <c r="D3" s="36"/>
      <c r="E3" s="36"/>
      <c r="F3" s="36"/>
      <c r="G3" s="35"/>
      <c r="H3" s="34"/>
    </row>
    <row r="4" spans="1:8" ht="15">
      <c r="A4" s="53" t="s">
        <v>23</v>
      </c>
      <c r="B4" s="15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8" t="s">
        <v>8</v>
      </c>
      <c r="H4" s="4" t="s">
        <v>9</v>
      </c>
    </row>
    <row r="5" spans="1:8" ht="15.75" thickBot="1">
      <c r="A5" s="23"/>
      <c r="B5" s="43"/>
      <c r="C5" s="44"/>
      <c r="D5" s="45" t="s">
        <v>10</v>
      </c>
      <c r="E5" s="46"/>
      <c r="F5" s="47" t="s">
        <v>11</v>
      </c>
      <c r="G5" s="48"/>
      <c r="H5" s="49"/>
    </row>
    <row r="6" spans="1:8" s="41" customFormat="1" ht="30" customHeight="1" thickTop="1">
      <c r="A6" s="39"/>
      <c r="B6" s="38" t="s">
        <v>12</v>
      </c>
      <c r="C6" s="106" t="s">
        <v>336</v>
      </c>
      <c r="D6" s="107"/>
      <c r="E6" s="107"/>
      <c r="F6" s="108"/>
      <c r="G6" s="39"/>
      <c r="H6" s="40" t="s">
        <v>2</v>
      </c>
    </row>
    <row r="7" spans="1:8" ht="39.75" customHeight="1">
      <c r="A7" s="19"/>
      <c r="B7" s="16"/>
      <c r="C7" s="32" t="s">
        <v>16</v>
      </c>
      <c r="D7" s="10"/>
      <c r="E7" s="8" t="s">
        <v>2</v>
      </c>
      <c r="F7" s="8" t="s">
        <v>2</v>
      </c>
      <c r="G7" s="19" t="s">
        <v>2</v>
      </c>
      <c r="H7" s="22"/>
    </row>
    <row r="8" spans="1:9" s="71" customFormat="1" ht="30" customHeight="1">
      <c r="A8" s="67" t="s">
        <v>100</v>
      </c>
      <c r="B8" s="69" t="s">
        <v>293</v>
      </c>
      <c r="C8" s="56" t="s">
        <v>102</v>
      </c>
      <c r="D8" s="57" t="s">
        <v>517</v>
      </c>
      <c r="E8" s="58" t="s">
        <v>27</v>
      </c>
      <c r="F8" s="59">
        <v>10</v>
      </c>
      <c r="G8" s="60"/>
      <c r="H8" s="61">
        <f>ROUND(G8*F8,2)</f>
        <v>0</v>
      </c>
      <c r="I8" s="70"/>
    </row>
    <row r="9" spans="1:9" s="71" customFormat="1" ht="32.25" customHeight="1">
      <c r="A9" s="72" t="s">
        <v>518</v>
      </c>
      <c r="B9" s="69" t="s">
        <v>292</v>
      </c>
      <c r="C9" s="56" t="s">
        <v>338</v>
      </c>
      <c r="D9" s="57" t="s">
        <v>517</v>
      </c>
      <c r="E9" s="58"/>
      <c r="F9" s="59"/>
      <c r="G9" s="73"/>
      <c r="H9" s="61"/>
      <c r="I9" s="70"/>
    </row>
    <row r="10" spans="1:9" s="71" customFormat="1" ht="30" customHeight="1">
      <c r="A10" s="67" t="s">
        <v>519</v>
      </c>
      <c r="B10" s="55" t="s">
        <v>29</v>
      </c>
      <c r="C10" s="56" t="s">
        <v>339</v>
      </c>
      <c r="D10" s="57" t="s">
        <v>2</v>
      </c>
      <c r="E10" s="58" t="s">
        <v>30</v>
      </c>
      <c r="F10" s="59">
        <v>20</v>
      </c>
      <c r="G10" s="60"/>
      <c r="H10" s="61">
        <f aca="true" t="shared" si="0" ref="H10:H15">ROUND(G10*F10,2)</f>
        <v>0</v>
      </c>
      <c r="I10" s="70"/>
    </row>
    <row r="11" spans="1:9" s="71" customFormat="1" ht="30" customHeight="1">
      <c r="A11" s="72"/>
      <c r="B11" s="69" t="s">
        <v>101</v>
      </c>
      <c r="C11" s="56" t="s">
        <v>32</v>
      </c>
      <c r="D11" s="57" t="s">
        <v>527</v>
      </c>
      <c r="E11" s="58" t="s">
        <v>30</v>
      </c>
      <c r="F11" s="59">
        <v>6300</v>
      </c>
      <c r="G11" s="60"/>
      <c r="H11" s="61">
        <f t="shared" si="0"/>
        <v>0</v>
      </c>
      <c r="I11" s="70"/>
    </row>
    <row r="12" spans="1:9" s="64" customFormat="1" ht="30" customHeight="1">
      <c r="A12" s="67" t="s">
        <v>33</v>
      </c>
      <c r="B12" s="69" t="s">
        <v>294</v>
      </c>
      <c r="C12" s="56" t="s">
        <v>34</v>
      </c>
      <c r="D12" s="57" t="s">
        <v>517</v>
      </c>
      <c r="E12" s="58" t="s">
        <v>28</v>
      </c>
      <c r="F12" s="59">
        <v>7600</v>
      </c>
      <c r="G12" s="60"/>
      <c r="H12" s="61">
        <f t="shared" si="0"/>
        <v>0</v>
      </c>
      <c r="I12" s="70"/>
    </row>
    <row r="13" spans="1:9" s="64" customFormat="1" ht="30" customHeight="1">
      <c r="A13" s="72" t="s">
        <v>340</v>
      </c>
      <c r="B13" s="69" t="s">
        <v>295</v>
      </c>
      <c r="C13" s="56" t="s">
        <v>341</v>
      </c>
      <c r="D13" s="57" t="s">
        <v>517</v>
      </c>
      <c r="E13" s="58" t="s">
        <v>28</v>
      </c>
      <c r="F13" s="59">
        <v>3500</v>
      </c>
      <c r="G13" s="60"/>
      <c r="H13" s="61">
        <f t="shared" si="0"/>
        <v>0</v>
      </c>
      <c r="I13" s="70"/>
    </row>
    <row r="14" spans="1:9" s="64" customFormat="1" ht="30" customHeight="1">
      <c r="A14" s="67" t="s">
        <v>342</v>
      </c>
      <c r="B14" s="69" t="s">
        <v>296</v>
      </c>
      <c r="C14" s="56" t="s">
        <v>343</v>
      </c>
      <c r="D14" s="57" t="s">
        <v>517</v>
      </c>
      <c r="E14" s="58" t="s">
        <v>27</v>
      </c>
      <c r="F14" s="59">
        <v>500</v>
      </c>
      <c r="G14" s="60"/>
      <c r="H14" s="61">
        <f t="shared" si="0"/>
        <v>0</v>
      </c>
      <c r="I14" s="70"/>
    </row>
    <row r="15" spans="1:9" s="64" customFormat="1" ht="30" customHeight="1">
      <c r="A15" s="67" t="s">
        <v>344</v>
      </c>
      <c r="B15" s="69" t="s">
        <v>297</v>
      </c>
      <c r="C15" s="56" t="s">
        <v>345</v>
      </c>
      <c r="D15" s="57" t="s">
        <v>346</v>
      </c>
      <c r="E15" s="58" t="s">
        <v>28</v>
      </c>
      <c r="F15" s="59">
        <v>3100</v>
      </c>
      <c r="G15" s="60"/>
      <c r="H15" s="61">
        <f t="shared" si="0"/>
        <v>0</v>
      </c>
      <c r="I15" s="70"/>
    </row>
    <row r="16" spans="1:9" s="64" customFormat="1" ht="30" customHeight="1">
      <c r="A16" s="67" t="s">
        <v>387</v>
      </c>
      <c r="B16" s="69" t="s">
        <v>493</v>
      </c>
      <c r="C16" s="56" t="s">
        <v>388</v>
      </c>
      <c r="D16" s="57" t="s">
        <v>389</v>
      </c>
      <c r="E16" s="58"/>
      <c r="F16" s="59"/>
      <c r="G16" s="73"/>
      <c r="H16" s="61"/>
      <c r="I16" s="70"/>
    </row>
    <row r="17" spans="1:9" s="64" customFormat="1" ht="30" customHeight="1">
      <c r="A17" s="67" t="s">
        <v>390</v>
      </c>
      <c r="B17" s="55" t="s">
        <v>29</v>
      </c>
      <c r="C17" s="56" t="s">
        <v>391</v>
      </c>
      <c r="D17" s="97"/>
      <c r="E17" s="58" t="s">
        <v>27</v>
      </c>
      <c r="F17" s="98">
        <v>700</v>
      </c>
      <c r="G17" s="60"/>
      <c r="H17" s="61">
        <f>ROUND(G17*F17,2)</f>
        <v>0</v>
      </c>
      <c r="I17" s="70"/>
    </row>
    <row r="18" spans="1:8" ht="39.75" customHeight="1">
      <c r="A18" s="19"/>
      <c r="B18" s="16"/>
      <c r="C18" s="33" t="s">
        <v>201</v>
      </c>
      <c r="D18" s="10"/>
      <c r="E18" s="7"/>
      <c r="F18" s="10"/>
      <c r="G18" s="19"/>
      <c r="H18" s="22"/>
    </row>
    <row r="19" spans="1:9" s="71" customFormat="1" ht="30" customHeight="1">
      <c r="A19" s="65" t="s">
        <v>73</v>
      </c>
      <c r="B19" s="69" t="s">
        <v>103</v>
      </c>
      <c r="C19" s="56" t="s">
        <v>75</v>
      </c>
      <c r="D19" s="57" t="s">
        <v>517</v>
      </c>
      <c r="E19" s="58"/>
      <c r="F19" s="59"/>
      <c r="G19" s="73"/>
      <c r="H19" s="61"/>
      <c r="I19" s="70"/>
    </row>
    <row r="20" spans="1:9" s="64" customFormat="1" ht="30" customHeight="1">
      <c r="A20" s="65" t="s">
        <v>76</v>
      </c>
      <c r="B20" s="55" t="s">
        <v>29</v>
      </c>
      <c r="C20" s="56" t="s">
        <v>77</v>
      </c>
      <c r="D20" s="57" t="s">
        <v>2</v>
      </c>
      <c r="E20" s="58" t="s">
        <v>28</v>
      </c>
      <c r="F20" s="59">
        <v>310</v>
      </c>
      <c r="G20" s="60"/>
      <c r="H20" s="61">
        <f>ROUND(G20*F20,2)</f>
        <v>0</v>
      </c>
      <c r="I20" s="70"/>
    </row>
    <row r="21" spans="1:9" s="64" customFormat="1" ht="39.75" customHeight="1">
      <c r="A21" s="65" t="s">
        <v>406</v>
      </c>
      <c r="B21" s="69" t="s">
        <v>298</v>
      </c>
      <c r="C21" s="56" t="s">
        <v>407</v>
      </c>
      <c r="D21" s="57" t="s">
        <v>107</v>
      </c>
      <c r="E21" s="58"/>
      <c r="F21" s="59"/>
      <c r="G21" s="73"/>
      <c r="H21" s="61"/>
      <c r="I21" s="70"/>
    </row>
    <row r="22" spans="1:9" s="64" customFormat="1" ht="39.75" customHeight="1">
      <c r="A22" s="65" t="s">
        <v>408</v>
      </c>
      <c r="B22" s="55" t="s">
        <v>29</v>
      </c>
      <c r="C22" s="56" t="s">
        <v>118</v>
      </c>
      <c r="D22" s="57" t="s">
        <v>2</v>
      </c>
      <c r="E22" s="58" t="s">
        <v>28</v>
      </c>
      <c r="F22" s="59">
        <v>260</v>
      </c>
      <c r="G22" s="60"/>
      <c r="H22" s="61">
        <f>ROUND(G22*F22,2)</f>
        <v>0</v>
      </c>
      <c r="I22" s="70"/>
    </row>
    <row r="23" spans="1:9" s="64" customFormat="1" ht="30" customHeight="1">
      <c r="A23" s="65" t="s">
        <v>106</v>
      </c>
      <c r="B23" s="69" t="s">
        <v>104</v>
      </c>
      <c r="C23" s="56" t="s">
        <v>89</v>
      </c>
      <c r="D23" s="57" t="s">
        <v>107</v>
      </c>
      <c r="E23" s="58"/>
      <c r="F23" s="59"/>
      <c r="G23" s="73"/>
      <c r="H23" s="61"/>
      <c r="I23" s="70"/>
    </row>
    <row r="24" spans="1:9" s="64" customFormat="1" ht="39.75" customHeight="1">
      <c r="A24" s="65" t="s">
        <v>108</v>
      </c>
      <c r="B24" s="55" t="s">
        <v>29</v>
      </c>
      <c r="C24" s="56" t="s">
        <v>109</v>
      </c>
      <c r="D24" s="57" t="s">
        <v>2</v>
      </c>
      <c r="E24" s="58" t="s">
        <v>28</v>
      </c>
      <c r="F24" s="59">
        <v>275</v>
      </c>
      <c r="G24" s="60"/>
      <c r="H24" s="61">
        <f>ROUND(G24*F24,2)</f>
        <v>0</v>
      </c>
      <c r="I24" s="70"/>
    </row>
    <row r="25" spans="1:9" s="64" customFormat="1" ht="39.75" customHeight="1">
      <c r="A25" s="65" t="s">
        <v>110</v>
      </c>
      <c r="B25" s="74" t="s">
        <v>299</v>
      </c>
      <c r="C25" s="56" t="s">
        <v>37</v>
      </c>
      <c r="D25" s="57" t="s">
        <v>107</v>
      </c>
      <c r="E25" s="58"/>
      <c r="F25" s="59"/>
      <c r="G25" s="73"/>
      <c r="H25" s="61"/>
      <c r="I25" s="70"/>
    </row>
    <row r="26" spans="1:9" s="64" customFormat="1" ht="30" customHeight="1">
      <c r="A26" s="65" t="s">
        <v>111</v>
      </c>
      <c r="B26" s="55" t="s">
        <v>29</v>
      </c>
      <c r="C26" s="56" t="s">
        <v>112</v>
      </c>
      <c r="D26" s="57" t="s">
        <v>2</v>
      </c>
      <c r="E26" s="58" t="s">
        <v>28</v>
      </c>
      <c r="F26" s="59">
        <v>15</v>
      </c>
      <c r="G26" s="60"/>
      <c r="H26" s="61">
        <f>ROUND(G26*F26,2)</f>
        <v>0</v>
      </c>
      <c r="I26" s="70"/>
    </row>
    <row r="27" spans="1:9" s="64" customFormat="1" ht="30" customHeight="1">
      <c r="A27" s="65" t="s">
        <v>113</v>
      </c>
      <c r="B27" s="55" t="s">
        <v>36</v>
      </c>
      <c r="C27" s="56" t="s">
        <v>114</v>
      </c>
      <c r="D27" s="57" t="s">
        <v>2</v>
      </c>
      <c r="E27" s="58" t="s">
        <v>28</v>
      </c>
      <c r="F27" s="59">
        <v>350</v>
      </c>
      <c r="G27" s="60"/>
      <c r="H27" s="61">
        <f>ROUND(G27*F27,2)</f>
        <v>0</v>
      </c>
      <c r="I27" s="70"/>
    </row>
    <row r="28" spans="1:9" s="64" customFormat="1" ht="30" customHeight="1">
      <c r="A28" s="65" t="s">
        <v>115</v>
      </c>
      <c r="B28" s="55" t="s">
        <v>277</v>
      </c>
      <c r="C28" s="56" t="s">
        <v>116</v>
      </c>
      <c r="D28" s="57" t="s">
        <v>2</v>
      </c>
      <c r="E28" s="58" t="s">
        <v>28</v>
      </c>
      <c r="F28" s="59">
        <v>20</v>
      </c>
      <c r="G28" s="60"/>
      <c r="H28" s="61">
        <f>ROUND(G28*F28,2)</f>
        <v>0</v>
      </c>
      <c r="I28" s="70"/>
    </row>
    <row r="29" spans="1:9" s="64" customFormat="1" ht="30" customHeight="1">
      <c r="A29" s="65" t="s">
        <v>117</v>
      </c>
      <c r="B29" s="55" t="s">
        <v>67</v>
      </c>
      <c r="C29" s="56" t="s">
        <v>118</v>
      </c>
      <c r="D29" s="57" t="s">
        <v>2</v>
      </c>
      <c r="E29" s="58" t="s">
        <v>28</v>
      </c>
      <c r="F29" s="59">
        <v>280</v>
      </c>
      <c r="G29" s="60"/>
      <c r="H29" s="61">
        <f>ROUND(G29*F29,2)</f>
        <v>0</v>
      </c>
      <c r="I29" s="70"/>
    </row>
    <row r="30" spans="1:9" s="64" customFormat="1" ht="30" customHeight="1">
      <c r="A30" s="65" t="s">
        <v>38</v>
      </c>
      <c r="B30" s="69" t="s">
        <v>300</v>
      </c>
      <c r="C30" s="56" t="s">
        <v>39</v>
      </c>
      <c r="D30" s="57" t="s">
        <v>119</v>
      </c>
      <c r="E30" s="58"/>
      <c r="F30" s="59"/>
      <c r="G30" s="73"/>
      <c r="H30" s="61"/>
      <c r="I30" s="70"/>
    </row>
    <row r="31" spans="1:9" s="64" customFormat="1" ht="30" customHeight="1">
      <c r="A31" s="65" t="s">
        <v>40</v>
      </c>
      <c r="B31" s="55" t="s">
        <v>29</v>
      </c>
      <c r="C31" s="56" t="s">
        <v>41</v>
      </c>
      <c r="D31" s="57" t="s">
        <v>2</v>
      </c>
      <c r="E31" s="58" t="s">
        <v>35</v>
      </c>
      <c r="F31" s="59">
        <v>900</v>
      </c>
      <c r="G31" s="60"/>
      <c r="H31" s="61">
        <f>ROUND(G31*F31,2)</f>
        <v>0</v>
      </c>
      <c r="I31" s="70"/>
    </row>
    <row r="32" spans="1:9" s="64" customFormat="1" ht="30" customHeight="1">
      <c r="A32" s="65" t="s">
        <v>42</v>
      </c>
      <c r="B32" s="69" t="s">
        <v>301</v>
      </c>
      <c r="C32" s="56" t="s">
        <v>43</v>
      </c>
      <c r="D32" s="57" t="s">
        <v>119</v>
      </c>
      <c r="E32" s="58"/>
      <c r="F32" s="59"/>
      <c r="G32" s="73"/>
      <c r="H32" s="61"/>
      <c r="I32" s="70"/>
    </row>
    <row r="33" spans="1:9" s="64" customFormat="1" ht="30" customHeight="1">
      <c r="A33" s="65" t="s">
        <v>44</v>
      </c>
      <c r="B33" s="55" t="s">
        <v>29</v>
      </c>
      <c r="C33" s="56" t="s">
        <v>45</v>
      </c>
      <c r="D33" s="57" t="s">
        <v>2</v>
      </c>
      <c r="E33" s="58" t="s">
        <v>35</v>
      </c>
      <c r="F33" s="59">
        <v>1500</v>
      </c>
      <c r="G33" s="60"/>
      <c r="H33" s="61">
        <f>ROUND(G33*F33,2)</f>
        <v>0</v>
      </c>
      <c r="I33" s="70"/>
    </row>
    <row r="34" spans="1:9" s="71" customFormat="1" ht="30" customHeight="1">
      <c r="A34" s="65" t="s">
        <v>354</v>
      </c>
      <c r="B34" s="69" t="s">
        <v>302</v>
      </c>
      <c r="C34" s="56" t="s">
        <v>355</v>
      </c>
      <c r="D34" s="57" t="s">
        <v>125</v>
      </c>
      <c r="E34" s="58"/>
      <c r="F34" s="59"/>
      <c r="G34" s="73"/>
      <c r="H34" s="61"/>
      <c r="I34" s="70"/>
    </row>
    <row r="35" spans="1:9" s="64" customFormat="1" ht="30" customHeight="1">
      <c r="A35" s="65" t="s">
        <v>356</v>
      </c>
      <c r="B35" s="55" t="s">
        <v>29</v>
      </c>
      <c r="C35" s="56" t="s">
        <v>127</v>
      </c>
      <c r="D35" s="57" t="s">
        <v>2</v>
      </c>
      <c r="E35" s="58" t="s">
        <v>28</v>
      </c>
      <c r="F35" s="59">
        <v>125</v>
      </c>
      <c r="G35" s="60"/>
      <c r="H35" s="61">
        <f>ROUND(G35*F35,2)</f>
        <v>0</v>
      </c>
      <c r="I35" s="70"/>
    </row>
    <row r="36" spans="1:9" s="64" customFormat="1" ht="30" customHeight="1">
      <c r="A36" s="65" t="s">
        <v>504</v>
      </c>
      <c r="B36" s="55" t="s">
        <v>36</v>
      </c>
      <c r="C36" s="56" t="s">
        <v>352</v>
      </c>
      <c r="D36" s="57" t="s">
        <v>2</v>
      </c>
      <c r="E36" s="58" t="s">
        <v>28</v>
      </c>
      <c r="F36" s="59">
        <v>40</v>
      </c>
      <c r="G36" s="60"/>
      <c r="H36" s="61">
        <f>ROUND(G36*F36,2)</f>
        <v>0</v>
      </c>
      <c r="I36" s="70"/>
    </row>
    <row r="37" spans="1:9" s="71" customFormat="1" ht="30" customHeight="1">
      <c r="A37" s="65" t="s">
        <v>357</v>
      </c>
      <c r="B37" s="69" t="s">
        <v>303</v>
      </c>
      <c r="C37" s="56" t="s">
        <v>358</v>
      </c>
      <c r="D37" s="57" t="s">
        <v>125</v>
      </c>
      <c r="E37" s="58"/>
      <c r="F37" s="59"/>
      <c r="G37" s="73"/>
      <c r="H37" s="61"/>
      <c r="I37" s="70"/>
    </row>
    <row r="38" spans="1:9" s="64" customFormat="1" ht="30" customHeight="1">
      <c r="A38" s="65" t="s">
        <v>475</v>
      </c>
      <c r="B38" s="55" t="s">
        <v>29</v>
      </c>
      <c r="C38" s="56" t="s">
        <v>476</v>
      </c>
      <c r="D38" s="57" t="s">
        <v>477</v>
      </c>
      <c r="E38" s="58" t="s">
        <v>28</v>
      </c>
      <c r="F38" s="59">
        <v>500</v>
      </c>
      <c r="G38" s="60"/>
      <c r="H38" s="61">
        <f>ROUND(G38*F38,2)</f>
        <v>0</v>
      </c>
      <c r="I38" s="70"/>
    </row>
    <row r="39" spans="1:9" s="64" customFormat="1" ht="30" customHeight="1">
      <c r="A39" s="65" t="s">
        <v>359</v>
      </c>
      <c r="B39" s="55" t="s">
        <v>36</v>
      </c>
      <c r="C39" s="56" t="s">
        <v>352</v>
      </c>
      <c r="D39" s="57" t="s">
        <v>353</v>
      </c>
      <c r="E39" s="58" t="s">
        <v>28</v>
      </c>
      <c r="F39" s="59">
        <v>215</v>
      </c>
      <c r="G39" s="60"/>
      <c r="H39" s="61">
        <f>ROUND(G39*F39,2)</f>
        <v>0</v>
      </c>
      <c r="I39" s="70"/>
    </row>
    <row r="40" spans="1:9" s="71" customFormat="1" ht="30" customHeight="1">
      <c r="A40" s="65" t="s">
        <v>124</v>
      </c>
      <c r="B40" s="69" t="s">
        <v>304</v>
      </c>
      <c r="C40" s="56" t="s">
        <v>46</v>
      </c>
      <c r="D40" s="57" t="s">
        <v>125</v>
      </c>
      <c r="E40" s="58"/>
      <c r="F40" s="59"/>
      <c r="G40" s="73"/>
      <c r="H40" s="61"/>
      <c r="I40" s="70"/>
    </row>
    <row r="41" spans="1:9" s="64" customFormat="1" ht="30" customHeight="1">
      <c r="A41" s="65" t="s">
        <v>126</v>
      </c>
      <c r="B41" s="55" t="s">
        <v>305</v>
      </c>
      <c r="C41" s="56" t="s">
        <v>127</v>
      </c>
      <c r="D41" s="57" t="s">
        <v>47</v>
      </c>
      <c r="E41" s="58"/>
      <c r="F41" s="59"/>
      <c r="G41" s="73"/>
      <c r="H41" s="61"/>
      <c r="I41" s="70"/>
    </row>
    <row r="42" spans="1:9" s="64" customFormat="1" ht="30" customHeight="1">
      <c r="A42" s="65" t="s">
        <v>128</v>
      </c>
      <c r="B42" s="62" t="s">
        <v>129</v>
      </c>
      <c r="C42" s="56" t="s">
        <v>130</v>
      </c>
      <c r="D42" s="57"/>
      <c r="E42" s="58" t="s">
        <v>28</v>
      </c>
      <c r="F42" s="59">
        <v>70</v>
      </c>
      <c r="G42" s="60"/>
      <c r="H42" s="61">
        <f>ROUND(G42*F42,2)</f>
        <v>0</v>
      </c>
      <c r="I42" s="70"/>
    </row>
    <row r="43" spans="1:9" s="64" customFormat="1" ht="30" customHeight="1">
      <c r="A43" s="65" t="s">
        <v>131</v>
      </c>
      <c r="B43" s="62" t="s">
        <v>132</v>
      </c>
      <c r="C43" s="56" t="s">
        <v>133</v>
      </c>
      <c r="D43" s="57"/>
      <c r="E43" s="58" t="s">
        <v>28</v>
      </c>
      <c r="F43" s="59">
        <v>15</v>
      </c>
      <c r="G43" s="60"/>
      <c r="H43" s="61">
        <f>ROUND(G43*F43,2)</f>
        <v>0</v>
      </c>
      <c r="I43" s="70"/>
    </row>
    <row r="44" spans="1:9" s="64" customFormat="1" ht="30" customHeight="1">
      <c r="A44" s="65" t="s">
        <v>347</v>
      </c>
      <c r="B44" s="55" t="s">
        <v>36</v>
      </c>
      <c r="C44" s="56" t="s">
        <v>349</v>
      </c>
      <c r="D44" s="57" t="s">
        <v>350</v>
      </c>
      <c r="E44" s="58" t="s">
        <v>28</v>
      </c>
      <c r="F44" s="59">
        <v>15</v>
      </c>
      <c r="G44" s="60"/>
      <c r="H44" s="61">
        <f>ROUND(G44*F44,2)</f>
        <v>0</v>
      </c>
      <c r="I44" s="70"/>
    </row>
    <row r="45" spans="1:9" s="64" customFormat="1" ht="30" customHeight="1">
      <c r="A45" s="65" t="s">
        <v>351</v>
      </c>
      <c r="B45" s="55" t="s">
        <v>277</v>
      </c>
      <c r="C45" s="56" t="s">
        <v>352</v>
      </c>
      <c r="D45" s="57" t="s">
        <v>353</v>
      </c>
      <c r="E45" s="58" t="s">
        <v>28</v>
      </c>
      <c r="F45" s="59">
        <v>20</v>
      </c>
      <c r="G45" s="60"/>
      <c r="H45" s="61">
        <f>ROUND(G45*F45,2)</f>
        <v>0</v>
      </c>
      <c r="I45" s="70"/>
    </row>
    <row r="46" spans="1:9" s="64" customFormat="1" ht="30" customHeight="1">
      <c r="A46" s="65" t="s">
        <v>142</v>
      </c>
      <c r="B46" s="69" t="s">
        <v>306</v>
      </c>
      <c r="C46" s="56" t="s">
        <v>144</v>
      </c>
      <c r="D46" s="57" t="s">
        <v>125</v>
      </c>
      <c r="E46" s="58" t="s">
        <v>28</v>
      </c>
      <c r="F46" s="59">
        <v>10</v>
      </c>
      <c r="G46" s="60"/>
      <c r="H46" s="61">
        <f>ROUND(G46*F46,2)</f>
        <v>0</v>
      </c>
      <c r="I46" s="70"/>
    </row>
    <row r="47" spans="1:9" s="71" customFormat="1" ht="30" customHeight="1">
      <c r="A47" s="65" t="s">
        <v>145</v>
      </c>
      <c r="B47" s="69" t="s">
        <v>307</v>
      </c>
      <c r="C47" s="56" t="s">
        <v>147</v>
      </c>
      <c r="D47" s="57" t="s">
        <v>148</v>
      </c>
      <c r="E47" s="58"/>
      <c r="F47" s="59"/>
      <c r="G47" s="73"/>
      <c r="H47" s="61"/>
      <c r="I47" s="70"/>
    </row>
    <row r="48" spans="1:9" s="64" customFormat="1" ht="30" customHeight="1">
      <c r="A48" s="65" t="s">
        <v>149</v>
      </c>
      <c r="B48" s="55" t="s">
        <v>29</v>
      </c>
      <c r="C48" s="56" t="s">
        <v>150</v>
      </c>
      <c r="D48" s="57" t="s">
        <v>2</v>
      </c>
      <c r="E48" s="58" t="s">
        <v>48</v>
      </c>
      <c r="F48" s="59">
        <v>1200</v>
      </c>
      <c r="G48" s="60"/>
      <c r="H48" s="61">
        <f>ROUND(G48*F48,2)</f>
        <v>0</v>
      </c>
      <c r="I48" s="70"/>
    </row>
    <row r="49" spans="1:9" s="64" customFormat="1" ht="30" customHeight="1">
      <c r="A49" s="65" t="s">
        <v>151</v>
      </c>
      <c r="B49" s="69" t="s">
        <v>308</v>
      </c>
      <c r="C49" s="56" t="s">
        <v>153</v>
      </c>
      <c r="D49" s="57" t="s">
        <v>148</v>
      </c>
      <c r="E49" s="58"/>
      <c r="F49" s="59"/>
      <c r="G49" s="73"/>
      <c r="H49" s="61"/>
      <c r="I49" s="70"/>
    </row>
    <row r="50" spans="1:9" s="64" customFormat="1" ht="30" customHeight="1">
      <c r="A50" s="65" t="s">
        <v>513</v>
      </c>
      <c r="B50" s="55" t="s">
        <v>29</v>
      </c>
      <c r="C50" s="56" t="s">
        <v>468</v>
      </c>
      <c r="D50" s="57" t="s">
        <v>514</v>
      </c>
      <c r="E50" s="58" t="s">
        <v>48</v>
      </c>
      <c r="F50" s="59">
        <v>40</v>
      </c>
      <c r="G50" s="60"/>
      <c r="H50" s="61">
        <f>ROUND(G50*F50,2)</f>
        <v>0</v>
      </c>
      <c r="I50" s="70"/>
    </row>
    <row r="51" spans="1:9" s="64" customFormat="1" ht="39.75" customHeight="1">
      <c r="A51" s="65" t="s">
        <v>154</v>
      </c>
      <c r="B51" s="55" t="s">
        <v>36</v>
      </c>
      <c r="C51" s="56" t="s">
        <v>464</v>
      </c>
      <c r="D51" s="57" t="s">
        <v>155</v>
      </c>
      <c r="E51" s="58" t="s">
        <v>48</v>
      </c>
      <c r="F51" s="59">
        <v>10</v>
      </c>
      <c r="G51" s="60"/>
      <c r="H51" s="61">
        <f>ROUND(G51*F51,2)</f>
        <v>0</v>
      </c>
      <c r="I51" s="70"/>
    </row>
    <row r="52" spans="1:9" s="93" customFormat="1" ht="30" customHeight="1">
      <c r="A52" s="65" t="s">
        <v>379</v>
      </c>
      <c r="B52" s="55" t="s">
        <v>277</v>
      </c>
      <c r="C52" s="56" t="s">
        <v>465</v>
      </c>
      <c r="D52" s="57" t="s">
        <v>380</v>
      </c>
      <c r="E52" s="58" t="s">
        <v>48</v>
      </c>
      <c r="F52" s="59">
        <v>4</v>
      </c>
      <c r="G52" s="60"/>
      <c r="H52" s="61">
        <f>ROUND(G52*F52,2)</f>
        <v>0</v>
      </c>
      <c r="I52" s="92"/>
    </row>
    <row r="53" spans="1:9" s="64" customFormat="1" ht="39.75" customHeight="1">
      <c r="A53" s="65" t="s">
        <v>360</v>
      </c>
      <c r="B53" s="55" t="s">
        <v>67</v>
      </c>
      <c r="C53" s="56" t="s">
        <v>466</v>
      </c>
      <c r="D53" s="57" t="s">
        <v>528</v>
      </c>
      <c r="E53" s="58" t="s">
        <v>48</v>
      </c>
      <c r="F53" s="59">
        <v>1100</v>
      </c>
      <c r="G53" s="60"/>
      <c r="H53" s="61">
        <f>ROUND(G53*F53,2)</f>
        <v>0</v>
      </c>
      <c r="I53" s="70"/>
    </row>
    <row r="54" spans="1:9" s="64" customFormat="1" ht="39.75" customHeight="1">
      <c r="A54" s="65" t="s">
        <v>378</v>
      </c>
      <c r="B54" s="55" t="s">
        <v>348</v>
      </c>
      <c r="C54" s="56" t="s">
        <v>467</v>
      </c>
      <c r="D54" s="57" t="s">
        <v>528</v>
      </c>
      <c r="E54" s="58" t="s">
        <v>48</v>
      </c>
      <c r="F54" s="59">
        <v>10</v>
      </c>
      <c r="G54" s="60"/>
      <c r="H54" s="61">
        <f>ROUND(G54*F54,2)</f>
        <v>0</v>
      </c>
      <c r="I54" s="70"/>
    </row>
    <row r="55" spans="1:9" s="64" customFormat="1" ht="30" customHeight="1">
      <c r="A55" s="65" t="s">
        <v>156</v>
      </c>
      <c r="B55" s="69" t="s">
        <v>309</v>
      </c>
      <c r="C55" s="56" t="s">
        <v>49</v>
      </c>
      <c r="D55" s="57" t="s">
        <v>148</v>
      </c>
      <c r="E55" s="58"/>
      <c r="F55" s="59"/>
      <c r="G55" s="73"/>
      <c r="H55" s="61"/>
      <c r="I55" s="70"/>
    </row>
    <row r="56" spans="1:9" s="64" customFormat="1" ht="30" customHeight="1">
      <c r="A56" s="65" t="s">
        <v>158</v>
      </c>
      <c r="B56" s="55" t="s">
        <v>29</v>
      </c>
      <c r="C56" s="56" t="s">
        <v>468</v>
      </c>
      <c r="D56" s="57" t="s">
        <v>159</v>
      </c>
      <c r="E56" s="58"/>
      <c r="F56" s="59"/>
      <c r="G56" s="61"/>
      <c r="H56" s="61"/>
      <c r="I56" s="70"/>
    </row>
    <row r="57" spans="1:9" s="64" customFormat="1" ht="30" customHeight="1">
      <c r="A57" s="65" t="s">
        <v>160</v>
      </c>
      <c r="B57" s="62" t="s">
        <v>129</v>
      </c>
      <c r="C57" s="56" t="s">
        <v>161</v>
      </c>
      <c r="D57" s="57"/>
      <c r="E57" s="58" t="s">
        <v>48</v>
      </c>
      <c r="F57" s="59">
        <v>10</v>
      </c>
      <c r="G57" s="60"/>
      <c r="H57" s="61">
        <f>ROUND(G57*F57,2)</f>
        <v>0</v>
      </c>
      <c r="I57" s="70"/>
    </row>
    <row r="58" spans="1:9" s="64" customFormat="1" ht="30" customHeight="1">
      <c r="A58" s="65" t="s">
        <v>162</v>
      </c>
      <c r="B58" s="62" t="s">
        <v>132</v>
      </c>
      <c r="C58" s="56" t="s">
        <v>163</v>
      </c>
      <c r="D58" s="57"/>
      <c r="E58" s="58" t="s">
        <v>48</v>
      </c>
      <c r="F58" s="59">
        <v>125</v>
      </c>
      <c r="G58" s="60"/>
      <c r="H58" s="61">
        <f>ROUND(G58*F58,2)</f>
        <v>0</v>
      </c>
      <c r="I58" s="70"/>
    </row>
    <row r="59" spans="1:9" s="64" customFormat="1" ht="30" customHeight="1">
      <c r="A59" s="65" t="s">
        <v>473</v>
      </c>
      <c r="B59" s="62" t="s">
        <v>474</v>
      </c>
      <c r="C59" s="56" t="s">
        <v>478</v>
      </c>
      <c r="D59" s="57" t="s">
        <v>2</v>
      </c>
      <c r="E59" s="58" t="s">
        <v>48</v>
      </c>
      <c r="F59" s="59">
        <v>250</v>
      </c>
      <c r="G59" s="60"/>
      <c r="H59" s="61">
        <f>ROUND(G59*F59,2)</f>
        <v>0</v>
      </c>
      <c r="I59" s="70"/>
    </row>
    <row r="60" spans="1:9" s="64" customFormat="1" ht="30" customHeight="1">
      <c r="A60" s="65" t="s">
        <v>164</v>
      </c>
      <c r="B60" s="55" t="s">
        <v>36</v>
      </c>
      <c r="C60" s="56" t="s">
        <v>469</v>
      </c>
      <c r="D60" s="57" t="s">
        <v>50</v>
      </c>
      <c r="E60" s="58"/>
      <c r="F60" s="59"/>
      <c r="G60" s="61"/>
      <c r="H60" s="61"/>
      <c r="I60" s="70"/>
    </row>
    <row r="61" spans="1:9" s="64" customFormat="1" ht="30" customHeight="1">
      <c r="A61" s="65" t="s">
        <v>165</v>
      </c>
      <c r="B61" s="62" t="s">
        <v>129</v>
      </c>
      <c r="C61" s="56" t="s">
        <v>161</v>
      </c>
      <c r="D61" s="57"/>
      <c r="E61" s="58" t="s">
        <v>48</v>
      </c>
      <c r="F61" s="59">
        <v>20</v>
      </c>
      <c r="G61" s="60"/>
      <c r="H61" s="61">
        <f>ROUND(G61*F61,2)</f>
        <v>0</v>
      </c>
      <c r="I61" s="70"/>
    </row>
    <row r="62" spans="1:9" s="64" customFormat="1" ht="30" customHeight="1">
      <c r="A62" s="65" t="s">
        <v>167</v>
      </c>
      <c r="B62" s="55" t="s">
        <v>277</v>
      </c>
      <c r="C62" s="56" t="s">
        <v>470</v>
      </c>
      <c r="D62" s="57" t="s">
        <v>168</v>
      </c>
      <c r="E62" s="58" t="s">
        <v>48</v>
      </c>
      <c r="F62" s="59">
        <v>20</v>
      </c>
      <c r="G62" s="60"/>
      <c r="H62" s="61">
        <f>ROUND(G62*F62,2)</f>
        <v>0</v>
      </c>
      <c r="I62" s="70"/>
    </row>
    <row r="63" spans="1:9" s="93" customFormat="1" ht="30" customHeight="1">
      <c r="A63" s="65" t="s">
        <v>361</v>
      </c>
      <c r="B63" s="55" t="s">
        <v>67</v>
      </c>
      <c r="C63" s="56" t="s">
        <v>465</v>
      </c>
      <c r="D63" s="57" t="s">
        <v>168</v>
      </c>
      <c r="E63" s="58" t="s">
        <v>48</v>
      </c>
      <c r="F63" s="59">
        <v>75</v>
      </c>
      <c r="G63" s="60"/>
      <c r="H63" s="61">
        <f>ROUND(G63*F63,2)</f>
        <v>0</v>
      </c>
      <c r="I63" s="92"/>
    </row>
    <row r="64" spans="1:9" s="64" customFormat="1" ht="30" customHeight="1">
      <c r="A64" s="65" t="s">
        <v>362</v>
      </c>
      <c r="B64" s="69" t="s">
        <v>310</v>
      </c>
      <c r="C64" s="56" t="s">
        <v>363</v>
      </c>
      <c r="D64" s="57" t="s">
        <v>172</v>
      </c>
      <c r="E64" s="58" t="s">
        <v>48</v>
      </c>
      <c r="F64" s="59">
        <v>110</v>
      </c>
      <c r="G64" s="60"/>
      <c r="H64" s="61">
        <f>ROUND(G64*F64,2)</f>
        <v>0</v>
      </c>
      <c r="I64" s="70"/>
    </row>
    <row r="65" spans="1:9" s="64" customFormat="1" ht="30" customHeight="1">
      <c r="A65" s="65" t="s">
        <v>51</v>
      </c>
      <c r="B65" s="69" t="s">
        <v>311</v>
      </c>
      <c r="C65" s="56" t="s">
        <v>52</v>
      </c>
      <c r="D65" s="57" t="s">
        <v>170</v>
      </c>
      <c r="F65" s="59"/>
      <c r="G65" s="73"/>
      <c r="H65" s="61"/>
      <c r="I65" s="70"/>
    </row>
    <row r="66" spans="1:9" s="64" customFormat="1" ht="30" customHeight="1">
      <c r="A66" s="65" t="s">
        <v>53</v>
      </c>
      <c r="B66" s="55" t="s">
        <v>29</v>
      </c>
      <c r="C66" s="56" t="s">
        <v>54</v>
      </c>
      <c r="D66" s="57"/>
      <c r="E66" s="58"/>
      <c r="F66" s="59"/>
      <c r="G66" s="73"/>
      <c r="H66" s="61"/>
      <c r="I66" s="70"/>
    </row>
    <row r="67" spans="1:9" s="64" customFormat="1" ht="30" customHeight="1">
      <c r="A67" s="65" t="s">
        <v>55</v>
      </c>
      <c r="B67" s="62" t="s">
        <v>129</v>
      </c>
      <c r="C67" s="56" t="s">
        <v>171</v>
      </c>
      <c r="D67" s="57"/>
      <c r="E67" s="58" t="s">
        <v>30</v>
      </c>
      <c r="F67" s="59">
        <v>5200</v>
      </c>
      <c r="G67" s="60"/>
      <c r="H67" s="61">
        <f>ROUND(G67*F67,2)</f>
        <v>0</v>
      </c>
      <c r="I67" s="70"/>
    </row>
    <row r="68" spans="1:9" s="64" customFormat="1" ht="30" customHeight="1">
      <c r="A68" s="65" t="s">
        <v>82</v>
      </c>
      <c r="B68" s="55" t="s">
        <v>36</v>
      </c>
      <c r="C68" s="56" t="s">
        <v>83</v>
      </c>
      <c r="D68" s="57"/>
      <c r="E68" s="58"/>
      <c r="F68" s="59"/>
      <c r="G68" s="73"/>
      <c r="H68" s="61"/>
      <c r="I68" s="70"/>
    </row>
    <row r="69" spans="1:9" s="64" customFormat="1" ht="30" customHeight="1">
      <c r="A69" s="65" t="s">
        <v>84</v>
      </c>
      <c r="B69" s="62" t="s">
        <v>129</v>
      </c>
      <c r="C69" s="56" t="s">
        <v>171</v>
      </c>
      <c r="D69" s="57"/>
      <c r="E69" s="58" t="s">
        <v>30</v>
      </c>
      <c r="F69" s="59">
        <v>450</v>
      </c>
      <c r="G69" s="60"/>
      <c r="H69" s="61">
        <f>ROUND(G69*F69,2)</f>
        <v>0</v>
      </c>
      <c r="I69" s="70"/>
    </row>
    <row r="70" spans="1:9" s="71" customFormat="1" ht="30" customHeight="1">
      <c r="A70" s="65" t="s">
        <v>223</v>
      </c>
      <c r="B70" s="69" t="s">
        <v>312</v>
      </c>
      <c r="C70" s="56" t="s">
        <v>225</v>
      </c>
      <c r="D70" s="57" t="s">
        <v>226</v>
      </c>
      <c r="E70" s="58"/>
      <c r="F70" s="59"/>
      <c r="G70" s="73"/>
      <c r="H70" s="61"/>
      <c r="I70" s="70"/>
    </row>
    <row r="71" spans="1:9" s="64" customFormat="1" ht="30" customHeight="1">
      <c r="A71" s="65" t="s">
        <v>227</v>
      </c>
      <c r="B71" s="55" t="s">
        <v>29</v>
      </c>
      <c r="C71" s="56" t="s">
        <v>228</v>
      </c>
      <c r="D71" s="57" t="s">
        <v>2</v>
      </c>
      <c r="E71" s="58" t="s">
        <v>28</v>
      </c>
      <c r="F71" s="59">
        <v>13500</v>
      </c>
      <c r="G71" s="60"/>
      <c r="H71" s="61">
        <f>ROUND(G71*F71,2)</f>
        <v>0</v>
      </c>
      <c r="I71" s="70"/>
    </row>
    <row r="72" spans="1:9" s="64" customFormat="1" ht="30" customHeight="1">
      <c r="A72" s="65" t="s">
        <v>364</v>
      </c>
      <c r="B72" s="55" t="s">
        <v>36</v>
      </c>
      <c r="C72" s="56" t="s">
        <v>365</v>
      </c>
      <c r="D72" s="57" t="s">
        <v>2</v>
      </c>
      <c r="E72" s="58" t="s">
        <v>28</v>
      </c>
      <c r="F72" s="59">
        <v>3000</v>
      </c>
      <c r="G72" s="60"/>
      <c r="H72" s="61">
        <f>ROUND(G72*F72,2)</f>
        <v>0</v>
      </c>
      <c r="I72" s="70"/>
    </row>
    <row r="73" spans="1:9" s="64" customFormat="1" ht="30" customHeight="1">
      <c r="A73" s="65" t="s">
        <v>366</v>
      </c>
      <c r="B73" s="55" t="s">
        <v>277</v>
      </c>
      <c r="C73" s="56" t="s">
        <v>367</v>
      </c>
      <c r="D73" s="57" t="s">
        <v>2</v>
      </c>
      <c r="E73" s="58" t="s">
        <v>28</v>
      </c>
      <c r="F73" s="59">
        <v>100</v>
      </c>
      <c r="G73" s="60"/>
      <c r="H73" s="61">
        <f>ROUND(G73*F73,2)</f>
        <v>0</v>
      </c>
      <c r="I73" s="70"/>
    </row>
    <row r="74" spans="1:9" s="64" customFormat="1" ht="30" customHeight="1">
      <c r="A74" s="65" t="s">
        <v>368</v>
      </c>
      <c r="B74" s="69" t="s">
        <v>313</v>
      </c>
      <c r="C74" s="56" t="s">
        <v>369</v>
      </c>
      <c r="D74" s="57" t="s">
        <v>458</v>
      </c>
      <c r="E74" s="58" t="s">
        <v>35</v>
      </c>
      <c r="F74" s="63">
        <v>25</v>
      </c>
      <c r="G74" s="60"/>
      <c r="H74" s="61">
        <f>ROUND(G74*F74,2)</f>
        <v>0</v>
      </c>
      <c r="I74" s="70"/>
    </row>
    <row r="75" spans="1:8" ht="39.75" customHeight="1">
      <c r="A75" s="19"/>
      <c r="B75" s="6"/>
      <c r="C75" s="33" t="s">
        <v>17</v>
      </c>
      <c r="D75" s="10"/>
      <c r="E75" s="8"/>
      <c r="F75" s="8"/>
      <c r="G75" s="19"/>
      <c r="H75" s="22"/>
    </row>
    <row r="76" spans="1:9" s="71" customFormat="1" ht="30" customHeight="1">
      <c r="A76" s="67" t="s">
        <v>90</v>
      </c>
      <c r="B76" s="69" t="s">
        <v>314</v>
      </c>
      <c r="C76" s="56" t="s">
        <v>91</v>
      </c>
      <c r="D76" s="57" t="s">
        <v>172</v>
      </c>
      <c r="E76" s="58"/>
      <c r="F76" s="63"/>
      <c r="G76" s="73"/>
      <c r="H76" s="66"/>
      <c r="I76" s="70"/>
    </row>
    <row r="77" spans="1:9" s="71" customFormat="1" ht="39.75" customHeight="1">
      <c r="A77" s="67" t="s">
        <v>92</v>
      </c>
      <c r="B77" s="55" t="s">
        <v>29</v>
      </c>
      <c r="C77" s="56" t="s">
        <v>173</v>
      </c>
      <c r="D77" s="57"/>
      <c r="E77" s="58" t="s">
        <v>28</v>
      </c>
      <c r="F77" s="63">
        <v>150</v>
      </c>
      <c r="G77" s="60"/>
      <c r="H77" s="61">
        <f>ROUND(G77*F77,2)</f>
        <v>0</v>
      </c>
      <c r="I77" s="70"/>
    </row>
    <row r="78" spans="1:9" s="71" customFormat="1" ht="39.75" customHeight="1">
      <c r="A78" s="67" t="s">
        <v>381</v>
      </c>
      <c r="B78" s="55" t="s">
        <v>36</v>
      </c>
      <c r="C78" s="56" t="s">
        <v>382</v>
      </c>
      <c r="D78" s="57"/>
      <c r="E78" s="58" t="s">
        <v>28</v>
      </c>
      <c r="F78" s="63">
        <v>400</v>
      </c>
      <c r="G78" s="60"/>
      <c r="H78" s="61">
        <f>ROUND(G78*F78,2)</f>
        <v>0</v>
      </c>
      <c r="I78" s="70"/>
    </row>
    <row r="79" spans="1:9" s="71" customFormat="1" ht="30" customHeight="1">
      <c r="A79" s="67" t="s">
        <v>177</v>
      </c>
      <c r="B79" s="69" t="s">
        <v>315</v>
      </c>
      <c r="C79" s="56" t="s">
        <v>178</v>
      </c>
      <c r="D79" s="57" t="s">
        <v>179</v>
      </c>
      <c r="E79" s="58" t="s">
        <v>28</v>
      </c>
      <c r="F79" s="63">
        <v>40</v>
      </c>
      <c r="G79" s="60"/>
      <c r="H79" s="61">
        <f>ROUND(G79*F79,2)</f>
        <v>0</v>
      </c>
      <c r="I79" s="70"/>
    </row>
    <row r="80" spans="1:8" ht="39.75" customHeight="1">
      <c r="A80" s="19"/>
      <c r="B80" s="6"/>
      <c r="C80" s="33" t="s">
        <v>18</v>
      </c>
      <c r="D80" s="10"/>
      <c r="E80" s="9"/>
      <c r="F80" s="8"/>
      <c r="G80" s="19"/>
      <c r="H80" s="22"/>
    </row>
    <row r="81" spans="1:9" s="71" customFormat="1" ht="39.75" customHeight="1">
      <c r="A81" s="67" t="s">
        <v>409</v>
      </c>
      <c r="B81" s="69" t="s">
        <v>316</v>
      </c>
      <c r="C81" s="56" t="s">
        <v>410</v>
      </c>
      <c r="D81" s="57" t="s">
        <v>180</v>
      </c>
      <c r="E81" s="58" t="s">
        <v>48</v>
      </c>
      <c r="F81" s="63">
        <v>1000</v>
      </c>
      <c r="G81" s="60"/>
      <c r="H81" s="61">
        <f>ROUND(G81*F81,2)</f>
        <v>0</v>
      </c>
      <c r="I81" s="70"/>
    </row>
    <row r="82" spans="1:9" s="71" customFormat="1" ht="30" customHeight="1">
      <c r="A82" s="67" t="s">
        <v>59</v>
      </c>
      <c r="B82" s="69" t="s">
        <v>317</v>
      </c>
      <c r="C82" s="56" t="s">
        <v>60</v>
      </c>
      <c r="D82" s="57" t="s">
        <v>180</v>
      </c>
      <c r="E82" s="58" t="s">
        <v>48</v>
      </c>
      <c r="F82" s="63">
        <v>3500</v>
      </c>
      <c r="G82" s="60"/>
      <c r="H82" s="61">
        <f>ROUND(G82*F82,2)</f>
        <v>0</v>
      </c>
      <c r="I82" s="70"/>
    </row>
    <row r="83" spans="1:8" ht="49.5" customHeight="1">
      <c r="A83" s="19"/>
      <c r="B83" s="6"/>
      <c r="C83" s="33" t="s">
        <v>19</v>
      </c>
      <c r="D83" s="10"/>
      <c r="E83" s="9"/>
      <c r="F83" s="8"/>
      <c r="G83" s="19"/>
      <c r="H83" s="22"/>
    </row>
    <row r="84" spans="1:9" s="76" customFormat="1" ht="39.75" customHeight="1">
      <c r="A84" s="67" t="s">
        <v>93</v>
      </c>
      <c r="B84" s="69" t="s">
        <v>318</v>
      </c>
      <c r="C84" s="68" t="s">
        <v>188</v>
      </c>
      <c r="D84" s="57" t="s">
        <v>183</v>
      </c>
      <c r="E84" s="58"/>
      <c r="F84" s="63"/>
      <c r="G84" s="73"/>
      <c r="H84" s="66"/>
      <c r="I84" s="70"/>
    </row>
    <row r="85" spans="1:9" s="64" customFormat="1" ht="39.75" customHeight="1">
      <c r="A85" s="67" t="s">
        <v>244</v>
      </c>
      <c r="B85" s="55" t="s">
        <v>29</v>
      </c>
      <c r="C85" s="56" t="s">
        <v>245</v>
      </c>
      <c r="D85" s="57"/>
      <c r="E85" s="58" t="s">
        <v>35</v>
      </c>
      <c r="F85" s="63">
        <v>4</v>
      </c>
      <c r="G85" s="60"/>
      <c r="H85" s="61">
        <f aca="true" t="shared" si="1" ref="H85:H90">ROUND(G85*F85,2)</f>
        <v>0</v>
      </c>
      <c r="I85" s="70"/>
    </row>
    <row r="86" spans="1:9" s="64" customFormat="1" ht="39.75" customHeight="1">
      <c r="A86" s="67" t="s">
        <v>246</v>
      </c>
      <c r="B86" s="55" t="s">
        <v>36</v>
      </c>
      <c r="C86" s="56" t="s">
        <v>247</v>
      </c>
      <c r="D86" s="57"/>
      <c r="E86" s="58" t="s">
        <v>35</v>
      </c>
      <c r="F86" s="63">
        <v>3</v>
      </c>
      <c r="G86" s="60"/>
      <c r="H86" s="61">
        <f t="shared" si="1"/>
        <v>0</v>
      </c>
      <c r="I86" s="70"/>
    </row>
    <row r="87" spans="1:9" s="64" customFormat="1" ht="39.75" customHeight="1">
      <c r="A87" s="67" t="s">
        <v>370</v>
      </c>
      <c r="B87" s="55" t="s">
        <v>277</v>
      </c>
      <c r="C87" s="56" t="s">
        <v>371</v>
      </c>
      <c r="D87" s="57"/>
      <c r="E87" s="58" t="s">
        <v>35</v>
      </c>
      <c r="F87" s="63">
        <v>1</v>
      </c>
      <c r="G87" s="60"/>
      <c r="H87" s="61">
        <f t="shared" si="1"/>
        <v>0</v>
      </c>
      <c r="I87" s="70"/>
    </row>
    <row r="88" spans="1:9" s="64" customFormat="1" ht="39.75" customHeight="1">
      <c r="A88" s="67" t="s">
        <v>61</v>
      </c>
      <c r="B88" s="55" t="s">
        <v>67</v>
      </c>
      <c r="C88" s="56" t="s">
        <v>94</v>
      </c>
      <c r="D88" s="57"/>
      <c r="E88" s="58" t="s">
        <v>35</v>
      </c>
      <c r="F88" s="63">
        <v>2</v>
      </c>
      <c r="G88" s="60"/>
      <c r="H88" s="61">
        <f t="shared" si="1"/>
        <v>0</v>
      </c>
      <c r="I88" s="70"/>
    </row>
    <row r="89" spans="1:9" s="64" customFormat="1" ht="30" customHeight="1">
      <c r="A89" s="67" t="s">
        <v>62</v>
      </c>
      <c r="B89" s="55" t="s">
        <v>348</v>
      </c>
      <c r="C89" s="56" t="s">
        <v>63</v>
      </c>
      <c r="D89" s="57"/>
      <c r="E89" s="58" t="s">
        <v>35</v>
      </c>
      <c r="F89" s="63">
        <v>2</v>
      </c>
      <c r="G89" s="60"/>
      <c r="H89" s="61">
        <f t="shared" si="1"/>
        <v>0</v>
      </c>
      <c r="I89" s="70"/>
    </row>
    <row r="90" spans="1:9" s="64" customFormat="1" ht="30" customHeight="1">
      <c r="A90" s="67" t="s">
        <v>383</v>
      </c>
      <c r="B90" s="69" t="s">
        <v>319</v>
      </c>
      <c r="C90" s="56" t="s">
        <v>384</v>
      </c>
      <c r="D90" s="57" t="s">
        <v>183</v>
      </c>
      <c r="E90" s="58" t="s">
        <v>35</v>
      </c>
      <c r="F90" s="63">
        <v>1</v>
      </c>
      <c r="G90" s="60"/>
      <c r="H90" s="61">
        <f t="shared" si="1"/>
        <v>0</v>
      </c>
      <c r="I90" s="70"/>
    </row>
    <row r="91" spans="1:9" s="76" customFormat="1" ht="30" customHeight="1">
      <c r="A91" s="67" t="s">
        <v>372</v>
      </c>
      <c r="B91" s="69" t="s">
        <v>334</v>
      </c>
      <c r="C91" s="68" t="s">
        <v>373</v>
      </c>
      <c r="D91" s="57" t="s">
        <v>374</v>
      </c>
      <c r="E91" s="58"/>
      <c r="F91" s="63"/>
      <c r="G91" s="73"/>
      <c r="H91" s="66"/>
      <c r="I91" s="70"/>
    </row>
    <row r="92" spans="1:9" s="64" customFormat="1" ht="30" customHeight="1">
      <c r="A92" s="67" t="s">
        <v>396</v>
      </c>
      <c r="B92" s="55" t="s">
        <v>29</v>
      </c>
      <c r="C92" s="56" t="s">
        <v>404</v>
      </c>
      <c r="D92" s="57"/>
      <c r="E92" s="58" t="s">
        <v>48</v>
      </c>
      <c r="F92" s="63">
        <v>175</v>
      </c>
      <c r="G92" s="60"/>
      <c r="H92" s="61">
        <f>ROUND(G92*F92,2)</f>
        <v>0</v>
      </c>
      <c r="I92" s="70"/>
    </row>
    <row r="93" spans="1:9" s="64" customFormat="1" ht="30" customHeight="1">
      <c r="A93" s="67" t="s">
        <v>402</v>
      </c>
      <c r="B93" s="55" t="s">
        <v>36</v>
      </c>
      <c r="C93" s="56" t="s">
        <v>405</v>
      </c>
      <c r="D93" s="57"/>
      <c r="E93" s="58" t="s">
        <v>48</v>
      </c>
      <c r="F93" s="63">
        <v>30</v>
      </c>
      <c r="G93" s="60"/>
      <c r="H93" s="61">
        <f>ROUND(G93*F93,2)</f>
        <v>0</v>
      </c>
      <c r="I93" s="70"/>
    </row>
    <row r="94" spans="1:9" s="76" customFormat="1" ht="30" customHeight="1">
      <c r="A94" s="67" t="s">
        <v>375</v>
      </c>
      <c r="B94" s="69" t="s">
        <v>412</v>
      </c>
      <c r="C94" s="68" t="s">
        <v>376</v>
      </c>
      <c r="D94" s="57" t="s">
        <v>524</v>
      </c>
      <c r="E94" s="58"/>
      <c r="F94" s="63"/>
      <c r="G94" s="73"/>
      <c r="H94" s="66"/>
      <c r="I94" s="70"/>
    </row>
    <row r="95" spans="1:9" s="64" customFormat="1" ht="30" customHeight="1">
      <c r="A95" s="67" t="s">
        <v>397</v>
      </c>
      <c r="B95" s="55" t="s">
        <v>29</v>
      </c>
      <c r="C95" s="56" t="s">
        <v>404</v>
      </c>
      <c r="D95" s="57"/>
      <c r="E95" s="58" t="s">
        <v>48</v>
      </c>
      <c r="F95" s="63">
        <v>175</v>
      </c>
      <c r="G95" s="60"/>
      <c r="H95" s="61">
        <f>ROUND(G95*F95,2)</f>
        <v>0</v>
      </c>
      <c r="I95" s="70"/>
    </row>
    <row r="96" spans="1:9" s="64" customFormat="1" ht="30" customHeight="1">
      <c r="A96" s="67" t="s">
        <v>403</v>
      </c>
      <c r="B96" s="55" t="s">
        <v>36</v>
      </c>
      <c r="C96" s="56" t="s">
        <v>405</v>
      </c>
      <c r="D96" s="57"/>
      <c r="E96" s="58" t="s">
        <v>48</v>
      </c>
      <c r="F96" s="63">
        <v>30</v>
      </c>
      <c r="G96" s="60"/>
      <c r="H96" s="61">
        <f>ROUND(G96*F96,2)</f>
        <v>0</v>
      </c>
      <c r="I96" s="70"/>
    </row>
    <row r="97" spans="1:9" s="76" customFormat="1" ht="30" customHeight="1">
      <c r="A97" s="67"/>
      <c r="B97" s="69" t="s">
        <v>413</v>
      </c>
      <c r="C97" s="68" t="s">
        <v>392</v>
      </c>
      <c r="D97" s="57" t="s">
        <v>522</v>
      </c>
      <c r="E97" s="58"/>
      <c r="F97" s="63"/>
      <c r="G97" s="73"/>
      <c r="H97" s="66"/>
      <c r="I97" s="70"/>
    </row>
    <row r="98" spans="1:9" s="64" customFormat="1" ht="30" customHeight="1">
      <c r="A98" s="67"/>
      <c r="B98" s="55" t="s">
        <v>29</v>
      </c>
      <c r="C98" s="56" t="s">
        <v>398</v>
      </c>
      <c r="D98" s="57"/>
      <c r="E98" s="58" t="s">
        <v>48</v>
      </c>
      <c r="F98" s="63">
        <v>150</v>
      </c>
      <c r="G98" s="60"/>
      <c r="H98" s="61">
        <f>ROUND(G98*F98,2)</f>
        <v>0</v>
      </c>
      <c r="I98" s="70"/>
    </row>
    <row r="99" spans="1:9" s="64" customFormat="1" ht="30" customHeight="1">
      <c r="A99" s="67"/>
      <c r="B99" s="55" t="s">
        <v>36</v>
      </c>
      <c r="C99" s="56" t="s">
        <v>393</v>
      </c>
      <c r="D99" s="57"/>
      <c r="E99" s="58" t="s">
        <v>48</v>
      </c>
      <c r="F99" s="63">
        <v>10</v>
      </c>
      <c r="G99" s="60"/>
      <c r="H99" s="61">
        <f>ROUND(G99*F99,2)</f>
        <v>0</v>
      </c>
      <c r="I99" s="70"/>
    </row>
    <row r="100" spans="1:9" s="76" customFormat="1" ht="30" customHeight="1">
      <c r="A100" s="67" t="s">
        <v>479</v>
      </c>
      <c r="B100" s="69" t="s">
        <v>414</v>
      </c>
      <c r="C100" s="68" t="s">
        <v>480</v>
      </c>
      <c r="D100" s="57" t="s">
        <v>374</v>
      </c>
      <c r="E100" s="58" t="s">
        <v>35</v>
      </c>
      <c r="F100" s="63">
        <v>1</v>
      </c>
      <c r="G100" s="60"/>
      <c r="H100" s="61">
        <f>ROUND(G100*F100,2)</f>
        <v>0</v>
      </c>
      <c r="I100" s="70"/>
    </row>
    <row r="101" spans="1:8" s="96" customFormat="1" ht="30" customHeight="1">
      <c r="A101" s="67"/>
      <c r="B101" s="69" t="s">
        <v>415</v>
      </c>
      <c r="C101" s="94" t="s">
        <v>463</v>
      </c>
      <c r="D101" s="95" t="s">
        <v>521</v>
      </c>
      <c r="E101" s="58" t="s">
        <v>28</v>
      </c>
      <c r="F101" s="63">
        <v>5</v>
      </c>
      <c r="G101" s="60"/>
      <c r="H101" s="66">
        <f>ROUND(G101,2)*F101</f>
        <v>0</v>
      </c>
    </row>
    <row r="102" spans="1:8" ht="39.75" customHeight="1">
      <c r="A102" s="19"/>
      <c r="B102" s="12"/>
      <c r="C102" s="33" t="s">
        <v>20</v>
      </c>
      <c r="D102" s="10"/>
      <c r="E102" s="9"/>
      <c r="F102" s="8"/>
      <c r="G102" s="19"/>
      <c r="H102" s="22"/>
    </row>
    <row r="103" spans="1:9" s="64" customFormat="1" ht="39.75" customHeight="1">
      <c r="A103" s="67" t="s">
        <v>64</v>
      </c>
      <c r="B103" s="69" t="s">
        <v>416</v>
      </c>
      <c r="C103" s="56" t="s">
        <v>95</v>
      </c>
      <c r="D103" s="57" t="s">
        <v>189</v>
      </c>
      <c r="E103" s="58" t="s">
        <v>35</v>
      </c>
      <c r="F103" s="63">
        <v>10</v>
      </c>
      <c r="G103" s="60"/>
      <c r="H103" s="61">
        <f>ROUND(G103*F103,2)</f>
        <v>0</v>
      </c>
      <c r="I103" s="70"/>
    </row>
    <row r="104" spans="1:9" s="64" customFormat="1" ht="30" customHeight="1">
      <c r="A104" s="67" t="s">
        <v>269</v>
      </c>
      <c r="B104" s="69" t="s">
        <v>417</v>
      </c>
      <c r="C104" s="56" t="s">
        <v>270</v>
      </c>
      <c r="D104" s="57" t="s">
        <v>183</v>
      </c>
      <c r="E104" s="58"/>
      <c r="F104" s="63"/>
      <c r="G104" s="61"/>
      <c r="H104" s="66"/>
      <c r="I104" s="70"/>
    </row>
    <row r="105" spans="1:9" s="64" customFormat="1" ht="30" customHeight="1">
      <c r="A105" s="67" t="s">
        <v>271</v>
      </c>
      <c r="B105" s="55" t="s">
        <v>29</v>
      </c>
      <c r="C105" s="56" t="s">
        <v>272</v>
      </c>
      <c r="D105" s="57"/>
      <c r="E105" s="58" t="s">
        <v>273</v>
      </c>
      <c r="F105" s="86">
        <v>2.5</v>
      </c>
      <c r="G105" s="60"/>
      <c r="H105" s="61">
        <f>ROUND(G105*F105,2)</f>
        <v>0</v>
      </c>
      <c r="I105" s="70"/>
    </row>
    <row r="106" spans="1:9" s="71" customFormat="1" ht="30" customHeight="1">
      <c r="A106" s="67" t="s">
        <v>65</v>
      </c>
      <c r="B106" s="69" t="s">
        <v>418</v>
      </c>
      <c r="C106" s="56" t="s">
        <v>96</v>
      </c>
      <c r="D106" s="57" t="s">
        <v>189</v>
      </c>
      <c r="E106" s="58"/>
      <c r="F106" s="63"/>
      <c r="G106" s="73"/>
      <c r="H106" s="66"/>
      <c r="I106" s="70"/>
    </row>
    <row r="107" spans="1:9" s="64" customFormat="1" ht="30" customHeight="1">
      <c r="A107" s="67" t="s">
        <v>274</v>
      </c>
      <c r="B107" s="55" t="s">
        <v>29</v>
      </c>
      <c r="C107" s="56" t="s">
        <v>275</v>
      </c>
      <c r="D107" s="57"/>
      <c r="E107" s="58" t="s">
        <v>35</v>
      </c>
      <c r="F107" s="63">
        <v>2</v>
      </c>
      <c r="G107" s="60"/>
      <c r="H107" s="61">
        <f aca="true" t="shared" si="2" ref="H107:H116">ROUND(G107*F107,2)</f>
        <v>0</v>
      </c>
      <c r="I107" s="70"/>
    </row>
    <row r="108" spans="1:9" s="64" customFormat="1" ht="30" customHeight="1">
      <c r="A108" s="67" t="s">
        <v>66</v>
      </c>
      <c r="B108" s="55" t="s">
        <v>29</v>
      </c>
      <c r="C108" s="56" t="s">
        <v>190</v>
      </c>
      <c r="D108" s="57"/>
      <c r="E108" s="58" t="s">
        <v>35</v>
      </c>
      <c r="F108" s="63">
        <v>4</v>
      </c>
      <c r="G108" s="60"/>
      <c r="H108" s="61">
        <f t="shared" si="2"/>
        <v>0</v>
      </c>
      <c r="I108" s="70"/>
    </row>
    <row r="109" spans="1:9" s="64" customFormat="1" ht="30" customHeight="1">
      <c r="A109" s="67" t="s">
        <v>276</v>
      </c>
      <c r="B109" s="55" t="s">
        <v>277</v>
      </c>
      <c r="C109" s="56" t="s">
        <v>278</v>
      </c>
      <c r="D109" s="57"/>
      <c r="E109" s="58" t="s">
        <v>35</v>
      </c>
      <c r="F109" s="63">
        <v>1</v>
      </c>
      <c r="G109" s="60"/>
      <c r="H109" s="61">
        <f t="shared" si="2"/>
        <v>0</v>
      </c>
      <c r="I109" s="70"/>
    </row>
    <row r="110" spans="1:9" s="64" customFormat="1" ht="30" customHeight="1">
      <c r="A110" s="67" t="s">
        <v>279</v>
      </c>
      <c r="B110" s="55" t="s">
        <v>67</v>
      </c>
      <c r="C110" s="56" t="s">
        <v>280</v>
      </c>
      <c r="D110" s="57"/>
      <c r="E110" s="58" t="s">
        <v>35</v>
      </c>
      <c r="F110" s="63">
        <v>1</v>
      </c>
      <c r="G110" s="60"/>
      <c r="H110" s="61">
        <f t="shared" si="2"/>
        <v>0</v>
      </c>
      <c r="I110" s="70"/>
    </row>
    <row r="111" spans="1:9" s="71" customFormat="1" ht="30" customHeight="1">
      <c r="A111" s="67" t="s">
        <v>86</v>
      </c>
      <c r="B111" s="69" t="s">
        <v>419</v>
      </c>
      <c r="C111" s="56" t="s">
        <v>97</v>
      </c>
      <c r="D111" s="57" t="s">
        <v>189</v>
      </c>
      <c r="E111" s="58" t="s">
        <v>35</v>
      </c>
      <c r="F111" s="63">
        <v>15</v>
      </c>
      <c r="G111" s="60"/>
      <c r="H111" s="61">
        <f t="shared" si="2"/>
        <v>0</v>
      </c>
      <c r="I111" s="70"/>
    </row>
    <row r="112" spans="1:9" s="71" customFormat="1" ht="30" customHeight="1">
      <c r="A112" s="67" t="s">
        <v>87</v>
      </c>
      <c r="B112" s="69" t="s">
        <v>420</v>
      </c>
      <c r="C112" s="56" t="s">
        <v>98</v>
      </c>
      <c r="D112" s="57" t="s">
        <v>189</v>
      </c>
      <c r="E112" s="58" t="s">
        <v>35</v>
      </c>
      <c r="F112" s="63">
        <v>5</v>
      </c>
      <c r="G112" s="60"/>
      <c r="H112" s="61">
        <f t="shared" si="2"/>
        <v>0</v>
      </c>
      <c r="I112" s="70"/>
    </row>
    <row r="113" spans="1:9" s="64" customFormat="1" ht="30" customHeight="1">
      <c r="A113" s="67" t="s">
        <v>286</v>
      </c>
      <c r="B113" s="69" t="s">
        <v>421</v>
      </c>
      <c r="C113" s="56" t="s">
        <v>287</v>
      </c>
      <c r="D113" s="57" t="s">
        <v>285</v>
      </c>
      <c r="E113" s="58" t="s">
        <v>35</v>
      </c>
      <c r="F113" s="63">
        <v>1</v>
      </c>
      <c r="G113" s="60"/>
      <c r="H113" s="61">
        <f>ROUND(G113*F113,2)</f>
        <v>0</v>
      </c>
      <c r="I113" s="70"/>
    </row>
    <row r="114" spans="1:9" s="71" customFormat="1" ht="30" customHeight="1">
      <c r="A114" s="67" t="s">
        <v>105</v>
      </c>
      <c r="B114" s="69" t="s">
        <v>422</v>
      </c>
      <c r="C114" s="68" t="s">
        <v>515</v>
      </c>
      <c r="D114" s="57" t="s">
        <v>189</v>
      </c>
      <c r="E114" s="58" t="s">
        <v>35</v>
      </c>
      <c r="F114" s="63">
        <v>1</v>
      </c>
      <c r="G114" s="60"/>
      <c r="H114" s="61">
        <f>ROUND(G114*F114,2)</f>
        <v>0</v>
      </c>
      <c r="I114" s="70"/>
    </row>
    <row r="115" spans="1:9" s="64" customFormat="1" ht="30" customHeight="1">
      <c r="A115" s="67" t="s">
        <v>191</v>
      </c>
      <c r="B115" s="69" t="s">
        <v>459</v>
      </c>
      <c r="C115" s="56" t="s">
        <v>192</v>
      </c>
      <c r="D115" s="57" t="s">
        <v>193</v>
      </c>
      <c r="E115" s="58" t="s">
        <v>35</v>
      </c>
      <c r="F115" s="77">
        <v>1</v>
      </c>
      <c r="G115" s="60"/>
      <c r="H115" s="61">
        <f t="shared" si="2"/>
        <v>0</v>
      </c>
      <c r="I115" s="70"/>
    </row>
    <row r="116" spans="1:9" s="64" customFormat="1" ht="39.75" customHeight="1">
      <c r="A116" s="67" t="s">
        <v>385</v>
      </c>
      <c r="B116" s="69" t="s">
        <v>460</v>
      </c>
      <c r="C116" s="56" t="s">
        <v>386</v>
      </c>
      <c r="D116" s="57" t="s">
        <v>189</v>
      </c>
      <c r="E116" s="58" t="s">
        <v>35</v>
      </c>
      <c r="F116" s="77">
        <v>5</v>
      </c>
      <c r="G116" s="60"/>
      <c r="H116" s="61">
        <f t="shared" si="2"/>
        <v>0</v>
      </c>
      <c r="I116" s="70"/>
    </row>
    <row r="117" spans="1:8" ht="39.75" customHeight="1">
      <c r="A117" s="19"/>
      <c r="B117" s="16"/>
      <c r="C117" s="33" t="s">
        <v>21</v>
      </c>
      <c r="D117" s="10"/>
      <c r="E117" s="7"/>
      <c r="F117" s="10"/>
      <c r="G117" s="19"/>
      <c r="H117" s="22"/>
    </row>
    <row r="118" spans="1:9" s="71" customFormat="1" ht="30" customHeight="1">
      <c r="A118" s="65" t="s">
        <v>68</v>
      </c>
      <c r="B118" s="69" t="s">
        <v>423</v>
      </c>
      <c r="C118" s="56" t="s">
        <v>69</v>
      </c>
      <c r="D118" s="57" t="s">
        <v>194</v>
      </c>
      <c r="E118" s="58"/>
      <c r="F118" s="59"/>
      <c r="G118" s="73"/>
      <c r="H118" s="61"/>
      <c r="I118" s="70"/>
    </row>
    <row r="119" spans="1:9" s="64" customFormat="1" ht="30" customHeight="1">
      <c r="A119" s="65" t="s">
        <v>70</v>
      </c>
      <c r="B119" s="55" t="s">
        <v>29</v>
      </c>
      <c r="C119" s="56" t="s">
        <v>197</v>
      </c>
      <c r="D119" s="57"/>
      <c r="E119" s="58" t="s">
        <v>28</v>
      </c>
      <c r="F119" s="59">
        <v>100</v>
      </c>
      <c r="G119" s="60"/>
      <c r="H119" s="61">
        <f>ROUND(G119*F119,2)</f>
        <v>0</v>
      </c>
      <c r="I119" s="70"/>
    </row>
    <row r="120" spans="1:9" s="64" customFormat="1" ht="30" customHeight="1">
      <c r="A120" s="65" t="s">
        <v>377</v>
      </c>
      <c r="B120" s="69" t="s">
        <v>481</v>
      </c>
      <c r="C120" s="56" t="s">
        <v>462</v>
      </c>
      <c r="D120" s="57" t="s">
        <v>291</v>
      </c>
      <c r="E120" s="58" t="s">
        <v>28</v>
      </c>
      <c r="F120" s="59">
        <v>7500</v>
      </c>
      <c r="G120" s="60"/>
      <c r="H120" s="61">
        <f>ROUND(G120*F120,2)</f>
        <v>0</v>
      </c>
      <c r="I120" s="70"/>
    </row>
    <row r="121" spans="1:8" ht="39.75" customHeight="1">
      <c r="A121" s="19"/>
      <c r="B121" s="5"/>
      <c r="C121" s="33" t="s">
        <v>22</v>
      </c>
      <c r="D121" s="10"/>
      <c r="E121" s="9"/>
      <c r="F121" s="8"/>
      <c r="G121" s="19"/>
      <c r="H121" s="22"/>
    </row>
    <row r="122" spans="1:8" s="96" customFormat="1" ht="39.75" customHeight="1">
      <c r="A122" s="67"/>
      <c r="B122" s="69" t="s">
        <v>482</v>
      </c>
      <c r="C122" s="94" t="s">
        <v>395</v>
      </c>
      <c r="D122" s="95" t="s">
        <v>529</v>
      </c>
      <c r="E122" s="58" t="s">
        <v>394</v>
      </c>
      <c r="F122" s="63">
        <v>15</v>
      </c>
      <c r="G122" s="60"/>
      <c r="H122" s="66">
        <f>ROUND(G122,2)*F122</f>
        <v>0</v>
      </c>
    </row>
    <row r="123" spans="1:8" s="96" customFormat="1" ht="30" customHeight="1">
      <c r="A123" s="67"/>
      <c r="B123" s="69" t="s">
        <v>483</v>
      </c>
      <c r="C123" s="94" t="s">
        <v>399</v>
      </c>
      <c r="D123" s="95" t="s">
        <v>523</v>
      </c>
      <c r="E123" s="58" t="s">
        <v>48</v>
      </c>
      <c r="F123" s="63">
        <v>500</v>
      </c>
      <c r="G123" s="60"/>
      <c r="H123" s="66">
        <f>ROUND(G123,2)*F123</f>
        <v>0</v>
      </c>
    </row>
    <row r="124" spans="1:8" s="96" customFormat="1" ht="30" customHeight="1">
      <c r="A124" s="67"/>
      <c r="B124" s="69" t="s">
        <v>484</v>
      </c>
      <c r="C124" s="94" t="s">
        <v>401</v>
      </c>
      <c r="D124" s="95" t="s">
        <v>400</v>
      </c>
      <c r="E124" s="58" t="s">
        <v>35</v>
      </c>
      <c r="F124" s="63">
        <v>7</v>
      </c>
      <c r="G124" s="60"/>
      <c r="H124" s="66">
        <f>ROUND(G124,2)*F124</f>
        <v>0</v>
      </c>
    </row>
    <row r="125" spans="1:8" ht="30" customHeight="1" thickBot="1">
      <c r="A125" s="22"/>
      <c r="B125" s="37" t="str">
        <f>B6</f>
        <v>A</v>
      </c>
      <c r="C125" s="109" t="str">
        <f>C6</f>
        <v>DUGALD ROAD WESTBOUND from Plessis Road to Mazenod Road - Rehabilitation</v>
      </c>
      <c r="D125" s="110"/>
      <c r="E125" s="110"/>
      <c r="F125" s="111"/>
      <c r="G125" s="20" t="s">
        <v>14</v>
      </c>
      <c r="H125" s="20">
        <f>SUM(H7:H124)</f>
        <v>0</v>
      </c>
    </row>
    <row r="126" spans="1:8" s="41" customFormat="1" ht="30" customHeight="1" thickTop="1">
      <c r="A126" s="39"/>
      <c r="B126" s="38" t="s">
        <v>13</v>
      </c>
      <c r="C126" s="115" t="s">
        <v>99</v>
      </c>
      <c r="D126" s="116"/>
      <c r="E126" s="116"/>
      <c r="F126" s="117"/>
      <c r="G126" s="39"/>
      <c r="H126" s="40"/>
    </row>
    <row r="127" spans="1:8" ht="39.75" customHeight="1">
      <c r="A127" s="19"/>
      <c r="B127" s="16"/>
      <c r="C127" s="32" t="s">
        <v>16</v>
      </c>
      <c r="D127" s="10"/>
      <c r="E127" s="8" t="s">
        <v>2</v>
      </c>
      <c r="F127" s="8" t="s">
        <v>2</v>
      </c>
      <c r="G127" s="19" t="s">
        <v>2</v>
      </c>
      <c r="H127" s="22"/>
    </row>
    <row r="128" spans="1:9" s="71" customFormat="1" ht="30" customHeight="1">
      <c r="A128" s="67" t="s">
        <v>100</v>
      </c>
      <c r="B128" s="69" t="s">
        <v>71</v>
      </c>
      <c r="C128" s="56" t="s">
        <v>102</v>
      </c>
      <c r="D128" s="57" t="s">
        <v>517</v>
      </c>
      <c r="E128" s="58" t="s">
        <v>27</v>
      </c>
      <c r="F128" s="59">
        <v>50</v>
      </c>
      <c r="G128" s="60"/>
      <c r="H128" s="61">
        <f>ROUND(G128*F128,2)</f>
        <v>0</v>
      </c>
      <c r="I128" s="70"/>
    </row>
    <row r="129" spans="1:9" s="71" customFormat="1" ht="30" customHeight="1">
      <c r="A129" s="72" t="s">
        <v>31</v>
      </c>
      <c r="B129" s="69" t="s">
        <v>203</v>
      </c>
      <c r="C129" s="56" t="s">
        <v>32</v>
      </c>
      <c r="D129" s="57" t="s">
        <v>517</v>
      </c>
      <c r="E129" s="58" t="s">
        <v>27</v>
      </c>
      <c r="F129" s="59">
        <v>50</v>
      </c>
      <c r="G129" s="60"/>
      <c r="H129" s="61">
        <f>ROUND(G129*F129,2)</f>
        <v>0</v>
      </c>
      <c r="I129" s="70"/>
    </row>
    <row r="130" spans="1:9" s="64" customFormat="1" ht="30" customHeight="1">
      <c r="A130" s="67" t="s">
        <v>33</v>
      </c>
      <c r="B130" s="69" t="s">
        <v>208</v>
      </c>
      <c r="C130" s="56" t="s">
        <v>34</v>
      </c>
      <c r="D130" s="57" t="s">
        <v>517</v>
      </c>
      <c r="E130" s="58" t="s">
        <v>28</v>
      </c>
      <c r="F130" s="59">
        <v>450</v>
      </c>
      <c r="G130" s="60"/>
      <c r="H130" s="61">
        <f>ROUND(G130*F130,2)</f>
        <v>0</v>
      </c>
      <c r="I130" s="70"/>
    </row>
    <row r="131" spans="1:8" ht="39.75" customHeight="1">
      <c r="A131" s="19"/>
      <c r="B131" s="16"/>
      <c r="C131" s="33" t="s">
        <v>201</v>
      </c>
      <c r="D131" s="10"/>
      <c r="E131" s="7"/>
      <c r="F131" s="10"/>
      <c r="G131" s="19"/>
      <c r="H131" s="22"/>
    </row>
    <row r="132" spans="1:9" s="71" customFormat="1" ht="30" customHeight="1">
      <c r="A132" s="65" t="s">
        <v>73</v>
      </c>
      <c r="B132" s="69" t="s">
        <v>320</v>
      </c>
      <c r="C132" s="56" t="s">
        <v>75</v>
      </c>
      <c r="D132" s="57" t="s">
        <v>517</v>
      </c>
      <c r="E132" s="58"/>
      <c r="F132" s="59"/>
      <c r="G132" s="73"/>
      <c r="H132" s="61"/>
      <c r="I132" s="70"/>
    </row>
    <row r="133" spans="1:9" s="64" customFormat="1" ht="30" customHeight="1">
      <c r="A133" s="65" t="s">
        <v>76</v>
      </c>
      <c r="B133" s="55" t="s">
        <v>29</v>
      </c>
      <c r="C133" s="56" t="s">
        <v>77</v>
      </c>
      <c r="D133" s="57" t="s">
        <v>2</v>
      </c>
      <c r="E133" s="58" t="s">
        <v>28</v>
      </c>
      <c r="F133" s="59">
        <v>600</v>
      </c>
      <c r="G133" s="60"/>
      <c r="H133" s="61">
        <f>ROUND(G133*F133,2)</f>
        <v>0</v>
      </c>
      <c r="I133" s="70"/>
    </row>
    <row r="134" spans="1:9" s="64" customFormat="1" ht="30" customHeight="1">
      <c r="A134" s="65" t="s">
        <v>106</v>
      </c>
      <c r="B134" s="69" t="s">
        <v>321</v>
      </c>
      <c r="C134" s="56" t="s">
        <v>89</v>
      </c>
      <c r="D134" s="57" t="s">
        <v>107</v>
      </c>
      <c r="E134" s="58"/>
      <c r="F134" s="59"/>
      <c r="G134" s="73"/>
      <c r="H134" s="61"/>
      <c r="I134" s="70"/>
    </row>
    <row r="135" spans="1:9" s="64" customFormat="1" ht="30" customHeight="1">
      <c r="A135" s="65" t="s">
        <v>494</v>
      </c>
      <c r="B135" s="55" t="s">
        <v>29</v>
      </c>
      <c r="C135" s="56" t="s">
        <v>206</v>
      </c>
      <c r="D135" s="57" t="s">
        <v>2</v>
      </c>
      <c r="E135" s="58" t="s">
        <v>28</v>
      </c>
      <c r="F135" s="59">
        <v>420</v>
      </c>
      <c r="G135" s="60"/>
      <c r="H135" s="61">
        <f>ROUND(G135*F135,2)</f>
        <v>0</v>
      </c>
      <c r="I135" s="70"/>
    </row>
    <row r="136" spans="1:9" s="64" customFormat="1" ht="39.75" customHeight="1">
      <c r="A136" s="65" t="s">
        <v>110</v>
      </c>
      <c r="B136" s="74" t="s">
        <v>72</v>
      </c>
      <c r="C136" s="56" t="s">
        <v>37</v>
      </c>
      <c r="D136" s="57" t="s">
        <v>107</v>
      </c>
      <c r="E136" s="58"/>
      <c r="F136" s="59"/>
      <c r="G136" s="73"/>
      <c r="H136" s="61"/>
      <c r="I136" s="70"/>
    </row>
    <row r="137" spans="1:9" s="64" customFormat="1" ht="30" customHeight="1">
      <c r="A137" s="65" t="s">
        <v>495</v>
      </c>
      <c r="B137" s="55" t="s">
        <v>29</v>
      </c>
      <c r="C137" s="56" t="s">
        <v>213</v>
      </c>
      <c r="D137" s="57" t="s">
        <v>2</v>
      </c>
      <c r="E137" s="58" t="s">
        <v>28</v>
      </c>
      <c r="F137" s="59">
        <v>100</v>
      </c>
      <c r="G137" s="60"/>
      <c r="H137" s="61">
        <f>ROUND(G137*F137,2)</f>
        <v>0</v>
      </c>
      <c r="I137" s="70"/>
    </row>
    <row r="138" spans="1:9" s="64" customFormat="1" ht="30" customHeight="1">
      <c r="A138" s="65" t="s">
        <v>496</v>
      </c>
      <c r="B138" s="55" t="s">
        <v>36</v>
      </c>
      <c r="C138" s="56" t="s">
        <v>215</v>
      </c>
      <c r="D138" s="57" t="s">
        <v>2</v>
      </c>
      <c r="E138" s="58" t="s">
        <v>28</v>
      </c>
      <c r="F138" s="59">
        <v>20</v>
      </c>
      <c r="G138" s="60"/>
      <c r="H138" s="61">
        <f>ROUND(G138*F138,2)</f>
        <v>0</v>
      </c>
      <c r="I138" s="70"/>
    </row>
    <row r="139" spans="1:9" s="64" customFormat="1" ht="30" customHeight="1">
      <c r="A139" s="65" t="s">
        <v>497</v>
      </c>
      <c r="B139" s="55" t="s">
        <v>277</v>
      </c>
      <c r="C139" s="56" t="s">
        <v>217</v>
      </c>
      <c r="D139" s="57" t="s">
        <v>2</v>
      </c>
      <c r="E139" s="58" t="s">
        <v>28</v>
      </c>
      <c r="F139" s="59">
        <v>200</v>
      </c>
      <c r="G139" s="60"/>
      <c r="H139" s="61">
        <f>ROUND(G139*F139,2)</f>
        <v>0</v>
      </c>
      <c r="I139" s="70"/>
    </row>
    <row r="140" spans="1:9" s="64" customFormat="1" ht="30" customHeight="1">
      <c r="A140" s="65" t="s">
        <v>120</v>
      </c>
      <c r="B140" s="69" t="s">
        <v>74</v>
      </c>
      <c r="C140" s="75" t="s">
        <v>121</v>
      </c>
      <c r="D140" s="57" t="s">
        <v>520</v>
      </c>
      <c r="E140" s="58" t="s">
        <v>28</v>
      </c>
      <c r="F140" s="59">
        <v>300</v>
      </c>
      <c r="G140" s="60"/>
      <c r="H140" s="61">
        <f>ROUND(G140*F140,2)</f>
        <v>0</v>
      </c>
      <c r="I140" s="70"/>
    </row>
    <row r="141" spans="1:9" s="64" customFormat="1" ht="30" customHeight="1">
      <c r="A141" s="65" t="s">
        <v>122</v>
      </c>
      <c r="B141" s="69" t="s">
        <v>78</v>
      </c>
      <c r="C141" s="75" t="s">
        <v>123</v>
      </c>
      <c r="D141" s="57" t="s">
        <v>520</v>
      </c>
      <c r="E141" s="58" t="s">
        <v>28</v>
      </c>
      <c r="F141" s="59">
        <v>300</v>
      </c>
      <c r="G141" s="60"/>
      <c r="H141" s="61">
        <f>ROUND(G141*F141,2)</f>
        <v>0</v>
      </c>
      <c r="I141" s="70"/>
    </row>
    <row r="142" spans="1:9" s="64" customFormat="1" ht="30" customHeight="1">
      <c r="A142" s="65" t="s">
        <v>38</v>
      </c>
      <c r="B142" s="69" t="s">
        <v>79</v>
      </c>
      <c r="C142" s="56" t="s">
        <v>39</v>
      </c>
      <c r="D142" s="57" t="s">
        <v>119</v>
      </c>
      <c r="E142" s="58"/>
      <c r="F142" s="59"/>
      <c r="G142" s="73"/>
      <c r="H142" s="61"/>
      <c r="I142" s="70"/>
    </row>
    <row r="143" spans="1:9" s="64" customFormat="1" ht="30" customHeight="1">
      <c r="A143" s="65" t="s">
        <v>40</v>
      </c>
      <c r="B143" s="55" t="s">
        <v>29</v>
      </c>
      <c r="C143" s="56" t="s">
        <v>41</v>
      </c>
      <c r="D143" s="57" t="s">
        <v>2</v>
      </c>
      <c r="E143" s="58" t="s">
        <v>35</v>
      </c>
      <c r="F143" s="59">
        <v>350</v>
      </c>
      <c r="G143" s="60"/>
      <c r="H143" s="61">
        <f>ROUND(G143*F143,2)</f>
        <v>0</v>
      </c>
      <c r="I143" s="70"/>
    </row>
    <row r="144" spans="1:9" s="64" customFormat="1" ht="30" customHeight="1">
      <c r="A144" s="65" t="s">
        <v>42</v>
      </c>
      <c r="B144" s="69" t="s">
        <v>322</v>
      </c>
      <c r="C144" s="56" t="s">
        <v>43</v>
      </c>
      <c r="D144" s="57" t="s">
        <v>119</v>
      </c>
      <c r="E144" s="58"/>
      <c r="F144" s="59"/>
      <c r="G144" s="73"/>
      <c r="H144" s="61"/>
      <c r="I144" s="70"/>
    </row>
    <row r="145" spans="1:9" s="64" customFormat="1" ht="30" customHeight="1">
      <c r="A145" s="65" t="s">
        <v>44</v>
      </c>
      <c r="B145" s="55" t="s">
        <v>29</v>
      </c>
      <c r="C145" s="56" t="s">
        <v>45</v>
      </c>
      <c r="D145" s="57" t="s">
        <v>2</v>
      </c>
      <c r="E145" s="58" t="s">
        <v>35</v>
      </c>
      <c r="F145" s="59">
        <v>650</v>
      </c>
      <c r="G145" s="60"/>
      <c r="H145" s="61">
        <f>ROUND(G145*F145,2)</f>
        <v>0</v>
      </c>
      <c r="I145" s="70"/>
    </row>
    <row r="146" spans="1:9" s="71" customFormat="1" ht="30" customHeight="1">
      <c r="A146" s="65" t="s">
        <v>124</v>
      </c>
      <c r="B146" s="69" t="s">
        <v>323</v>
      </c>
      <c r="C146" s="56" t="s">
        <v>46</v>
      </c>
      <c r="D146" s="57" t="s">
        <v>125</v>
      </c>
      <c r="E146" s="58"/>
      <c r="F146" s="59"/>
      <c r="G146" s="73"/>
      <c r="H146" s="61"/>
      <c r="I146" s="70"/>
    </row>
    <row r="147" spans="1:9" s="64" customFormat="1" ht="30" customHeight="1">
      <c r="A147" s="65" t="s">
        <v>126</v>
      </c>
      <c r="B147" s="55" t="s">
        <v>305</v>
      </c>
      <c r="C147" s="56" t="s">
        <v>127</v>
      </c>
      <c r="D147" s="57" t="s">
        <v>47</v>
      </c>
      <c r="E147" s="58"/>
      <c r="F147" s="59"/>
      <c r="G147" s="73"/>
      <c r="H147" s="61"/>
      <c r="I147" s="70"/>
    </row>
    <row r="148" spans="1:9" s="64" customFormat="1" ht="30" customHeight="1">
      <c r="A148" s="65" t="s">
        <v>128</v>
      </c>
      <c r="B148" s="62" t="s">
        <v>129</v>
      </c>
      <c r="C148" s="56" t="s">
        <v>130</v>
      </c>
      <c r="D148" s="57"/>
      <c r="E148" s="58" t="s">
        <v>28</v>
      </c>
      <c r="F148" s="59">
        <v>50</v>
      </c>
      <c r="G148" s="60"/>
      <c r="H148" s="61">
        <f aca="true" t="shared" si="3" ref="H148:H153">ROUND(G148*F148,2)</f>
        <v>0</v>
      </c>
      <c r="I148" s="70"/>
    </row>
    <row r="149" spans="1:9" s="64" customFormat="1" ht="30" customHeight="1">
      <c r="A149" s="65" t="s">
        <v>131</v>
      </c>
      <c r="B149" s="62" t="s">
        <v>132</v>
      </c>
      <c r="C149" s="56" t="s">
        <v>133</v>
      </c>
      <c r="D149" s="57"/>
      <c r="E149" s="58" t="s">
        <v>28</v>
      </c>
      <c r="F149" s="59">
        <v>120</v>
      </c>
      <c r="G149" s="60"/>
      <c r="H149" s="61">
        <f t="shared" si="3"/>
        <v>0</v>
      </c>
      <c r="I149" s="70"/>
    </row>
    <row r="150" spans="1:9" s="64" customFormat="1" ht="30" customHeight="1">
      <c r="A150" s="65" t="s">
        <v>134</v>
      </c>
      <c r="B150" s="62" t="s">
        <v>135</v>
      </c>
      <c r="C150" s="56" t="s">
        <v>136</v>
      </c>
      <c r="D150" s="57" t="s">
        <v>2</v>
      </c>
      <c r="E150" s="58" t="s">
        <v>28</v>
      </c>
      <c r="F150" s="59">
        <v>60</v>
      </c>
      <c r="G150" s="60"/>
      <c r="H150" s="61">
        <f t="shared" si="3"/>
        <v>0</v>
      </c>
      <c r="I150" s="70"/>
    </row>
    <row r="151" spans="1:9" s="71" customFormat="1" ht="30" customHeight="1">
      <c r="A151" s="65" t="s">
        <v>137</v>
      </c>
      <c r="B151" s="69" t="s">
        <v>80</v>
      </c>
      <c r="C151" s="56" t="s">
        <v>138</v>
      </c>
      <c r="D151" s="57" t="s">
        <v>125</v>
      </c>
      <c r="E151" s="58" t="s">
        <v>28</v>
      </c>
      <c r="F151" s="63">
        <v>5</v>
      </c>
      <c r="G151" s="60"/>
      <c r="H151" s="61">
        <f t="shared" si="3"/>
        <v>0</v>
      </c>
      <c r="I151" s="70"/>
    </row>
    <row r="152" spans="1:9" s="64" customFormat="1" ht="30" customHeight="1">
      <c r="A152" s="65" t="s">
        <v>139</v>
      </c>
      <c r="B152" s="69" t="s">
        <v>81</v>
      </c>
      <c r="C152" s="56" t="s">
        <v>141</v>
      </c>
      <c r="D152" s="57" t="s">
        <v>125</v>
      </c>
      <c r="E152" s="58" t="s">
        <v>28</v>
      </c>
      <c r="F152" s="59">
        <v>5</v>
      </c>
      <c r="G152" s="60"/>
      <c r="H152" s="61">
        <f t="shared" si="3"/>
        <v>0</v>
      </c>
      <c r="I152" s="70"/>
    </row>
    <row r="153" spans="1:9" s="64" customFormat="1" ht="30" customHeight="1">
      <c r="A153" s="65" t="s">
        <v>142</v>
      </c>
      <c r="B153" s="69" t="s">
        <v>140</v>
      </c>
      <c r="C153" s="56" t="s">
        <v>144</v>
      </c>
      <c r="D153" s="57" t="s">
        <v>125</v>
      </c>
      <c r="E153" s="58" t="s">
        <v>28</v>
      </c>
      <c r="F153" s="59">
        <v>45</v>
      </c>
      <c r="G153" s="60"/>
      <c r="H153" s="61">
        <f t="shared" si="3"/>
        <v>0</v>
      </c>
      <c r="I153" s="70"/>
    </row>
    <row r="154" spans="1:9" s="71" customFormat="1" ht="30" customHeight="1">
      <c r="A154" s="65" t="s">
        <v>145</v>
      </c>
      <c r="B154" s="69" t="s">
        <v>143</v>
      </c>
      <c r="C154" s="56" t="s">
        <v>147</v>
      </c>
      <c r="D154" s="57" t="s">
        <v>148</v>
      </c>
      <c r="E154" s="58"/>
      <c r="F154" s="59"/>
      <c r="G154" s="73"/>
      <c r="H154" s="61"/>
      <c r="I154" s="70"/>
    </row>
    <row r="155" spans="1:9" s="64" customFormat="1" ht="30" customHeight="1">
      <c r="A155" s="65" t="s">
        <v>149</v>
      </c>
      <c r="B155" s="55" t="s">
        <v>29</v>
      </c>
      <c r="C155" s="56" t="s">
        <v>150</v>
      </c>
      <c r="D155" s="57" t="s">
        <v>2</v>
      </c>
      <c r="E155" s="58" t="s">
        <v>48</v>
      </c>
      <c r="F155" s="59">
        <v>110</v>
      </c>
      <c r="G155" s="60"/>
      <c r="H155" s="61">
        <f>ROUND(G155*F155,2)</f>
        <v>0</v>
      </c>
      <c r="I155" s="70"/>
    </row>
    <row r="156" spans="1:9" s="64" customFormat="1" ht="30" customHeight="1">
      <c r="A156" s="65" t="s">
        <v>151</v>
      </c>
      <c r="B156" s="69" t="s">
        <v>146</v>
      </c>
      <c r="C156" s="56" t="s">
        <v>153</v>
      </c>
      <c r="D156" s="57" t="s">
        <v>148</v>
      </c>
      <c r="E156" s="58"/>
      <c r="F156" s="59"/>
      <c r="G156" s="73"/>
      <c r="H156" s="61"/>
      <c r="I156" s="70"/>
    </row>
    <row r="157" spans="1:9" s="64" customFormat="1" ht="30" customHeight="1">
      <c r="A157" s="65" t="s">
        <v>154</v>
      </c>
      <c r="B157" s="55" t="s">
        <v>29</v>
      </c>
      <c r="C157" s="56" t="s">
        <v>464</v>
      </c>
      <c r="D157" s="57" t="s">
        <v>155</v>
      </c>
      <c r="E157" s="58" t="s">
        <v>48</v>
      </c>
      <c r="F157" s="59">
        <v>110</v>
      </c>
      <c r="G157" s="60"/>
      <c r="H157" s="61">
        <f>ROUND(G157*F157,2)</f>
        <v>0</v>
      </c>
      <c r="I157" s="70"/>
    </row>
    <row r="158" spans="1:9" s="64" customFormat="1" ht="30" customHeight="1">
      <c r="A158" s="65" t="s">
        <v>156</v>
      </c>
      <c r="B158" s="69" t="s">
        <v>152</v>
      </c>
      <c r="C158" s="56" t="s">
        <v>49</v>
      </c>
      <c r="D158" s="57" t="s">
        <v>148</v>
      </c>
      <c r="E158" s="58"/>
      <c r="F158" s="59"/>
      <c r="G158" s="73"/>
      <c r="H158" s="61"/>
      <c r="I158" s="70"/>
    </row>
    <row r="159" spans="1:9" s="64" customFormat="1" ht="30" customHeight="1">
      <c r="A159" s="65" t="s">
        <v>158</v>
      </c>
      <c r="B159" s="55" t="s">
        <v>29</v>
      </c>
      <c r="C159" s="56" t="s">
        <v>468</v>
      </c>
      <c r="D159" s="57" t="s">
        <v>159</v>
      </c>
      <c r="E159" s="58"/>
      <c r="F159" s="59"/>
      <c r="G159" s="61"/>
      <c r="H159" s="61"/>
      <c r="I159" s="70"/>
    </row>
    <row r="160" spans="1:9" s="64" customFormat="1" ht="30" customHeight="1">
      <c r="A160" s="65" t="s">
        <v>160</v>
      </c>
      <c r="B160" s="62" t="s">
        <v>129</v>
      </c>
      <c r="C160" s="56" t="s">
        <v>161</v>
      </c>
      <c r="D160" s="57"/>
      <c r="E160" s="58" t="s">
        <v>48</v>
      </c>
      <c r="F160" s="59">
        <v>10</v>
      </c>
      <c r="G160" s="60"/>
      <c r="H160" s="61">
        <f>ROUND(G160*F160,2)</f>
        <v>0</v>
      </c>
      <c r="I160" s="70"/>
    </row>
    <row r="161" spans="1:9" s="64" customFormat="1" ht="30" customHeight="1">
      <c r="A161" s="65" t="s">
        <v>162</v>
      </c>
      <c r="B161" s="62" t="s">
        <v>132</v>
      </c>
      <c r="C161" s="56" t="s">
        <v>163</v>
      </c>
      <c r="D161" s="57"/>
      <c r="E161" s="58" t="s">
        <v>48</v>
      </c>
      <c r="F161" s="59">
        <v>40</v>
      </c>
      <c r="G161" s="60"/>
      <c r="H161" s="61">
        <f>ROUND(G161*F161,2)</f>
        <v>0</v>
      </c>
      <c r="I161" s="70"/>
    </row>
    <row r="162" spans="1:9" s="64" customFormat="1" ht="30" customHeight="1">
      <c r="A162" s="65" t="s">
        <v>164</v>
      </c>
      <c r="B162" s="55" t="s">
        <v>36</v>
      </c>
      <c r="C162" s="56" t="s">
        <v>469</v>
      </c>
      <c r="D162" s="57" t="s">
        <v>50</v>
      </c>
      <c r="E162" s="58"/>
      <c r="F162" s="59"/>
      <c r="G162" s="61"/>
      <c r="H162" s="61"/>
      <c r="I162" s="70"/>
    </row>
    <row r="163" spans="1:9" s="64" customFormat="1" ht="30" customHeight="1">
      <c r="A163" s="65" t="s">
        <v>165</v>
      </c>
      <c r="B163" s="62" t="s">
        <v>129</v>
      </c>
      <c r="C163" s="56" t="s">
        <v>161</v>
      </c>
      <c r="D163" s="57"/>
      <c r="E163" s="58" t="s">
        <v>48</v>
      </c>
      <c r="F163" s="59">
        <v>30</v>
      </c>
      <c r="G163" s="60"/>
      <c r="H163" s="61">
        <f>ROUND(G163*F163,2)</f>
        <v>0</v>
      </c>
      <c r="I163" s="70"/>
    </row>
    <row r="164" spans="1:9" s="64" customFormat="1" ht="30" customHeight="1">
      <c r="A164" s="65" t="s">
        <v>166</v>
      </c>
      <c r="B164" s="62" t="s">
        <v>132</v>
      </c>
      <c r="C164" s="56" t="s">
        <v>163</v>
      </c>
      <c r="D164" s="57"/>
      <c r="E164" s="58" t="s">
        <v>48</v>
      </c>
      <c r="F164" s="59">
        <v>75</v>
      </c>
      <c r="G164" s="60"/>
      <c r="H164" s="61">
        <f>ROUND(G164*F164,2)</f>
        <v>0</v>
      </c>
      <c r="I164" s="70"/>
    </row>
    <row r="165" spans="1:9" s="64" customFormat="1" ht="30" customHeight="1">
      <c r="A165" s="65" t="s">
        <v>167</v>
      </c>
      <c r="B165" s="55" t="s">
        <v>277</v>
      </c>
      <c r="C165" s="56" t="s">
        <v>470</v>
      </c>
      <c r="D165" s="57" t="s">
        <v>168</v>
      </c>
      <c r="E165" s="58" t="s">
        <v>48</v>
      </c>
      <c r="F165" s="59">
        <v>35</v>
      </c>
      <c r="G165" s="60"/>
      <c r="H165" s="61">
        <f>ROUND(G165*F165,2)</f>
        <v>0</v>
      </c>
      <c r="I165" s="70"/>
    </row>
    <row r="166" spans="1:9" s="64" customFormat="1" ht="30" customHeight="1">
      <c r="A166" s="65" t="s">
        <v>51</v>
      </c>
      <c r="B166" s="69" t="s">
        <v>157</v>
      </c>
      <c r="C166" s="56" t="s">
        <v>52</v>
      </c>
      <c r="D166" s="57" t="s">
        <v>170</v>
      </c>
      <c r="F166" s="59"/>
      <c r="G166" s="73"/>
      <c r="H166" s="61"/>
      <c r="I166" s="70"/>
    </row>
    <row r="167" spans="1:9" s="64" customFormat="1" ht="30" customHeight="1">
      <c r="A167" s="65" t="s">
        <v>53</v>
      </c>
      <c r="B167" s="55" t="s">
        <v>29</v>
      </c>
      <c r="C167" s="56" t="s">
        <v>54</v>
      </c>
      <c r="D167" s="57"/>
      <c r="E167" s="58"/>
      <c r="F167" s="59"/>
      <c r="G167" s="73"/>
      <c r="H167" s="61"/>
      <c r="I167" s="70"/>
    </row>
    <row r="168" spans="1:9" s="64" customFormat="1" ht="30" customHeight="1">
      <c r="A168" s="65" t="s">
        <v>55</v>
      </c>
      <c r="B168" s="62" t="s">
        <v>129</v>
      </c>
      <c r="C168" s="56" t="s">
        <v>171</v>
      </c>
      <c r="D168" s="57"/>
      <c r="E168" s="58" t="s">
        <v>30</v>
      </c>
      <c r="F168" s="59">
        <v>800</v>
      </c>
      <c r="G168" s="60"/>
      <c r="H168" s="61">
        <f>ROUND(G168*F168,2)</f>
        <v>0</v>
      </c>
      <c r="I168" s="70"/>
    </row>
    <row r="169" spans="1:9" s="64" customFormat="1" ht="30" customHeight="1">
      <c r="A169" s="65" t="s">
        <v>82</v>
      </c>
      <c r="B169" s="55" t="s">
        <v>36</v>
      </c>
      <c r="C169" s="56" t="s">
        <v>83</v>
      </c>
      <c r="D169" s="57"/>
      <c r="E169" s="58"/>
      <c r="F169" s="59"/>
      <c r="G169" s="73"/>
      <c r="H169" s="61"/>
      <c r="I169" s="70"/>
    </row>
    <row r="170" spans="1:9" s="64" customFormat="1" ht="30" customHeight="1">
      <c r="A170" s="65" t="s">
        <v>84</v>
      </c>
      <c r="B170" s="62" t="s">
        <v>129</v>
      </c>
      <c r="C170" s="56" t="s">
        <v>171</v>
      </c>
      <c r="D170" s="57"/>
      <c r="E170" s="58" t="s">
        <v>30</v>
      </c>
      <c r="F170" s="59">
        <v>100</v>
      </c>
      <c r="G170" s="60"/>
      <c r="H170" s="61">
        <f>ROUND(G170*F170,2)</f>
        <v>0</v>
      </c>
      <c r="I170" s="70"/>
    </row>
    <row r="171" spans="1:8" ht="39.75" customHeight="1">
      <c r="A171" s="19"/>
      <c r="B171" s="6"/>
      <c r="C171" s="33" t="s">
        <v>17</v>
      </c>
      <c r="D171" s="10"/>
      <c r="E171" s="8"/>
      <c r="F171" s="8"/>
      <c r="G171" s="19"/>
      <c r="H171" s="22"/>
    </row>
    <row r="172" spans="1:9" s="71" customFormat="1" ht="30" customHeight="1">
      <c r="A172" s="67" t="s">
        <v>90</v>
      </c>
      <c r="B172" s="69" t="s">
        <v>324</v>
      </c>
      <c r="C172" s="56" t="s">
        <v>91</v>
      </c>
      <c r="D172" s="57" t="s">
        <v>172</v>
      </c>
      <c r="E172" s="58"/>
      <c r="F172" s="63"/>
      <c r="G172" s="73"/>
      <c r="H172" s="66"/>
      <c r="I172" s="70"/>
    </row>
    <row r="173" spans="1:9" s="71" customFormat="1" ht="39.75" customHeight="1">
      <c r="A173" s="67" t="s">
        <v>498</v>
      </c>
      <c r="B173" s="55" t="s">
        <v>29</v>
      </c>
      <c r="C173" s="56" t="s">
        <v>499</v>
      </c>
      <c r="D173" s="57"/>
      <c r="E173" s="58" t="s">
        <v>28</v>
      </c>
      <c r="F173" s="63">
        <v>600</v>
      </c>
      <c r="G173" s="60"/>
      <c r="H173" s="61">
        <f>ROUND(G173*F173,2)</f>
        <v>0</v>
      </c>
      <c r="I173" s="70"/>
    </row>
    <row r="174" spans="1:9" s="71" customFormat="1" ht="39.75" customHeight="1">
      <c r="A174" s="67" t="s">
        <v>56</v>
      </c>
      <c r="B174" s="69" t="s">
        <v>220</v>
      </c>
      <c r="C174" s="56" t="s">
        <v>57</v>
      </c>
      <c r="D174" s="57" t="s">
        <v>172</v>
      </c>
      <c r="E174" s="58"/>
      <c r="F174" s="63"/>
      <c r="G174" s="73"/>
      <c r="H174" s="66"/>
      <c r="I174" s="70"/>
    </row>
    <row r="175" spans="1:9" s="64" customFormat="1" ht="30" customHeight="1">
      <c r="A175" s="67" t="s">
        <v>85</v>
      </c>
      <c r="B175" s="55" t="s">
        <v>29</v>
      </c>
      <c r="C175" s="56" t="s">
        <v>471</v>
      </c>
      <c r="D175" s="57" t="s">
        <v>50</v>
      </c>
      <c r="E175" s="58" t="s">
        <v>48</v>
      </c>
      <c r="F175" s="59">
        <v>100</v>
      </c>
      <c r="G175" s="60"/>
      <c r="H175" s="61">
        <f>ROUND(G175*F175,2)</f>
        <v>0</v>
      </c>
      <c r="I175" s="70"/>
    </row>
    <row r="176" spans="1:9" s="64" customFormat="1" ht="39.75" customHeight="1">
      <c r="A176" s="67" t="s">
        <v>174</v>
      </c>
      <c r="B176" s="55" t="s">
        <v>36</v>
      </c>
      <c r="C176" s="56" t="s">
        <v>525</v>
      </c>
      <c r="D176" s="57" t="s">
        <v>175</v>
      </c>
      <c r="E176" s="58" t="s">
        <v>48</v>
      </c>
      <c r="F176" s="59">
        <v>55</v>
      </c>
      <c r="G176" s="60"/>
      <c r="H176" s="61">
        <f>ROUND(G176*F176,2)</f>
        <v>0</v>
      </c>
      <c r="I176" s="70"/>
    </row>
    <row r="177" spans="1:9" s="64" customFormat="1" ht="39.75" customHeight="1">
      <c r="A177" s="67" t="s">
        <v>58</v>
      </c>
      <c r="B177" s="55" t="s">
        <v>277</v>
      </c>
      <c r="C177" s="56" t="s">
        <v>472</v>
      </c>
      <c r="D177" s="57" t="s">
        <v>176</v>
      </c>
      <c r="E177" s="58" t="s">
        <v>48</v>
      </c>
      <c r="F177" s="59">
        <v>5</v>
      </c>
      <c r="G177" s="60"/>
      <c r="H177" s="61">
        <f>ROUND(G177*F177,2)</f>
        <v>0</v>
      </c>
      <c r="I177" s="70"/>
    </row>
    <row r="178" spans="1:9" s="71" customFormat="1" ht="30" customHeight="1">
      <c r="A178" s="67" t="s">
        <v>177</v>
      </c>
      <c r="B178" s="69" t="s">
        <v>169</v>
      </c>
      <c r="C178" s="56" t="s">
        <v>178</v>
      </c>
      <c r="D178" s="57" t="s">
        <v>179</v>
      </c>
      <c r="E178" s="58" t="s">
        <v>28</v>
      </c>
      <c r="F178" s="63">
        <v>60</v>
      </c>
      <c r="G178" s="60"/>
      <c r="H178" s="61">
        <f>ROUND(G178*F178,2)</f>
        <v>0</v>
      </c>
      <c r="I178" s="70"/>
    </row>
    <row r="179" spans="1:8" ht="39.75" customHeight="1">
      <c r="A179" s="19"/>
      <c r="B179" s="6"/>
      <c r="C179" s="33" t="s">
        <v>18</v>
      </c>
      <c r="D179" s="10"/>
      <c r="E179" s="9"/>
      <c r="F179" s="8"/>
      <c r="G179" s="19"/>
      <c r="H179" s="22"/>
    </row>
    <row r="180" spans="1:9" s="71" customFormat="1" ht="30" customHeight="1">
      <c r="A180" s="67" t="s">
        <v>59</v>
      </c>
      <c r="B180" s="69" t="s">
        <v>325</v>
      </c>
      <c r="C180" s="56" t="s">
        <v>60</v>
      </c>
      <c r="D180" s="57" t="s">
        <v>180</v>
      </c>
      <c r="E180" s="58" t="s">
        <v>48</v>
      </c>
      <c r="F180" s="63">
        <v>1000</v>
      </c>
      <c r="G180" s="60"/>
      <c r="H180" s="61">
        <f>ROUND(G180*F180,2)</f>
        <v>0</v>
      </c>
      <c r="I180" s="70"/>
    </row>
    <row r="181" spans="1:8" ht="49.5" customHeight="1">
      <c r="A181" s="19"/>
      <c r="B181" s="6"/>
      <c r="C181" s="33" t="s">
        <v>19</v>
      </c>
      <c r="D181" s="10"/>
      <c r="E181" s="9"/>
      <c r="F181" s="8"/>
      <c r="G181" s="19"/>
      <c r="H181" s="22"/>
    </row>
    <row r="182" spans="1:9" s="71" customFormat="1" ht="30" customHeight="1">
      <c r="A182" s="67" t="s">
        <v>181</v>
      </c>
      <c r="B182" s="69" t="s">
        <v>326</v>
      </c>
      <c r="C182" s="56" t="s">
        <v>182</v>
      </c>
      <c r="D182" s="57" t="s">
        <v>183</v>
      </c>
      <c r="E182" s="58"/>
      <c r="F182" s="63"/>
      <c r="G182" s="73"/>
      <c r="H182" s="66"/>
      <c r="I182" s="70"/>
    </row>
    <row r="183" spans="1:9" s="71" customFormat="1" ht="30" customHeight="1">
      <c r="A183" s="67" t="s">
        <v>184</v>
      </c>
      <c r="B183" s="55" t="s">
        <v>29</v>
      </c>
      <c r="C183" s="56" t="s">
        <v>185</v>
      </c>
      <c r="D183" s="57"/>
      <c r="E183" s="58" t="s">
        <v>35</v>
      </c>
      <c r="F183" s="63">
        <v>3</v>
      </c>
      <c r="G183" s="60"/>
      <c r="H183" s="61">
        <f>ROUND(G183*F183,2)</f>
        <v>0</v>
      </c>
      <c r="I183" s="70"/>
    </row>
    <row r="184" spans="1:9" s="64" customFormat="1" ht="30" customHeight="1">
      <c r="A184" s="67" t="s">
        <v>186</v>
      </c>
      <c r="B184" s="69" t="s">
        <v>224</v>
      </c>
      <c r="C184" s="56" t="s">
        <v>187</v>
      </c>
      <c r="D184" s="57" t="s">
        <v>183</v>
      </c>
      <c r="E184" s="58" t="s">
        <v>48</v>
      </c>
      <c r="F184" s="63">
        <v>9</v>
      </c>
      <c r="G184" s="60"/>
      <c r="H184" s="61">
        <f>ROUND(G184*F184,2)</f>
        <v>0</v>
      </c>
      <c r="I184" s="70"/>
    </row>
    <row r="185" spans="1:9" s="76" customFormat="1" ht="39.75" customHeight="1">
      <c r="A185" s="67" t="s">
        <v>93</v>
      </c>
      <c r="B185" s="69" t="s">
        <v>327</v>
      </c>
      <c r="C185" s="68" t="s">
        <v>188</v>
      </c>
      <c r="D185" s="57" t="s">
        <v>183</v>
      </c>
      <c r="E185" s="58"/>
      <c r="F185" s="63"/>
      <c r="G185" s="73"/>
      <c r="H185" s="66"/>
      <c r="I185" s="70"/>
    </row>
    <row r="186" spans="1:9" s="64" customFormat="1" ht="39.75" customHeight="1">
      <c r="A186" s="67" t="s">
        <v>61</v>
      </c>
      <c r="B186" s="55" t="s">
        <v>29</v>
      </c>
      <c r="C186" s="56" t="s">
        <v>94</v>
      </c>
      <c r="D186" s="57"/>
      <c r="E186" s="58" t="s">
        <v>35</v>
      </c>
      <c r="F186" s="63">
        <v>3</v>
      </c>
      <c r="G186" s="60"/>
      <c r="H186" s="61">
        <f>ROUND(G186*F186,2)</f>
        <v>0</v>
      </c>
      <c r="I186" s="70"/>
    </row>
    <row r="187" spans="1:9" s="64" customFormat="1" ht="30" customHeight="1">
      <c r="A187" s="67" t="s">
        <v>62</v>
      </c>
      <c r="B187" s="55" t="s">
        <v>36</v>
      </c>
      <c r="C187" s="56" t="s">
        <v>63</v>
      </c>
      <c r="D187" s="57"/>
      <c r="E187" s="58" t="s">
        <v>35</v>
      </c>
      <c r="F187" s="63">
        <v>3</v>
      </c>
      <c r="G187" s="60"/>
      <c r="H187" s="61">
        <f>ROUND(G187*F187,2)</f>
        <v>0</v>
      </c>
      <c r="I187" s="70"/>
    </row>
    <row r="188" spans="1:8" ht="39.75" customHeight="1">
      <c r="A188" s="19"/>
      <c r="B188" s="12"/>
      <c r="C188" s="33" t="s">
        <v>20</v>
      </c>
      <c r="D188" s="10"/>
      <c r="E188" s="9"/>
      <c r="F188" s="8"/>
      <c r="G188" s="19"/>
      <c r="H188" s="22"/>
    </row>
    <row r="189" spans="1:9" s="64" customFormat="1" ht="39.75" customHeight="1">
      <c r="A189" s="67" t="s">
        <v>64</v>
      </c>
      <c r="B189" s="69" t="s">
        <v>328</v>
      </c>
      <c r="C189" s="56" t="s">
        <v>95</v>
      </c>
      <c r="D189" s="57" t="s">
        <v>189</v>
      </c>
      <c r="E189" s="58" t="s">
        <v>35</v>
      </c>
      <c r="F189" s="63">
        <v>2</v>
      </c>
      <c r="G189" s="60"/>
      <c r="H189" s="61">
        <f>ROUND(G189*F189,2)</f>
        <v>0</v>
      </c>
      <c r="I189" s="70"/>
    </row>
    <row r="190" spans="1:9" s="71" customFormat="1" ht="30" customHeight="1">
      <c r="A190" s="67" t="s">
        <v>65</v>
      </c>
      <c r="B190" s="69" t="s">
        <v>329</v>
      </c>
      <c r="C190" s="56" t="s">
        <v>96</v>
      </c>
      <c r="D190" s="57" t="s">
        <v>189</v>
      </c>
      <c r="E190" s="58"/>
      <c r="F190" s="63"/>
      <c r="G190" s="73"/>
      <c r="H190" s="66"/>
      <c r="I190" s="70"/>
    </row>
    <row r="191" spans="1:9" s="64" customFormat="1" ht="30" customHeight="1">
      <c r="A191" s="67" t="s">
        <v>66</v>
      </c>
      <c r="B191" s="55" t="s">
        <v>29</v>
      </c>
      <c r="C191" s="56" t="s">
        <v>190</v>
      </c>
      <c r="D191" s="57"/>
      <c r="E191" s="58" t="s">
        <v>35</v>
      </c>
      <c r="F191" s="63">
        <v>1</v>
      </c>
      <c r="G191" s="60"/>
      <c r="H191" s="61">
        <f>ROUND(G191*F191,2)</f>
        <v>0</v>
      </c>
      <c r="I191" s="70"/>
    </row>
    <row r="192" spans="1:9" s="71" customFormat="1" ht="30" customHeight="1">
      <c r="A192" s="67" t="s">
        <v>86</v>
      </c>
      <c r="B192" s="69" t="s">
        <v>330</v>
      </c>
      <c r="C192" s="56" t="s">
        <v>97</v>
      </c>
      <c r="D192" s="57" t="s">
        <v>189</v>
      </c>
      <c r="E192" s="58" t="s">
        <v>35</v>
      </c>
      <c r="F192" s="63">
        <v>3</v>
      </c>
      <c r="G192" s="60"/>
      <c r="H192" s="61">
        <f>ROUND(G192*F192,2)</f>
        <v>0</v>
      </c>
      <c r="I192" s="70"/>
    </row>
    <row r="193" spans="1:9" s="71" customFormat="1" ht="30" customHeight="1">
      <c r="A193" s="67" t="s">
        <v>87</v>
      </c>
      <c r="B193" s="69" t="s">
        <v>331</v>
      </c>
      <c r="C193" s="56" t="s">
        <v>98</v>
      </c>
      <c r="D193" s="57" t="s">
        <v>189</v>
      </c>
      <c r="E193" s="58" t="s">
        <v>35</v>
      </c>
      <c r="F193" s="63">
        <v>1</v>
      </c>
      <c r="G193" s="60"/>
      <c r="H193" s="61">
        <f>ROUND(G193*F193,2)</f>
        <v>0</v>
      </c>
      <c r="I193" s="70"/>
    </row>
    <row r="194" spans="1:9" s="64" customFormat="1" ht="30" customHeight="1">
      <c r="A194" s="67" t="s">
        <v>191</v>
      </c>
      <c r="B194" s="69" t="s">
        <v>332</v>
      </c>
      <c r="C194" s="56" t="s">
        <v>192</v>
      </c>
      <c r="D194" s="57" t="s">
        <v>193</v>
      </c>
      <c r="E194" s="58" t="s">
        <v>35</v>
      </c>
      <c r="F194" s="77">
        <v>1</v>
      </c>
      <c r="G194" s="60"/>
      <c r="H194" s="61">
        <f>ROUND(G194*F194,2)</f>
        <v>0</v>
      </c>
      <c r="I194" s="70"/>
    </row>
    <row r="195" spans="1:8" ht="39.75" customHeight="1">
      <c r="A195" s="19"/>
      <c r="B195" s="16"/>
      <c r="C195" s="33" t="s">
        <v>21</v>
      </c>
      <c r="D195" s="10"/>
      <c r="E195" s="7"/>
      <c r="F195" s="10"/>
      <c r="G195" s="19"/>
      <c r="H195" s="22"/>
    </row>
    <row r="196" spans="1:9" s="71" customFormat="1" ht="30" customHeight="1">
      <c r="A196" s="65" t="s">
        <v>68</v>
      </c>
      <c r="B196" s="69" t="s">
        <v>492</v>
      </c>
      <c r="C196" s="56" t="s">
        <v>69</v>
      </c>
      <c r="D196" s="57" t="s">
        <v>194</v>
      </c>
      <c r="E196" s="58"/>
      <c r="F196" s="59"/>
      <c r="G196" s="73"/>
      <c r="H196" s="61"/>
      <c r="I196" s="70"/>
    </row>
    <row r="197" spans="1:9" s="64" customFormat="1" ht="30" customHeight="1">
      <c r="A197" s="65" t="s">
        <v>195</v>
      </c>
      <c r="B197" s="55" t="s">
        <v>29</v>
      </c>
      <c r="C197" s="56" t="s">
        <v>196</v>
      </c>
      <c r="D197" s="57"/>
      <c r="E197" s="58" t="s">
        <v>28</v>
      </c>
      <c r="F197" s="59">
        <v>100</v>
      </c>
      <c r="G197" s="60"/>
      <c r="H197" s="61">
        <f>ROUND(G197*F197,2)</f>
        <v>0</v>
      </c>
      <c r="I197" s="70"/>
    </row>
    <row r="198" spans="1:9" s="64" customFormat="1" ht="30" customHeight="1">
      <c r="A198" s="65" t="s">
        <v>70</v>
      </c>
      <c r="B198" s="55" t="s">
        <v>36</v>
      </c>
      <c r="C198" s="56" t="s">
        <v>197</v>
      </c>
      <c r="D198" s="57"/>
      <c r="E198" s="58" t="s">
        <v>28</v>
      </c>
      <c r="F198" s="59">
        <v>350</v>
      </c>
      <c r="G198" s="60"/>
      <c r="H198" s="61">
        <f>ROUND(G198*F198,2)</f>
        <v>0</v>
      </c>
      <c r="I198" s="70"/>
    </row>
    <row r="199" spans="1:8" ht="39.75" customHeight="1">
      <c r="A199" s="19"/>
      <c r="B199" s="5"/>
      <c r="C199" s="33" t="s">
        <v>22</v>
      </c>
      <c r="D199" s="10"/>
      <c r="E199" s="9"/>
      <c r="F199" s="8"/>
      <c r="G199" s="19"/>
      <c r="H199" s="22"/>
    </row>
    <row r="200" spans="1:10" s="83" customFormat="1" ht="30" customHeight="1">
      <c r="A200" s="78" t="s">
        <v>198</v>
      </c>
      <c r="B200" s="69" t="s">
        <v>333</v>
      </c>
      <c r="C200" s="56" t="s">
        <v>199</v>
      </c>
      <c r="D200" s="57" t="s">
        <v>183</v>
      </c>
      <c r="E200" s="58"/>
      <c r="F200" s="79"/>
      <c r="G200" s="80"/>
      <c r="H200" s="61"/>
      <c r="I200" s="81"/>
      <c r="J200" s="82"/>
    </row>
    <row r="201" spans="1:10" s="83" customFormat="1" ht="39.75" customHeight="1">
      <c r="A201" s="78"/>
      <c r="B201" s="55" t="s">
        <v>29</v>
      </c>
      <c r="C201" s="56" t="s">
        <v>200</v>
      </c>
      <c r="D201" s="57"/>
      <c r="E201" s="58" t="s">
        <v>35</v>
      </c>
      <c r="F201" s="63">
        <v>1</v>
      </c>
      <c r="G201" s="60"/>
      <c r="H201" s="61">
        <f>F201*ROUND(G201,2)</f>
        <v>0</v>
      </c>
      <c r="I201" s="81"/>
      <c r="J201" s="82"/>
    </row>
    <row r="202" spans="1:8" ht="30" customHeight="1" thickBot="1">
      <c r="A202" s="22"/>
      <c r="B202" s="37" t="str">
        <f>B126</f>
        <v>B</v>
      </c>
      <c r="C202" s="109" t="str">
        <f>C126</f>
        <v>ATWOOD STREET from Cedar Grove Crescent to Pandora Avenue West - Rehabilitation</v>
      </c>
      <c r="D202" s="110"/>
      <c r="E202" s="110"/>
      <c r="F202" s="111"/>
      <c r="G202" s="20" t="s">
        <v>14</v>
      </c>
      <c r="H202" s="20">
        <f>SUM(H127:H201)</f>
        <v>0</v>
      </c>
    </row>
    <row r="203" spans="1:8" s="41" customFormat="1" ht="30" customHeight="1" thickTop="1">
      <c r="A203" s="39"/>
      <c r="B203" s="38" t="s">
        <v>337</v>
      </c>
      <c r="C203" s="115" t="s">
        <v>411</v>
      </c>
      <c r="D203" s="116"/>
      <c r="E203" s="116"/>
      <c r="F203" s="117"/>
      <c r="G203" s="39"/>
      <c r="H203" s="40"/>
    </row>
    <row r="204" spans="1:8" ht="39.75" customHeight="1">
      <c r="A204" s="19"/>
      <c r="B204" s="16"/>
      <c r="C204" s="32" t="s">
        <v>16</v>
      </c>
      <c r="D204" s="10"/>
      <c r="E204" s="8" t="s">
        <v>2</v>
      </c>
      <c r="F204" s="8" t="s">
        <v>2</v>
      </c>
      <c r="G204" s="19" t="s">
        <v>2</v>
      </c>
      <c r="H204" s="22"/>
    </row>
    <row r="205" spans="1:9" s="71" customFormat="1" ht="30" customHeight="1">
      <c r="A205" s="67" t="s">
        <v>100</v>
      </c>
      <c r="B205" s="69" t="s">
        <v>424</v>
      </c>
      <c r="C205" s="56" t="s">
        <v>102</v>
      </c>
      <c r="D205" s="57" t="s">
        <v>517</v>
      </c>
      <c r="E205" s="58" t="s">
        <v>27</v>
      </c>
      <c r="F205" s="59">
        <v>50</v>
      </c>
      <c r="G205" s="60"/>
      <c r="H205" s="61">
        <f>ROUND(G205*F205,2)</f>
        <v>0</v>
      </c>
      <c r="I205" s="70"/>
    </row>
    <row r="206" spans="1:9" s="71" customFormat="1" ht="30" customHeight="1">
      <c r="A206" s="72" t="s">
        <v>31</v>
      </c>
      <c r="B206" s="69" t="s">
        <v>425</v>
      </c>
      <c r="C206" s="56" t="s">
        <v>32</v>
      </c>
      <c r="D206" s="57" t="s">
        <v>530</v>
      </c>
      <c r="E206" s="58" t="s">
        <v>27</v>
      </c>
      <c r="F206" s="59">
        <v>50</v>
      </c>
      <c r="G206" s="60"/>
      <c r="H206" s="61">
        <f>ROUND(G206*F206,2)</f>
        <v>0</v>
      </c>
      <c r="I206" s="70"/>
    </row>
    <row r="207" spans="1:9" s="64" customFormat="1" ht="30" customHeight="1">
      <c r="A207" s="67" t="s">
        <v>33</v>
      </c>
      <c r="B207" s="69" t="s">
        <v>426</v>
      </c>
      <c r="C207" s="56" t="s">
        <v>34</v>
      </c>
      <c r="D207" s="57" t="s">
        <v>517</v>
      </c>
      <c r="E207" s="58" t="s">
        <v>28</v>
      </c>
      <c r="F207" s="59">
        <v>1320</v>
      </c>
      <c r="G207" s="60"/>
      <c r="H207" s="61">
        <f>ROUND(G207*F207,2)</f>
        <v>0</v>
      </c>
      <c r="I207" s="70"/>
    </row>
    <row r="208" spans="1:8" ht="39.75" customHeight="1">
      <c r="A208" s="19"/>
      <c r="B208" s="16"/>
      <c r="C208" s="33" t="s">
        <v>201</v>
      </c>
      <c r="D208" s="10"/>
      <c r="E208" s="7"/>
      <c r="F208" s="10"/>
      <c r="G208" s="19"/>
      <c r="H208" s="22"/>
    </row>
    <row r="209" spans="1:9" s="71" customFormat="1" ht="30" customHeight="1">
      <c r="A209" s="65" t="s">
        <v>73</v>
      </c>
      <c r="B209" s="69" t="s">
        <v>427</v>
      </c>
      <c r="C209" s="56" t="s">
        <v>75</v>
      </c>
      <c r="D209" s="57" t="s">
        <v>517</v>
      </c>
      <c r="E209" s="58"/>
      <c r="F209" s="59"/>
      <c r="G209" s="73"/>
      <c r="H209" s="61"/>
      <c r="I209" s="70"/>
    </row>
    <row r="210" spans="1:9" s="64" customFormat="1" ht="30" customHeight="1">
      <c r="A210" s="65" t="s">
        <v>76</v>
      </c>
      <c r="B210" s="55" t="s">
        <v>29</v>
      </c>
      <c r="C210" s="56" t="s">
        <v>77</v>
      </c>
      <c r="D210" s="57" t="s">
        <v>2</v>
      </c>
      <c r="E210" s="58" t="s">
        <v>28</v>
      </c>
      <c r="F210" s="59">
        <v>360</v>
      </c>
      <c r="G210" s="60"/>
      <c r="H210" s="61">
        <f>ROUND(G210*F210,2)</f>
        <v>0</v>
      </c>
      <c r="I210" s="70"/>
    </row>
    <row r="211" spans="1:9" s="64" customFormat="1" ht="30" customHeight="1">
      <c r="A211" s="65" t="s">
        <v>202</v>
      </c>
      <c r="B211" s="69" t="s">
        <v>428</v>
      </c>
      <c r="C211" s="56" t="s">
        <v>204</v>
      </c>
      <c r="D211" s="57" t="s">
        <v>107</v>
      </c>
      <c r="E211" s="58"/>
      <c r="F211" s="59"/>
      <c r="G211" s="73"/>
      <c r="H211" s="61"/>
      <c r="I211" s="70"/>
    </row>
    <row r="212" spans="1:9" s="64" customFormat="1" ht="30" customHeight="1">
      <c r="A212" s="65" t="s">
        <v>205</v>
      </c>
      <c r="B212" s="55" t="s">
        <v>29</v>
      </c>
      <c r="C212" s="56" t="s">
        <v>206</v>
      </c>
      <c r="D212" s="57" t="s">
        <v>2</v>
      </c>
      <c r="E212" s="58" t="s">
        <v>28</v>
      </c>
      <c r="F212" s="59">
        <v>500</v>
      </c>
      <c r="G212" s="60"/>
      <c r="H212" s="61">
        <f>ROUND(G212*F212,2)</f>
        <v>0</v>
      </c>
      <c r="I212" s="70"/>
    </row>
    <row r="213" spans="1:9" s="64" customFormat="1" ht="30" customHeight="1">
      <c r="A213" s="65" t="s">
        <v>207</v>
      </c>
      <c r="B213" s="69" t="s">
        <v>429</v>
      </c>
      <c r="C213" s="56" t="s">
        <v>209</v>
      </c>
      <c r="D213" s="57" t="s">
        <v>107</v>
      </c>
      <c r="E213" s="58"/>
      <c r="F213" s="59"/>
      <c r="G213" s="73"/>
      <c r="H213" s="61"/>
      <c r="I213" s="70"/>
    </row>
    <row r="214" spans="1:9" s="64" customFormat="1" ht="30" customHeight="1">
      <c r="A214" s="65" t="s">
        <v>210</v>
      </c>
      <c r="B214" s="55" t="s">
        <v>29</v>
      </c>
      <c r="C214" s="56" t="s">
        <v>211</v>
      </c>
      <c r="D214" s="57" t="s">
        <v>2</v>
      </c>
      <c r="E214" s="58" t="s">
        <v>28</v>
      </c>
      <c r="F214" s="59">
        <v>15</v>
      </c>
      <c r="G214" s="60"/>
      <c r="H214" s="61">
        <f>ROUND(G214*F214,2)</f>
        <v>0</v>
      </c>
      <c r="I214" s="70"/>
    </row>
    <row r="215" spans="1:9" s="64" customFormat="1" ht="30" customHeight="1">
      <c r="A215" s="65" t="s">
        <v>212</v>
      </c>
      <c r="B215" s="55" t="s">
        <v>36</v>
      </c>
      <c r="C215" s="56" t="s">
        <v>213</v>
      </c>
      <c r="D215" s="57" t="s">
        <v>2</v>
      </c>
      <c r="E215" s="58" t="s">
        <v>28</v>
      </c>
      <c r="F215" s="59">
        <v>10</v>
      </c>
      <c r="G215" s="60"/>
      <c r="H215" s="61">
        <f>ROUND(G215*F215,2)</f>
        <v>0</v>
      </c>
      <c r="I215" s="70"/>
    </row>
    <row r="216" spans="1:9" s="64" customFormat="1" ht="30" customHeight="1">
      <c r="A216" s="65" t="s">
        <v>214</v>
      </c>
      <c r="B216" s="55" t="s">
        <v>277</v>
      </c>
      <c r="C216" s="56" t="s">
        <v>215</v>
      </c>
      <c r="D216" s="57" t="s">
        <v>2</v>
      </c>
      <c r="E216" s="58" t="s">
        <v>28</v>
      </c>
      <c r="F216" s="59">
        <v>10</v>
      </c>
      <c r="G216" s="60"/>
      <c r="H216" s="61">
        <f>ROUND(G216*F216,2)</f>
        <v>0</v>
      </c>
      <c r="I216" s="70"/>
    </row>
    <row r="217" spans="1:9" s="64" customFormat="1" ht="30" customHeight="1">
      <c r="A217" s="65" t="s">
        <v>216</v>
      </c>
      <c r="B217" s="55" t="s">
        <v>67</v>
      </c>
      <c r="C217" s="56" t="s">
        <v>217</v>
      </c>
      <c r="D217" s="57" t="s">
        <v>2</v>
      </c>
      <c r="E217" s="58" t="s">
        <v>28</v>
      </c>
      <c r="F217" s="59">
        <v>40</v>
      </c>
      <c r="G217" s="60"/>
      <c r="H217" s="61">
        <f>ROUND(G217*F217,2)</f>
        <v>0</v>
      </c>
      <c r="I217" s="70"/>
    </row>
    <row r="218" spans="1:9" s="64" customFormat="1" ht="30" customHeight="1">
      <c r="A218" s="65" t="s">
        <v>38</v>
      </c>
      <c r="B218" s="69" t="s">
        <v>430</v>
      </c>
      <c r="C218" s="56" t="s">
        <v>39</v>
      </c>
      <c r="D218" s="57" t="s">
        <v>119</v>
      </c>
      <c r="E218" s="58"/>
      <c r="F218" s="59"/>
      <c r="G218" s="73"/>
      <c r="H218" s="61"/>
      <c r="I218" s="70"/>
    </row>
    <row r="219" spans="1:9" s="64" customFormat="1" ht="30" customHeight="1">
      <c r="A219" s="65" t="s">
        <v>40</v>
      </c>
      <c r="B219" s="55" t="s">
        <v>29</v>
      </c>
      <c r="C219" s="56" t="s">
        <v>41</v>
      </c>
      <c r="D219" s="57" t="s">
        <v>2</v>
      </c>
      <c r="E219" s="58" t="s">
        <v>35</v>
      </c>
      <c r="F219" s="59">
        <v>120</v>
      </c>
      <c r="G219" s="60"/>
      <c r="H219" s="61">
        <f>ROUND(G219*F219,2)</f>
        <v>0</v>
      </c>
      <c r="I219" s="70"/>
    </row>
    <row r="220" spans="1:9" s="64" customFormat="1" ht="30" customHeight="1">
      <c r="A220" s="65" t="s">
        <v>42</v>
      </c>
      <c r="B220" s="69" t="s">
        <v>431</v>
      </c>
      <c r="C220" s="56" t="s">
        <v>43</v>
      </c>
      <c r="D220" s="57" t="s">
        <v>119</v>
      </c>
      <c r="E220" s="58"/>
      <c r="F220" s="59"/>
      <c r="G220" s="73"/>
      <c r="H220" s="61"/>
      <c r="I220" s="70"/>
    </row>
    <row r="221" spans="1:9" s="64" customFormat="1" ht="30" customHeight="1">
      <c r="A221" s="65" t="s">
        <v>44</v>
      </c>
      <c r="B221" s="55" t="s">
        <v>29</v>
      </c>
      <c r="C221" s="56" t="s">
        <v>45</v>
      </c>
      <c r="D221" s="57" t="s">
        <v>2</v>
      </c>
      <c r="E221" s="58" t="s">
        <v>35</v>
      </c>
      <c r="F221" s="59">
        <v>300</v>
      </c>
      <c r="G221" s="60"/>
      <c r="H221" s="61">
        <f>ROUND(G221*F221,2)</f>
        <v>0</v>
      </c>
      <c r="I221" s="70"/>
    </row>
    <row r="222" spans="1:9" s="71" customFormat="1" ht="30" customHeight="1">
      <c r="A222" s="65" t="s">
        <v>124</v>
      </c>
      <c r="B222" s="69" t="s">
        <v>432</v>
      </c>
      <c r="C222" s="56" t="s">
        <v>46</v>
      </c>
      <c r="D222" s="57" t="s">
        <v>125</v>
      </c>
      <c r="E222" s="58"/>
      <c r="F222" s="59"/>
      <c r="G222" s="73"/>
      <c r="H222" s="61"/>
      <c r="I222" s="70"/>
    </row>
    <row r="223" spans="1:9" s="64" customFormat="1" ht="30" customHeight="1">
      <c r="A223" s="65" t="s">
        <v>126</v>
      </c>
      <c r="B223" s="55" t="s">
        <v>305</v>
      </c>
      <c r="C223" s="56" t="s">
        <v>127</v>
      </c>
      <c r="D223" s="57" t="s">
        <v>47</v>
      </c>
      <c r="E223" s="58"/>
      <c r="F223" s="59"/>
      <c r="G223" s="73"/>
      <c r="H223" s="61"/>
      <c r="I223" s="70"/>
    </row>
    <row r="224" spans="1:9" s="64" customFormat="1" ht="30" customHeight="1">
      <c r="A224" s="65" t="s">
        <v>128</v>
      </c>
      <c r="B224" s="62" t="s">
        <v>129</v>
      </c>
      <c r="C224" s="56" t="s">
        <v>130</v>
      </c>
      <c r="D224" s="57"/>
      <c r="E224" s="58" t="s">
        <v>28</v>
      </c>
      <c r="F224" s="59">
        <v>10</v>
      </c>
      <c r="G224" s="60"/>
      <c r="H224" s="61">
        <f>ROUND(G224*F224,2)</f>
        <v>0</v>
      </c>
      <c r="I224" s="70"/>
    </row>
    <row r="225" spans="1:9" s="64" customFormat="1" ht="30" customHeight="1">
      <c r="A225" s="65" t="s">
        <v>131</v>
      </c>
      <c r="B225" s="62" t="s">
        <v>132</v>
      </c>
      <c r="C225" s="56" t="s">
        <v>133</v>
      </c>
      <c r="D225" s="57"/>
      <c r="E225" s="58" t="s">
        <v>28</v>
      </c>
      <c r="F225" s="59">
        <v>30</v>
      </c>
      <c r="G225" s="60"/>
      <c r="H225" s="61">
        <f>ROUND(G225*F225,2)</f>
        <v>0</v>
      </c>
      <c r="I225" s="70"/>
    </row>
    <row r="226" spans="1:9" s="71" customFormat="1" ht="30" customHeight="1">
      <c r="A226" s="65" t="s">
        <v>145</v>
      </c>
      <c r="B226" s="69" t="s">
        <v>488</v>
      </c>
      <c r="C226" s="56" t="s">
        <v>147</v>
      </c>
      <c r="D226" s="57" t="s">
        <v>148</v>
      </c>
      <c r="E226" s="58"/>
      <c r="F226" s="59"/>
      <c r="G226" s="73"/>
      <c r="H226" s="61"/>
      <c r="I226" s="70"/>
    </row>
    <row r="227" spans="1:9" s="64" customFormat="1" ht="30" customHeight="1">
      <c r="A227" s="65" t="s">
        <v>149</v>
      </c>
      <c r="B227" s="55" t="s">
        <v>29</v>
      </c>
      <c r="C227" s="56" t="s">
        <v>150</v>
      </c>
      <c r="D227" s="57" t="s">
        <v>2</v>
      </c>
      <c r="E227" s="58" t="s">
        <v>48</v>
      </c>
      <c r="F227" s="59">
        <v>50</v>
      </c>
      <c r="G227" s="60"/>
      <c r="H227" s="61">
        <f>ROUND(G227*F227,2)</f>
        <v>0</v>
      </c>
      <c r="I227" s="70"/>
    </row>
    <row r="228" spans="1:9" s="64" customFormat="1" ht="30" customHeight="1">
      <c r="A228" s="65" t="s">
        <v>151</v>
      </c>
      <c r="B228" s="69" t="s">
        <v>434</v>
      </c>
      <c r="C228" s="56" t="s">
        <v>153</v>
      </c>
      <c r="D228" s="57" t="s">
        <v>148</v>
      </c>
      <c r="E228" s="58"/>
      <c r="F228" s="59"/>
      <c r="G228" s="73"/>
      <c r="H228" s="61"/>
      <c r="I228" s="70"/>
    </row>
    <row r="229" spans="1:9" s="64" customFormat="1" ht="39.75" customHeight="1">
      <c r="A229" s="65" t="s">
        <v>154</v>
      </c>
      <c r="B229" s="55" t="s">
        <v>29</v>
      </c>
      <c r="C229" s="56" t="s">
        <v>500</v>
      </c>
      <c r="D229" s="57" t="s">
        <v>155</v>
      </c>
      <c r="E229" s="58" t="s">
        <v>48</v>
      </c>
      <c r="F229" s="59">
        <v>85</v>
      </c>
      <c r="G229" s="60"/>
      <c r="H229" s="61">
        <f>ROUND(G229*F229,2)</f>
        <v>0</v>
      </c>
      <c r="I229" s="70"/>
    </row>
    <row r="230" spans="1:9" s="64" customFormat="1" ht="30" customHeight="1">
      <c r="A230" s="65" t="s">
        <v>218</v>
      </c>
      <c r="B230" s="55" t="s">
        <v>36</v>
      </c>
      <c r="C230" s="56" t="s">
        <v>526</v>
      </c>
      <c r="D230" s="57" t="s">
        <v>175</v>
      </c>
      <c r="E230" s="58" t="s">
        <v>48</v>
      </c>
      <c r="F230" s="59">
        <v>30</v>
      </c>
      <c r="G230" s="60"/>
      <c r="H230" s="61">
        <f>ROUND(G230*F230,2)</f>
        <v>0</v>
      </c>
      <c r="I230" s="70"/>
    </row>
    <row r="231" spans="1:9" s="64" customFormat="1" ht="30" customHeight="1">
      <c r="A231" s="65" t="s">
        <v>156</v>
      </c>
      <c r="B231" s="69" t="s">
        <v>435</v>
      </c>
      <c r="C231" s="56" t="s">
        <v>49</v>
      </c>
      <c r="D231" s="57" t="s">
        <v>148</v>
      </c>
      <c r="E231" s="58"/>
      <c r="F231" s="59"/>
      <c r="G231" s="73"/>
      <c r="H231" s="61"/>
      <c r="I231" s="70"/>
    </row>
    <row r="232" spans="1:9" s="64" customFormat="1" ht="30" customHeight="1">
      <c r="A232" s="65" t="s">
        <v>158</v>
      </c>
      <c r="B232" s="55" t="s">
        <v>29</v>
      </c>
      <c r="C232" s="56" t="s">
        <v>501</v>
      </c>
      <c r="D232" s="57" t="s">
        <v>159</v>
      </c>
      <c r="E232" s="58"/>
      <c r="F232" s="59"/>
      <c r="G232" s="61"/>
      <c r="H232" s="61"/>
      <c r="I232" s="70"/>
    </row>
    <row r="233" spans="1:9" s="64" customFormat="1" ht="30" customHeight="1">
      <c r="A233" s="65" t="s">
        <v>160</v>
      </c>
      <c r="B233" s="62" t="s">
        <v>129</v>
      </c>
      <c r="C233" s="56" t="s">
        <v>161</v>
      </c>
      <c r="D233" s="57"/>
      <c r="E233" s="58" t="s">
        <v>48</v>
      </c>
      <c r="F233" s="59">
        <v>5</v>
      </c>
      <c r="G233" s="60"/>
      <c r="H233" s="61">
        <f>ROUND(G233*F233,2)</f>
        <v>0</v>
      </c>
      <c r="I233" s="70"/>
    </row>
    <row r="234" spans="1:9" s="64" customFormat="1" ht="30" customHeight="1">
      <c r="A234" s="65" t="s">
        <v>162</v>
      </c>
      <c r="B234" s="62" t="s">
        <v>132</v>
      </c>
      <c r="C234" s="56" t="s">
        <v>163</v>
      </c>
      <c r="D234" s="57"/>
      <c r="E234" s="58" t="s">
        <v>48</v>
      </c>
      <c r="F234" s="59">
        <v>235</v>
      </c>
      <c r="G234" s="60"/>
      <c r="H234" s="61">
        <f>ROUND(G234*F234,2)</f>
        <v>0</v>
      </c>
      <c r="I234" s="70"/>
    </row>
    <row r="235" spans="1:9" s="64" customFormat="1" ht="30" customHeight="1">
      <c r="A235" s="65" t="s">
        <v>164</v>
      </c>
      <c r="B235" s="55" t="s">
        <v>36</v>
      </c>
      <c r="C235" s="56" t="s">
        <v>502</v>
      </c>
      <c r="D235" s="57" t="s">
        <v>50</v>
      </c>
      <c r="E235" s="58"/>
      <c r="F235" s="59"/>
      <c r="G235" s="61"/>
      <c r="H235" s="61"/>
      <c r="I235" s="70"/>
    </row>
    <row r="236" spans="1:9" s="64" customFormat="1" ht="30" customHeight="1">
      <c r="A236" s="65" t="s">
        <v>165</v>
      </c>
      <c r="B236" s="62" t="s">
        <v>129</v>
      </c>
      <c r="C236" s="56" t="s">
        <v>161</v>
      </c>
      <c r="D236" s="57"/>
      <c r="E236" s="58" t="s">
        <v>48</v>
      </c>
      <c r="F236" s="59">
        <v>10</v>
      </c>
      <c r="G236" s="60"/>
      <c r="H236" s="61">
        <f>ROUND(G236*F236,2)</f>
        <v>0</v>
      </c>
      <c r="I236" s="70"/>
    </row>
    <row r="237" spans="1:9" s="64" customFormat="1" ht="30" customHeight="1">
      <c r="A237" s="65" t="s">
        <v>166</v>
      </c>
      <c r="B237" s="62" t="s">
        <v>132</v>
      </c>
      <c r="C237" s="56" t="s">
        <v>163</v>
      </c>
      <c r="D237" s="57"/>
      <c r="E237" s="58" t="s">
        <v>48</v>
      </c>
      <c r="F237" s="59">
        <v>250</v>
      </c>
      <c r="G237" s="60"/>
      <c r="H237" s="61">
        <f>ROUND(G237*F237,2)</f>
        <v>0</v>
      </c>
      <c r="I237" s="70"/>
    </row>
    <row r="238" spans="1:9" s="64" customFormat="1" ht="30" customHeight="1">
      <c r="A238" s="65" t="s">
        <v>167</v>
      </c>
      <c r="B238" s="55" t="s">
        <v>277</v>
      </c>
      <c r="C238" s="56" t="s">
        <v>470</v>
      </c>
      <c r="D238" s="57" t="s">
        <v>168</v>
      </c>
      <c r="E238" s="58" t="s">
        <v>48</v>
      </c>
      <c r="F238" s="59">
        <v>14</v>
      </c>
      <c r="G238" s="60"/>
      <c r="H238" s="61">
        <f>ROUND(G238*F238,2)</f>
        <v>0</v>
      </c>
      <c r="I238" s="70"/>
    </row>
    <row r="239" spans="1:9" s="64" customFormat="1" ht="39.75" customHeight="1">
      <c r="A239" s="65" t="s">
        <v>219</v>
      </c>
      <c r="B239" s="69" t="s">
        <v>436</v>
      </c>
      <c r="C239" s="56" t="s">
        <v>221</v>
      </c>
      <c r="D239" s="57" t="s">
        <v>222</v>
      </c>
      <c r="E239" s="58" t="s">
        <v>28</v>
      </c>
      <c r="F239" s="59">
        <v>25</v>
      </c>
      <c r="G239" s="60"/>
      <c r="H239" s="61">
        <f>ROUND(G239*F239,2)</f>
        <v>0</v>
      </c>
      <c r="I239" s="70"/>
    </row>
    <row r="240" spans="1:9" s="64" customFormat="1" ht="30" customHeight="1">
      <c r="A240" s="65" t="s">
        <v>51</v>
      </c>
      <c r="B240" s="69" t="s">
        <v>437</v>
      </c>
      <c r="C240" s="56" t="s">
        <v>52</v>
      </c>
      <c r="D240" s="57" t="s">
        <v>170</v>
      </c>
      <c r="F240" s="59"/>
      <c r="G240" s="73"/>
      <c r="H240" s="61"/>
      <c r="I240" s="70"/>
    </row>
    <row r="241" spans="1:9" s="64" customFormat="1" ht="30" customHeight="1">
      <c r="A241" s="65" t="s">
        <v>53</v>
      </c>
      <c r="B241" s="55" t="s">
        <v>29</v>
      </c>
      <c r="C241" s="56" t="s">
        <v>54</v>
      </c>
      <c r="D241" s="57"/>
      <c r="E241" s="58"/>
      <c r="F241" s="59"/>
      <c r="G241" s="73"/>
      <c r="H241" s="61"/>
      <c r="I241" s="70"/>
    </row>
    <row r="242" spans="1:9" s="64" customFormat="1" ht="30" customHeight="1">
      <c r="A242" s="65" t="s">
        <v>55</v>
      </c>
      <c r="B242" s="62" t="s">
        <v>129</v>
      </c>
      <c r="C242" s="56" t="s">
        <v>171</v>
      </c>
      <c r="D242" s="57"/>
      <c r="E242" s="58" t="s">
        <v>30</v>
      </c>
      <c r="F242" s="59">
        <v>650</v>
      </c>
      <c r="G242" s="60"/>
      <c r="H242" s="61">
        <f>ROUND(G242*F242,2)</f>
        <v>0</v>
      </c>
      <c r="I242" s="70"/>
    </row>
    <row r="243" spans="1:9" s="64" customFormat="1" ht="30" customHeight="1">
      <c r="A243" s="65" t="s">
        <v>82</v>
      </c>
      <c r="B243" s="55" t="s">
        <v>36</v>
      </c>
      <c r="C243" s="56" t="s">
        <v>83</v>
      </c>
      <c r="D243" s="57"/>
      <c r="E243" s="58"/>
      <c r="F243" s="59"/>
      <c r="G243" s="73"/>
      <c r="H243" s="61"/>
      <c r="I243" s="70"/>
    </row>
    <row r="244" spans="1:9" s="64" customFormat="1" ht="30" customHeight="1">
      <c r="A244" s="65" t="s">
        <v>84</v>
      </c>
      <c r="B244" s="62" t="s">
        <v>129</v>
      </c>
      <c r="C244" s="56" t="s">
        <v>171</v>
      </c>
      <c r="D244" s="57"/>
      <c r="E244" s="58" t="s">
        <v>30</v>
      </c>
      <c r="F244" s="59">
        <v>100</v>
      </c>
      <c r="G244" s="60"/>
      <c r="H244" s="61">
        <f>ROUND(G244*F244,2)</f>
        <v>0</v>
      </c>
      <c r="I244" s="70"/>
    </row>
    <row r="245" spans="1:9" s="71" customFormat="1" ht="30" customHeight="1">
      <c r="A245" s="65" t="s">
        <v>223</v>
      </c>
      <c r="B245" s="69" t="s">
        <v>433</v>
      </c>
      <c r="C245" s="56" t="s">
        <v>225</v>
      </c>
      <c r="D245" s="57" t="s">
        <v>226</v>
      </c>
      <c r="E245" s="58"/>
      <c r="F245" s="59"/>
      <c r="G245" s="73"/>
      <c r="H245" s="61"/>
      <c r="I245" s="70"/>
    </row>
    <row r="246" spans="1:9" s="64" customFormat="1" ht="30" customHeight="1">
      <c r="A246" s="65" t="s">
        <v>364</v>
      </c>
      <c r="B246" s="55" t="s">
        <v>29</v>
      </c>
      <c r="C246" s="56" t="s">
        <v>365</v>
      </c>
      <c r="D246" s="57" t="s">
        <v>2</v>
      </c>
      <c r="E246" s="58" t="s">
        <v>28</v>
      </c>
      <c r="F246" s="59">
        <v>300</v>
      </c>
      <c r="G246" s="60"/>
      <c r="H246" s="61">
        <f>ROUND(G246*F246,2)</f>
        <v>0</v>
      </c>
      <c r="I246" s="70"/>
    </row>
    <row r="247" spans="1:8" ht="39.75" customHeight="1">
      <c r="A247" s="19"/>
      <c r="B247" s="6"/>
      <c r="C247" s="33" t="s">
        <v>17</v>
      </c>
      <c r="D247" s="10"/>
      <c r="E247" s="8"/>
      <c r="F247" s="8"/>
      <c r="G247" s="19"/>
      <c r="H247" s="22"/>
    </row>
    <row r="248" spans="1:9" s="71" customFormat="1" ht="39.75" customHeight="1">
      <c r="A248" s="67" t="s">
        <v>229</v>
      </c>
      <c r="B248" s="69" t="s">
        <v>438</v>
      </c>
      <c r="C248" s="56" t="s">
        <v>230</v>
      </c>
      <c r="D248" s="57" t="s">
        <v>172</v>
      </c>
      <c r="E248" s="58"/>
      <c r="F248" s="63"/>
      <c r="G248" s="73"/>
      <c r="H248" s="66"/>
      <c r="I248" s="70"/>
    </row>
    <row r="249" spans="1:9" s="71" customFormat="1" ht="39.75" customHeight="1">
      <c r="A249" s="67" t="s">
        <v>231</v>
      </c>
      <c r="B249" s="55" t="s">
        <v>29</v>
      </c>
      <c r="C249" s="56" t="s">
        <v>232</v>
      </c>
      <c r="D249" s="57" t="s">
        <v>2</v>
      </c>
      <c r="E249" s="58" t="s">
        <v>28</v>
      </c>
      <c r="F249" s="63">
        <v>360</v>
      </c>
      <c r="G249" s="60"/>
      <c r="H249" s="61">
        <f>ROUND(G249*F249,2)</f>
        <v>0</v>
      </c>
      <c r="I249" s="70"/>
    </row>
    <row r="250" spans="1:8" ht="39.75" customHeight="1">
      <c r="A250" s="19"/>
      <c r="B250" s="6"/>
      <c r="C250" s="33" t="s">
        <v>18</v>
      </c>
      <c r="D250" s="10"/>
      <c r="E250" s="9"/>
      <c r="F250" s="8"/>
      <c r="G250" s="19"/>
      <c r="H250" s="22"/>
    </row>
    <row r="251" spans="1:9" s="71" customFormat="1" ht="30" customHeight="1">
      <c r="A251" s="67" t="s">
        <v>59</v>
      </c>
      <c r="B251" s="69" t="s">
        <v>439</v>
      </c>
      <c r="C251" s="56" t="s">
        <v>60</v>
      </c>
      <c r="D251" s="57" t="s">
        <v>180</v>
      </c>
      <c r="E251" s="58" t="s">
        <v>48</v>
      </c>
      <c r="F251" s="63">
        <v>1200</v>
      </c>
      <c r="G251" s="60"/>
      <c r="H251" s="61">
        <f>ROUND(G251*F251,2)</f>
        <v>0</v>
      </c>
      <c r="I251" s="70"/>
    </row>
    <row r="252" spans="1:8" ht="49.5" customHeight="1">
      <c r="A252" s="19"/>
      <c r="B252" s="6"/>
      <c r="C252" s="33" t="s">
        <v>19</v>
      </c>
      <c r="D252" s="10"/>
      <c r="E252" s="9"/>
      <c r="F252" s="8"/>
      <c r="G252" s="19"/>
      <c r="H252" s="22"/>
    </row>
    <row r="253" spans="1:9" s="71" customFormat="1" ht="30" customHeight="1">
      <c r="A253" s="67" t="s">
        <v>233</v>
      </c>
      <c r="B253" s="69" t="s">
        <v>461</v>
      </c>
      <c r="C253" s="56" t="s">
        <v>234</v>
      </c>
      <c r="D253" s="57" t="s">
        <v>183</v>
      </c>
      <c r="E253" s="58"/>
      <c r="F253" s="63"/>
      <c r="G253" s="73"/>
      <c r="H253" s="66"/>
      <c r="I253" s="70"/>
    </row>
    <row r="254" spans="1:9" s="71" customFormat="1" ht="30" customHeight="1">
      <c r="A254" s="67" t="s">
        <v>235</v>
      </c>
      <c r="B254" s="55" t="s">
        <v>29</v>
      </c>
      <c r="C254" s="56" t="s">
        <v>236</v>
      </c>
      <c r="D254" s="57"/>
      <c r="E254" s="58" t="s">
        <v>35</v>
      </c>
      <c r="F254" s="63">
        <v>1</v>
      </c>
      <c r="G254" s="60"/>
      <c r="H254" s="61">
        <f>ROUND(G254*F254,2)</f>
        <v>0</v>
      </c>
      <c r="I254" s="70"/>
    </row>
    <row r="255" spans="1:9" s="71" customFormat="1" ht="30" customHeight="1">
      <c r="A255" s="67" t="s">
        <v>509</v>
      </c>
      <c r="B255" s="55" t="s">
        <v>36</v>
      </c>
      <c r="C255" s="56" t="s">
        <v>510</v>
      </c>
      <c r="D255" s="57"/>
      <c r="E255" s="58" t="s">
        <v>35</v>
      </c>
      <c r="F255" s="63">
        <v>1</v>
      </c>
      <c r="G255" s="60"/>
      <c r="H255" s="61">
        <f>ROUND(G255*F255,2)</f>
        <v>0</v>
      </c>
      <c r="I255" s="70"/>
    </row>
    <row r="256" spans="1:9" s="71" customFormat="1" ht="30" customHeight="1">
      <c r="A256" s="67" t="s">
        <v>181</v>
      </c>
      <c r="B256" s="69" t="s">
        <v>489</v>
      </c>
      <c r="C256" s="56" t="s">
        <v>182</v>
      </c>
      <c r="D256" s="57" t="s">
        <v>183</v>
      </c>
      <c r="E256" s="58"/>
      <c r="F256" s="63"/>
      <c r="G256" s="73"/>
      <c r="H256" s="66"/>
      <c r="I256" s="70"/>
    </row>
    <row r="257" spans="1:9" s="71" customFormat="1" ht="30" customHeight="1">
      <c r="A257" s="67" t="s">
        <v>184</v>
      </c>
      <c r="B257" s="55" t="s">
        <v>29</v>
      </c>
      <c r="C257" s="56" t="s">
        <v>185</v>
      </c>
      <c r="D257" s="57"/>
      <c r="E257" s="58" t="s">
        <v>35</v>
      </c>
      <c r="F257" s="63">
        <v>2</v>
      </c>
      <c r="G257" s="60"/>
      <c r="H257" s="61">
        <f>ROUND(G257*F257,2)</f>
        <v>0</v>
      </c>
      <c r="I257" s="70"/>
    </row>
    <row r="258" spans="1:9" s="64" customFormat="1" ht="30" customHeight="1">
      <c r="A258" s="67" t="s">
        <v>237</v>
      </c>
      <c r="B258" s="69" t="s">
        <v>440</v>
      </c>
      <c r="C258" s="56" t="s">
        <v>238</v>
      </c>
      <c r="D258" s="57" t="s">
        <v>183</v>
      </c>
      <c r="E258" s="58"/>
      <c r="F258" s="63"/>
      <c r="G258" s="73"/>
      <c r="H258" s="66"/>
      <c r="I258" s="70"/>
    </row>
    <row r="259" spans="1:9" s="64" customFormat="1" ht="30" customHeight="1">
      <c r="A259" s="67" t="s">
        <v>239</v>
      </c>
      <c r="B259" s="55" t="s">
        <v>29</v>
      </c>
      <c r="C259" s="56" t="s">
        <v>241</v>
      </c>
      <c r="D259" s="57"/>
      <c r="E259" s="58"/>
      <c r="F259" s="63"/>
      <c r="G259" s="73"/>
      <c r="H259" s="66"/>
      <c r="I259" s="70"/>
    </row>
    <row r="260" spans="1:9" s="64" customFormat="1" ht="39.75" customHeight="1">
      <c r="A260" s="67" t="s">
        <v>486</v>
      </c>
      <c r="B260" s="62" t="s">
        <v>129</v>
      </c>
      <c r="C260" s="56" t="s">
        <v>487</v>
      </c>
      <c r="D260" s="57"/>
      <c r="E260" s="58" t="s">
        <v>48</v>
      </c>
      <c r="F260" s="63">
        <v>15</v>
      </c>
      <c r="G260" s="60"/>
      <c r="H260" s="61">
        <f>ROUND(G260*F260,2)</f>
        <v>0</v>
      </c>
      <c r="I260" s="70"/>
    </row>
    <row r="261" spans="1:9" s="64" customFormat="1" ht="30" customHeight="1">
      <c r="A261" s="67" t="s">
        <v>239</v>
      </c>
      <c r="B261" s="55" t="s">
        <v>36</v>
      </c>
      <c r="C261" s="56" t="s">
        <v>241</v>
      </c>
      <c r="D261" s="57"/>
      <c r="E261" s="58"/>
      <c r="F261" s="63"/>
      <c r="G261" s="73"/>
      <c r="H261" s="66"/>
      <c r="I261" s="70"/>
    </row>
    <row r="262" spans="1:9" s="64" customFormat="1" ht="39.75" customHeight="1">
      <c r="A262" s="67" t="s">
        <v>240</v>
      </c>
      <c r="B262" s="62" t="s">
        <v>129</v>
      </c>
      <c r="C262" s="56" t="s">
        <v>243</v>
      </c>
      <c r="D262" s="57"/>
      <c r="E262" s="58" t="s">
        <v>48</v>
      </c>
      <c r="F262" s="63">
        <v>6</v>
      </c>
      <c r="G262" s="60"/>
      <c r="H262" s="61">
        <f>ROUND(G262*F262,2)</f>
        <v>0</v>
      </c>
      <c r="I262" s="70"/>
    </row>
    <row r="263" spans="1:9" s="64" customFormat="1" ht="30" customHeight="1">
      <c r="A263" s="67" t="s">
        <v>239</v>
      </c>
      <c r="B263" s="55" t="s">
        <v>277</v>
      </c>
      <c r="C263" s="56" t="s">
        <v>242</v>
      </c>
      <c r="D263" s="57"/>
      <c r="E263" s="58"/>
      <c r="F263" s="63"/>
      <c r="G263" s="73"/>
      <c r="H263" s="66"/>
      <c r="I263" s="70"/>
    </row>
    <row r="264" spans="1:9" s="64" customFormat="1" ht="39.75" customHeight="1">
      <c r="A264" s="67" t="s">
        <v>240</v>
      </c>
      <c r="B264" s="62" t="s">
        <v>129</v>
      </c>
      <c r="C264" s="56" t="s">
        <v>243</v>
      </c>
      <c r="D264" s="57"/>
      <c r="E264" s="58" t="s">
        <v>48</v>
      </c>
      <c r="F264" s="63">
        <v>8</v>
      </c>
      <c r="G264" s="60"/>
      <c r="H264" s="61">
        <f>ROUND(G264*F264,2)</f>
        <v>0</v>
      </c>
      <c r="I264" s="70"/>
    </row>
    <row r="265" spans="1:9" s="64" customFormat="1" ht="30" customHeight="1">
      <c r="A265" s="67" t="s">
        <v>186</v>
      </c>
      <c r="B265" s="69" t="s">
        <v>441</v>
      </c>
      <c r="C265" s="56" t="s">
        <v>187</v>
      </c>
      <c r="D265" s="57" t="s">
        <v>183</v>
      </c>
      <c r="E265" s="58" t="s">
        <v>48</v>
      </c>
      <c r="F265" s="63">
        <v>10</v>
      </c>
      <c r="G265" s="60"/>
      <c r="H265" s="61">
        <f>ROUND(G265*F265,2)</f>
        <v>0</v>
      </c>
      <c r="I265" s="70"/>
    </row>
    <row r="266" spans="1:9" s="76" customFormat="1" ht="39.75" customHeight="1">
      <c r="A266" s="67" t="s">
        <v>93</v>
      </c>
      <c r="B266" s="69" t="s">
        <v>490</v>
      </c>
      <c r="C266" s="68" t="s">
        <v>188</v>
      </c>
      <c r="D266" s="57" t="s">
        <v>183</v>
      </c>
      <c r="E266" s="58"/>
      <c r="F266" s="63"/>
      <c r="G266" s="73"/>
      <c r="H266" s="66"/>
      <c r="I266" s="70"/>
    </row>
    <row r="267" spans="1:9" s="64" customFormat="1" ht="39.75" customHeight="1">
      <c r="A267" s="67" t="s">
        <v>244</v>
      </c>
      <c r="B267" s="55" t="s">
        <v>29</v>
      </c>
      <c r="C267" s="56" t="s">
        <v>245</v>
      </c>
      <c r="D267" s="57"/>
      <c r="E267" s="58" t="s">
        <v>35</v>
      </c>
      <c r="F267" s="63">
        <v>2</v>
      </c>
      <c r="G267" s="60"/>
      <c r="H267" s="61">
        <f>ROUND(G267*F267,2)</f>
        <v>0</v>
      </c>
      <c r="I267" s="70"/>
    </row>
    <row r="268" spans="1:9" s="64" customFormat="1" ht="39.75" customHeight="1">
      <c r="A268" s="67" t="s">
        <v>246</v>
      </c>
      <c r="B268" s="55" t="s">
        <v>36</v>
      </c>
      <c r="C268" s="56" t="s">
        <v>247</v>
      </c>
      <c r="D268" s="57"/>
      <c r="E268" s="58" t="s">
        <v>35</v>
      </c>
      <c r="F268" s="63">
        <v>2</v>
      </c>
      <c r="G268" s="60"/>
      <c r="H268" s="61">
        <f>ROUND(G268*F268,2)</f>
        <v>0</v>
      </c>
      <c r="I268" s="70"/>
    </row>
    <row r="269" spans="1:9" s="64" customFormat="1" ht="39.75" customHeight="1">
      <c r="A269" s="67" t="s">
        <v>61</v>
      </c>
      <c r="B269" s="55" t="s">
        <v>277</v>
      </c>
      <c r="C269" s="56" t="s">
        <v>94</v>
      </c>
      <c r="D269" s="57"/>
      <c r="E269" s="58" t="s">
        <v>35</v>
      </c>
      <c r="F269" s="63">
        <v>4</v>
      </c>
      <c r="G269" s="60"/>
      <c r="H269" s="61">
        <f>ROUND(G269*F269,2)</f>
        <v>0</v>
      </c>
      <c r="I269" s="70"/>
    </row>
    <row r="270" spans="1:9" s="64" customFormat="1" ht="30" customHeight="1">
      <c r="A270" s="67" t="s">
        <v>62</v>
      </c>
      <c r="B270" s="55" t="s">
        <v>67</v>
      </c>
      <c r="C270" s="56" t="s">
        <v>63</v>
      </c>
      <c r="D270" s="57"/>
      <c r="E270" s="58" t="s">
        <v>35</v>
      </c>
      <c r="F270" s="63">
        <v>4</v>
      </c>
      <c r="G270" s="60"/>
      <c r="H270" s="61">
        <f>ROUND(G270*F270,2)</f>
        <v>0</v>
      </c>
      <c r="I270" s="70"/>
    </row>
    <row r="271" spans="1:9" s="76" customFormat="1" ht="30" customHeight="1">
      <c r="A271" s="67" t="s">
        <v>248</v>
      </c>
      <c r="B271" s="69" t="s">
        <v>442</v>
      </c>
      <c r="C271" s="68" t="s">
        <v>249</v>
      </c>
      <c r="D271" s="57" t="s">
        <v>183</v>
      </c>
      <c r="E271" s="58"/>
      <c r="F271" s="63"/>
      <c r="G271" s="73"/>
      <c r="H271" s="66"/>
      <c r="I271" s="70"/>
    </row>
    <row r="272" spans="1:9" s="76" customFormat="1" ht="30" customHeight="1">
      <c r="A272" s="67" t="s">
        <v>250</v>
      </c>
      <c r="B272" s="55" t="s">
        <v>29</v>
      </c>
      <c r="C272" s="68" t="s">
        <v>251</v>
      </c>
      <c r="D272" s="57"/>
      <c r="E272" s="58" t="s">
        <v>35</v>
      </c>
      <c r="F272" s="63">
        <v>1</v>
      </c>
      <c r="G272" s="60"/>
      <c r="H272" s="61">
        <f>ROUND(G272*F272,2)</f>
        <v>0</v>
      </c>
      <c r="I272" s="70"/>
    </row>
    <row r="273" spans="1:9" s="76" customFormat="1" ht="30" customHeight="1">
      <c r="A273" s="67" t="s">
        <v>252</v>
      </c>
      <c r="B273" s="69" t="s">
        <v>443</v>
      </c>
      <c r="C273" s="68" t="s">
        <v>253</v>
      </c>
      <c r="D273" s="57" t="s">
        <v>183</v>
      </c>
      <c r="E273" s="58"/>
      <c r="F273" s="63"/>
      <c r="G273" s="73"/>
      <c r="H273" s="66"/>
      <c r="I273" s="70"/>
    </row>
    <row r="274" spans="1:9" s="76" customFormat="1" ht="30" customHeight="1">
      <c r="A274" s="67" t="s">
        <v>255</v>
      </c>
      <c r="B274" s="55" t="s">
        <v>29</v>
      </c>
      <c r="C274" s="68" t="s">
        <v>256</v>
      </c>
      <c r="D274" s="57"/>
      <c r="E274" s="58"/>
      <c r="F274" s="63"/>
      <c r="G274" s="73"/>
      <c r="H274" s="66"/>
      <c r="I274" s="70"/>
    </row>
    <row r="275" spans="1:9" s="64" customFormat="1" ht="39.75" customHeight="1">
      <c r="A275" s="67" t="s">
        <v>254</v>
      </c>
      <c r="B275" s="62" t="s">
        <v>129</v>
      </c>
      <c r="C275" s="56" t="s">
        <v>258</v>
      </c>
      <c r="D275" s="57"/>
      <c r="E275" s="58" t="s">
        <v>35</v>
      </c>
      <c r="F275" s="63">
        <v>2</v>
      </c>
      <c r="G275" s="60"/>
      <c r="H275" s="61">
        <f>ROUND(G275*F275,2)</f>
        <v>0</v>
      </c>
      <c r="I275" s="70"/>
    </row>
    <row r="276" spans="1:9" s="76" customFormat="1" ht="30" customHeight="1">
      <c r="A276" s="67" t="s">
        <v>255</v>
      </c>
      <c r="B276" s="55" t="s">
        <v>36</v>
      </c>
      <c r="C276" s="68" t="s">
        <v>257</v>
      </c>
      <c r="D276" s="57"/>
      <c r="E276" s="58"/>
      <c r="F276" s="63"/>
      <c r="G276" s="73"/>
      <c r="H276" s="66"/>
      <c r="I276" s="70"/>
    </row>
    <row r="277" spans="1:9" s="64" customFormat="1" ht="39.75" customHeight="1">
      <c r="A277" s="67" t="s">
        <v>254</v>
      </c>
      <c r="B277" s="62" t="s">
        <v>129</v>
      </c>
      <c r="C277" s="56" t="s">
        <v>485</v>
      </c>
      <c r="D277" s="57"/>
      <c r="E277" s="58" t="s">
        <v>35</v>
      </c>
      <c r="F277" s="63">
        <v>1</v>
      </c>
      <c r="G277" s="60"/>
      <c r="H277" s="61">
        <f>ROUND(G277*F277,2)</f>
        <v>0</v>
      </c>
      <c r="I277" s="70"/>
    </row>
    <row r="278" spans="1:9" s="76" customFormat="1" ht="39.75" customHeight="1">
      <c r="A278" s="67" t="s">
        <v>505</v>
      </c>
      <c r="B278" s="69" t="s">
        <v>444</v>
      </c>
      <c r="C278" s="68" t="s">
        <v>506</v>
      </c>
      <c r="D278" s="57" t="s">
        <v>183</v>
      </c>
      <c r="E278" s="58"/>
      <c r="F278" s="63"/>
      <c r="G278" s="73"/>
      <c r="H278" s="66"/>
      <c r="I278" s="70"/>
    </row>
    <row r="279" spans="1:9" s="76" customFormat="1" ht="30" customHeight="1">
      <c r="A279" s="67" t="s">
        <v>507</v>
      </c>
      <c r="B279" s="55" t="s">
        <v>29</v>
      </c>
      <c r="C279" s="68" t="s">
        <v>508</v>
      </c>
      <c r="D279" s="57"/>
      <c r="E279" s="58" t="s">
        <v>35</v>
      </c>
      <c r="F279" s="63">
        <v>1</v>
      </c>
      <c r="G279" s="60"/>
      <c r="H279" s="61">
        <f>ROUND(G279*F279,2)</f>
        <v>0</v>
      </c>
      <c r="I279" s="70"/>
    </row>
    <row r="280" spans="1:9" s="64" customFormat="1" ht="30" customHeight="1">
      <c r="A280" s="67" t="s">
        <v>383</v>
      </c>
      <c r="B280" s="69" t="s">
        <v>511</v>
      </c>
      <c r="C280" s="56" t="s">
        <v>384</v>
      </c>
      <c r="D280" s="57" t="s">
        <v>183</v>
      </c>
      <c r="E280" s="58" t="s">
        <v>35</v>
      </c>
      <c r="F280" s="63">
        <v>1</v>
      </c>
      <c r="G280" s="60"/>
      <c r="H280" s="61">
        <f>ROUND(G280*F280,2)</f>
        <v>0</v>
      </c>
      <c r="I280" s="70"/>
    </row>
    <row r="281" spans="1:9" s="84" customFormat="1" ht="30" customHeight="1">
      <c r="A281" s="67"/>
      <c r="B281" s="69" t="s">
        <v>445</v>
      </c>
      <c r="C281" s="56" t="s">
        <v>259</v>
      </c>
      <c r="D281" s="57" t="s">
        <v>183</v>
      </c>
      <c r="E281" s="58"/>
      <c r="F281" s="63"/>
      <c r="G281" s="73"/>
      <c r="H281" s="66"/>
      <c r="I281" s="85"/>
    </row>
    <row r="282" spans="1:9" s="84" customFormat="1" ht="30" customHeight="1">
      <c r="A282" s="67"/>
      <c r="B282" s="55" t="s">
        <v>29</v>
      </c>
      <c r="C282" s="56" t="s">
        <v>260</v>
      </c>
      <c r="D282" s="57"/>
      <c r="E282" s="58" t="s">
        <v>261</v>
      </c>
      <c r="F282" s="86">
        <v>2.9</v>
      </c>
      <c r="G282" s="60"/>
      <c r="H282" s="66">
        <f>ROUND(G282,2)*F282</f>
        <v>0</v>
      </c>
      <c r="I282" s="85"/>
    </row>
    <row r="283" spans="1:9" s="87" customFormat="1" ht="30" customHeight="1">
      <c r="A283" s="67"/>
      <c r="B283" s="69" t="s">
        <v>446</v>
      </c>
      <c r="C283" s="56" t="s">
        <v>262</v>
      </c>
      <c r="D283" s="57" t="s">
        <v>183</v>
      </c>
      <c r="E283" s="58"/>
      <c r="F283" s="63"/>
      <c r="G283" s="73"/>
      <c r="H283" s="66"/>
      <c r="I283" s="85"/>
    </row>
    <row r="284" spans="1:9" s="87" customFormat="1" ht="30" customHeight="1">
      <c r="A284" s="67"/>
      <c r="B284" s="55" t="s">
        <v>29</v>
      </c>
      <c r="C284" s="56" t="s">
        <v>263</v>
      </c>
      <c r="D284" s="57"/>
      <c r="E284" s="58"/>
      <c r="F284" s="63"/>
      <c r="G284" s="73"/>
      <c r="H284" s="66"/>
      <c r="I284" s="85"/>
    </row>
    <row r="285" spans="1:9" s="87" customFormat="1" ht="39.75" customHeight="1">
      <c r="A285" s="67"/>
      <c r="B285" s="62"/>
      <c r="C285" s="56" t="s">
        <v>264</v>
      </c>
      <c r="D285" s="57"/>
      <c r="E285" s="58" t="s">
        <v>48</v>
      </c>
      <c r="F285" s="63">
        <v>66</v>
      </c>
      <c r="G285" s="60"/>
      <c r="H285" s="66">
        <f>ROUND(G285,2)*F285</f>
        <v>0</v>
      </c>
      <c r="I285" s="85"/>
    </row>
    <row r="286" spans="1:9" s="88" customFormat="1" ht="30" customHeight="1">
      <c r="A286" s="67"/>
      <c r="B286" s="69" t="s">
        <v>512</v>
      </c>
      <c r="C286" s="68" t="s">
        <v>265</v>
      </c>
      <c r="D286" s="57" t="s">
        <v>335</v>
      </c>
      <c r="E286" s="58"/>
      <c r="F286" s="63"/>
      <c r="G286" s="73"/>
      <c r="H286" s="66"/>
      <c r="I286" s="85"/>
    </row>
    <row r="287" spans="1:9" s="88" customFormat="1" ht="30" customHeight="1">
      <c r="A287" s="67"/>
      <c r="B287" s="55" t="s">
        <v>29</v>
      </c>
      <c r="C287" s="68" t="s">
        <v>266</v>
      </c>
      <c r="D287" s="57"/>
      <c r="E287" s="58" t="s">
        <v>48</v>
      </c>
      <c r="F287" s="63">
        <v>66</v>
      </c>
      <c r="G287" s="60"/>
      <c r="H287" s="66">
        <f>ROUND(G287,2)*F287</f>
        <v>0</v>
      </c>
      <c r="I287" s="85"/>
    </row>
    <row r="288" spans="1:9" s="88" customFormat="1" ht="30" customHeight="1">
      <c r="A288" s="67"/>
      <c r="B288" s="69" t="s">
        <v>447</v>
      </c>
      <c r="C288" s="68" t="s">
        <v>267</v>
      </c>
      <c r="D288" s="57" t="s">
        <v>335</v>
      </c>
      <c r="E288" s="58"/>
      <c r="F288" s="63"/>
      <c r="G288" s="73"/>
      <c r="H288" s="66"/>
      <c r="I288" s="85"/>
    </row>
    <row r="289" spans="1:9" s="88" customFormat="1" ht="30" customHeight="1">
      <c r="A289" s="67"/>
      <c r="B289" s="55" t="s">
        <v>29</v>
      </c>
      <c r="C289" s="68" t="s">
        <v>268</v>
      </c>
      <c r="D289" s="57"/>
      <c r="E289" s="58" t="s">
        <v>35</v>
      </c>
      <c r="F289" s="63">
        <v>1</v>
      </c>
      <c r="G289" s="60"/>
      <c r="H289" s="66">
        <f>ROUND(G289,2)*F289</f>
        <v>0</v>
      </c>
      <c r="I289" s="85"/>
    </row>
    <row r="290" spans="1:8" ht="39.75" customHeight="1">
      <c r="A290" s="19"/>
      <c r="B290" s="12"/>
      <c r="C290" s="33" t="s">
        <v>20</v>
      </c>
      <c r="D290" s="10"/>
      <c r="E290" s="9"/>
      <c r="F290" s="8"/>
      <c r="G290" s="19"/>
      <c r="H290" s="22"/>
    </row>
    <row r="291" spans="1:9" s="64" customFormat="1" ht="39.75" customHeight="1">
      <c r="A291" s="67" t="s">
        <v>64</v>
      </c>
      <c r="B291" s="69" t="s">
        <v>448</v>
      </c>
      <c r="C291" s="56" t="s">
        <v>95</v>
      </c>
      <c r="D291" s="57" t="s">
        <v>189</v>
      </c>
      <c r="E291" s="58" t="s">
        <v>35</v>
      </c>
      <c r="F291" s="63">
        <v>2</v>
      </c>
      <c r="G291" s="60"/>
      <c r="H291" s="61">
        <f>ROUND(G291*F291,2)</f>
        <v>0</v>
      </c>
      <c r="I291" s="70"/>
    </row>
    <row r="292" spans="1:9" s="71" customFormat="1" ht="30" customHeight="1">
      <c r="A292" s="67" t="s">
        <v>65</v>
      </c>
      <c r="B292" s="69" t="s">
        <v>491</v>
      </c>
      <c r="C292" s="56" t="s">
        <v>96</v>
      </c>
      <c r="D292" s="57" t="s">
        <v>189</v>
      </c>
      <c r="E292" s="58"/>
      <c r="F292" s="63"/>
      <c r="G292" s="73"/>
      <c r="H292" s="66"/>
      <c r="I292" s="70"/>
    </row>
    <row r="293" spans="1:9" s="64" customFormat="1" ht="30" customHeight="1">
      <c r="A293" s="67" t="s">
        <v>274</v>
      </c>
      <c r="B293" s="55" t="s">
        <v>29</v>
      </c>
      <c r="C293" s="56" t="s">
        <v>275</v>
      </c>
      <c r="D293" s="57"/>
      <c r="E293" s="58" t="s">
        <v>35</v>
      </c>
      <c r="F293" s="63">
        <v>1</v>
      </c>
      <c r="G293" s="60"/>
      <c r="H293" s="61">
        <f>ROUND(G293*F293,2)</f>
        <v>0</v>
      </c>
      <c r="I293" s="70"/>
    </row>
    <row r="294" spans="1:9" s="64" customFormat="1" ht="30" customHeight="1">
      <c r="A294" s="67" t="s">
        <v>66</v>
      </c>
      <c r="B294" s="55" t="s">
        <v>36</v>
      </c>
      <c r="C294" s="56" t="s">
        <v>190</v>
      </c>
      <c r="D294" s="57"/>
      <c r="E294" s="58" t="s">
        <v>35</v>
      </c>
      <c r="F294" s="63">
        <v>2</v>
      </c>
      <c r="G294" s="60"/>
      <c r="H294" s="61">
        <f>ROUND(G294*F294,2)</f>
        <v>0</v>
      </c>
      <c r="I294" s="70"/>
    </row>
    <row r="295" spans="1:9" s="64" customFormat="1" ht="30" customHeight="1">
      <c r="A295" s="67" t="s">
        <v>276</v>
      </c>
      <c r="B295" s="55" t="s">
        <v>277</v>
      </c>
      <c r="C295" s="56" t="s">
        <v>278</v>
      </c>
      <c r="D295" s="57"/>
      <c r="E295" s="58" t="s">
        <v>35</v>
      </c>
      <c r="F295" s="63">
        <v>1</v>
      </c>
      <c r="G295" s="60"/>
      <c r="H295" s="61">
        <f>ROUND(G295*F295,2)</f>
        <v>0</v>
      </c>
      <c r="I295" s="70"/>
    </row>
    <row r="296" spans="1:9" s="64" customFormat="1" ht="30" customHeight="1">
      <c r="A296" s="67" t="s">
        <v>279</v>
      </c>
      <c r="B296" s="55" t="s">
        <v>67</v>
      </c>
      <c r="C296" s="56" t="s">
        <v>280</v>
      </c>
      <c r="D296" s="57"/>
      <c r="E296" s="58" t="s">
        <v>35</v>
      </c>
      <c r="F296" s="63">
        <v>2</v>
      </c>
      <c r="G296" s="60"/>
      <c r="H296" s="61">
        <f>ROUND(G296*F296,2)</f>
        <v>0</v>
      </c>
      <c r="I296" s="70"/>
    </row>
    <row r="297" spans="1:9" s="71" customFormat="1" ht="30" customHeight="1">
      <c r="A297" s="67" t="s">
        <v>86</v>
      </c>
      <c r="B297" s="69" t="s">
        <v>449</v>
      </c>
      <c r="C297" s="56" t="s">
        <v>97</v>
      </c>
      <c r="D297" s="57" t="s">
        <v>189</v>
      </c>
      <c r="E297" s="58" t="s">
        <v>35</v>
      </c>
      <c r="F297" s="63">
        <v>4</v>
      </c>
      <c r="G297" s="60"/>
      <c r="H297" s="61">
        <f aca="true" t="shared" si="4" ref="H297:H304">ROUND(G297*F297,2)</f>
        <v>0</v>
      </c>
      <c r="I297" s="70"/>
    </row>
    <row r="298" spans="1:9" s="71" customFormat="1" ht="30" customHeight="1">
      <c r="A298" s="67" t="s">
        <v>87</v>
      </c>
      <c r="B298" s="69" t="s">
        <v>450</v>
      </c>
      <c r="C298" s="56" t="s">
        <v>98</v>
      </c>
      <c r="D298" s="57" t="s">
        <v>189</v>
      </c>
      <c r="E298" s="58" t="s">
        <v>35</v>
      </c>
      <c r="F298" s="63">
        <v>1</v>
      </c>
      <c r="G298" s="60"/>
      <c r="H298" s="61">
        <f t="shared" si="4"/>
        <v>0</v>
      </c>
      <c r="I298" s="70"/>
    </row>
    <row r="299" spans="1:9" s="64" customFormat="1" ht="30" customHeight="1">
      <c r="A299" s="67" t="s">
        <v>281</v>
      </c>
      <c r="B299" s="69" t="s">
        <v>451</v>
      </c>
      <c r="C299" s="56" t="s">
        <v>282</v>
      </c>
      <c r="D299" s="57" t="s">
        <v>189</v>
      </c>
      <c r="E299" s="58" t="s">
        <v>35</v>
      </c>
      <c r="F299" s="63">
        <v>2</v>
      </c>
      <c r="G299" s="60"/>
      <c r="H299" s="61">
        <f t="shared" si="4"/>
        <v>0</v>
      </c>
      <c r="I299" s="70"/>
    </row>
    <row r="300" spans="1:9" s="71" customFormat="1" ht="30" customHeight="1">
      <c r="A300" s="67" t="s">
        <v>283</v>
      </c>
      <c r="B300" s="69" t="s">
        <v>452</v>
      </c>
      <c r="C300" s="56" t="s">
        <v>284</v>
      </c>
      <c r="D300" s="57" t="s">
        <v>285</v>
      </c>
      <c r="E300" s="58" t="s">
        <v>35</v>
      </c>
      <c r="F300" s="63">
        <v>1</v>
      </c>
      <c r="G300" s="60"/>
      <c r="H300" s="61">
        <f t="shared" si="4"/>
        <v>0</v>
      </c>
      <c r="I300" s="70"/>
    </row>
    <row r="301" spans="1:9" s="64" customFormat="1" ht="30" customHeight="1">
      <c r="A301" s="67" t="s">
        <v>286</v>
      </c>
      <c r="B301" s="69" t="s">
        <v>453</v>
      </c>
      <c r="C301" s="56" t="s">
        <v>287</v>
      </c>
      <c r="D301" s="57" t="s">
        <v>285</v>
      </c>
      <c r="E301" s="58" t="s">
        <v>35</v>
      </c>
      <c r="F301" s="63">
        <v>1</v>
      </c>
      <c r="G301" s="60"/>
      <c r="H301" s="61">
        <f t="shared" si="4"/>
        <v>0</v>
      </c>
      <c r="I301" s="70"/>
    </row>
    <row r="302" spans="1:9" s="71" customFormat="1" ht="30" customHeight="1">
      <c r="A302" s="67" t="s">
        <v>288</v>
      </c>
      <c r="B302" s="69" t="s">
        <v>454</v>
      </c>
      <c r="C302" s="68" t="s">
        <v>516</v>
      </c>
      <c r="D302" s="57" t="s">
        <v>189</v>
      </c>
      <c r="E302" s="58" t="s">
        <v>35</v>
      </c>
      <c r="F302" s="63">
        <v>1</v>
      </c>
      <c r="G302" s="60"/>
      <c r="H302" s="61">
        <f t="shared" si="4"/>
        <v>0</v>
      </c>
      <c r="I302" s="70"/>
    </row>
    <row r="303" spans="1:9" s="64" customFormat="1" ht="30" customHeight="1">
      <c r="A303" s="67" t="s">
        <v>289</v>
      </c>
      <c r="B303" s="69" t="s">
        <v>455</v>
      </c>
      <c r="C303" s="56" t="s">
        <v>290</v>
      </c>
      <c r="D303" s="57" t="s">
        <v>189</v>
      </c>
      <c r="E303" s="58" t="s">
        <v>35</v>
      </c>
      <c r="F303" s="63">
        <v>1</v>
      </c>
      <c r="G303" s="60"/>
      <c r="H303" s="61">
        <f t="shared" si="4"/>
        <v>0</v>
      </c>
      <c r="I303" s="70"/>
    </row>
    <row r="304" spans="1:9" s="64" customFormat="1" ht="30" customHeight="1">
      <c r="A304" s="67" t="s">
        <v>191</v>
      </c>
      <c r="B304" s="69" t="s">
        <v>456</v>
      </c>
      <c r="C304" s="56" t="s">
        <v>192</v>
      </c>
      <c r="D304" s="57" t="s">
        <v>193</v>
      </c>
      <c r="E304" s="58" t="s">
        <v>35</v>
      </c>
      <c r="F304" s="77">
        <v>2</v>
      </c>
      <c r="G304" s="60"/>
      <c r="H304" s="61">
        <f t="shared" si="4"/>
        <v>0</v>
      </c>
      <c r="I304" s="70"/>
    </row>
    <row r="305" spans="1:8" ht="39.75" customHeight="1">
      <c r="A305" s="19"/>
      <c r="B305" s="16"/>
      <c r="C305" s="33" t="s">
        <v>21</v>
      </c>
      <c r="D305" s="10"/>
      <c r="E305" s="7"/>
      <c r="F305" s="10"/>
      <c r="G305" s="19"/>
      <c r="H305" s="22"/>
    </row>
    <row r="306" spans="1:9" s="71" customFormat="1" ht="30" customHeight="1">
      <c r="A306" s="65" t="s">
        <v>68</v>
      </c>
      <c r="B306" s="69" t="s">
        <v>457</v>
      </c>
      <c r="C306" s="56" t="s">
        <v>69</v>
      </c>
      <c r="D306" s="57" t="s">
        <v>194</v>
      </c>
      <c r="E306" s="58"/>
      <c r="F306" s="59"/>
      <c r="G306" s="73"/>
      <c r="H306" s="61"/>
      <c r="I306" s="70"/>
    </row>
    <row r="307" spans="1:9" s="64" customFormat="1" ht="30" customHeight="1">
      <c r="A307" s="65" t="s">
        <v>195</v>
      </c>
      <c r="B307" s="55" t="s">
        <v>29</v>
      </c>
      <c r="C307" s="56" t="s">
        <v>196</v>
      </c>
      <c r="D307" s="57"/>
      <c r="E307" s="58" t="s">
        <v>28</v>
      </c>
      <c r="F307" s="59">
        <v>20</v>
      </c>
      <c r="G307" s="60"/>
      <c r="H307" s="61">
        <f>ROUND(G307*F307,2)</f>
        <v>0</v>
      </c>
      <c r="I307" s="70"/>
    </row>
    <row r="308" spans="1:9" s="64" customFormat="1" ht="30" customHeight="1">
      <c r="A308" s="65" t="s">
        <v>70</v>
      </c>
      <c r="B308" s="55" t="s">
        <v>36</v>
      </c>
      <c r="C308" s="56" t="s">
        <v>197</v>
      </c>
      <c r="D308" s="57"/>
      <c r="E308" s="58" t="s">
        <v>28</v>
      </c>
      <c r="F308" s="59">
        <v>1300</v>
      </c>
      <c r="G308" s="60"/>
      <c r="H308" s="61">
        <f>ROUND(G308*F308,2)</f>
        <v>0</v>
      </c>
      <c r="I308" s="70"/>
    </row>
    <row r="309" spans="1:8" ht="39.75" customHeight="1">
      <c r="A309" s="19"/>
      <c r="B309" s="5"/>
      <c r="C309" s="33" t="s">
        <v>22</v>
      </c>
      <c r="D309" s="10"/>
      <c r="E309" s="9"/>
      <c r="F309" s="8"/>
      <c r="G309" s="19"/>
      <c r="H309" s="22"/>
    </row>
    <row r="310" spans="1:10" s="83" customFormat="1" ht="30" customHeight="1">
      <c r="A310" s="78" t="s">
        <v>198</v>
      </c>
      <c r="B310" s="69" t="s">
        <v>503</v>
      </c>
      <c r="C310" s="56" t="s">
        <v>199</v>
      </c>
      <c r="D310" s="57" t="s">
        <v>183</v>
      </c>
      <c r="E310" s="58"/>
      <c r="F310" s="79"/>
      <c r="G310" s="80"/>
      <c r="H310" s="61"/>
      <c r="I310" s="81"/>
      <c r="J310" s="82"/>
    </row>
    <row r="311" spans="1:10" s="83" customFormat="1" ht="39.75" customHeight="1">
      <c r="A311" s="78"/>
      <c r="B311" s="55" t="s">
        <v>29</v>
      </c>
      <c r="C311" s="56" t="s">
        <v>200</v>
      </c>
      <c r="D311" s="57"/>
      <c r="E311" s="58" t="s">
        <v>35</v>
      </c>
      <c r="F311" s="63">
        <v>1</v>
      </c>
      <c r="G311" s="60"/>
      <c r="H311" s="61">
        <f>F311*ROUND(G311,2)</f>
        <v>0</v>
      </c>
      <c r="I311" s="81"/>
      <c r="J311" s="82"/>
    </row>
    <row r="312" spans="1:8" s="41" customFormat="1" ht="30" customHeight="1" thickBot="1">
      <c r="A312" s="40"/>
      <c r="B312" s="37" t="str">
        <f>B203</f>
        <v>C</v>
      </c>
      <c r="C312" s="109" t="str">
        <f>C203</f>
        <v>BLUE HERON CRESCENT from Victoria Avenue East to Coldstream Avenue - Rehablitation</v>
      </c>
      <c r="D312" s="110"/>
      <c r="E312" s="110"/>
      <c r="F312" s="111"/>
      <c r="G312" s="42" t="s">
        <v>14</v>
      </c>
      <c r="H312" s="42">
        <f>SUM(H204:H311)</f>
        <v>0</v>
      </c>
    </row>
    <row r="313" spans="1:8" ht="36" customHeight="1" thickTop="1">
      <c r="A313" s="54"/>
      <c r="B313" s="11"/>
      <c r="C313" s="89" t="s">
        <v>15</v>
      </c>
      <c r="D313" s="90"/>
      <c r="E313" s="91"/>
      <c r="F313" s="91"/>
      <c r="H313" s="25"/>
    </row>
    <row r="314" spans="1:8" ht="30" customHeight="1" thickBot="1">
      <c r="A314" s="22"/>
      <c r="B314" s="37" t="str">
        <f>B6</f>
        <v>A</v>
      </c>
      <c r="C314" s="112" t="str">
        <f>C6</f>
        <v>DUGALD ROAD WESTBOUND from Plessis Road to Mazenod Road - Rehabilitation</v>
      </c>
      <c r="D314" s="110"/>
      <c r="E314" s="110"/>
      <c r="F314" s="111"/>
      <c r="G314" s="20" t="s">
        <v>14</v>
      </c>
      <c r="H314" s="20">
        <f>H125</f>
        <v>0</v>
      </c>
    </row>
    <row r="315" spans="1:8" ht="30" customHeight="1" thickBot="1" thickTop="1">
      <c r="A315" s="22"/>
      <c r="B315" s="37" t="str">
        <f>B126</f>
        <v>B</v>
      </c>
      <c r="C315" s="118" t="str">
        <f>C126</f>
        <v>ATWOOD STREET from Cedar Grove Crescent to Pandora Avenue West - Rehabilitation</v>
      </c>
      <c r="D315" s="119"/>
      <c r="E315" s="119"/>
      <c r="F315" s="120"/>
      <c r="G315" s="20" t="s">
        <v>14</v>
      </c>
      <c r="H315" s="20">
        <f>H202</f>
        <v>0</v>
      </c>
    </row>
    <row r="316" spans="1:8" ht="30" customHeight="1" thickBot="1" thickTop="1">
      <c r="A316" s="22"/>
      <c r="B316" s="37" t="str">
        <f>B203</f>
        <v>C</v>
      </c>
      <c r="C316" s="118" t="str">
        <f>C203</f>
        <v>BLUE HERON CRESCENT from Victoria Avenue East to Coldstream Avenue - Rehablitation</v>
      </c>
      <c r="D316" s="119"/>
      <c r="E316" s="119"/>
      <c r="F316" s="120"/>
      <c r="G316" s="20" t="s">
        <v>14</v>
      </c>
      <c r="H316" s="20">
        <f>H312</f>
        <v>0</v>
      </c>
    </row>
    <row r="317" spans="1:8" s="36" customFormat="1" ht="37.5" customHeight="1" thickTop="1">
      <c r="A317" s="19"/>
      <c r="B317" s="104" t="s">
        <v>26</v>
      </c>
      <c r="C317" s="105"/>
      <c r="D317" s="105"/>
      <c r="E317" s="105"/>
      <c r="F317" s="105"/>
      <c r="G317" s="113">
        <f>SUM(H314:H316)</f>
        <v>0</v>
      </c>
      <c r="H317" s="114"/>
    </row>
    <row r="318" spans="1:8" ht="37.5" customHeight="1">
      <c r="A318" s="19"/>
      <c r="B318" s="100" t="s">
        <v>24</v>
      </c>
      <c r="C318" s="101"/>
      <c r="D318" s="101"/>
      <c r="E318" s="101"/>
      <c r="F318" s="101"/>
      <c r="G318" s="101"/>
      <c r="H318" s="102"/>
    </row>
    <row r="319" spans="1:8" ht="37.5" customHeight="1">
      <c r="A319" s="19"/>
      <c r="B319" s="103" t="s">
        <v>25</v>
      </c>
      <c r="C319" s="101"/>
      <c r="D319" s="101"/>
      <c r="E319" s="101"/>
      <c r="F319" s="101"/>
      <c r="G319" s="101"/>
      <c r="H319" s="102"/>
    </row>
    <row r="320" spans="1:8" ht="15.75" customHeight="1">
      <c r="A320" s="99"/>
      <c r="B320" s="50"/>
      <c r="C320" s="51"/>
      <c r="D320" s="52"/>
      <c r="E320" s="51"/>
      <c r="F320" s="51"/>
      <c r="G320" s="26"/>
      <c r="H320" s="27"/>
    </row>
  </sheetData>
  <sheetProtection password="DAD9" sheet="1" objects="1" scenarios="1" selectLockedCells="1"/>
  <mergeCells count="13">
    <mergeCell ref="C312:F312"/>
    <mergeCell ref="C315:F315"/>
    <mergeCell ref="C316:F316"/>
    <mergeCell ref="B318:H318"/>
    <mergeCell ref="B319:H319"/>
    <mergeCell ref="B317:F317"/>
    <mergeCell ref="C6:F6"/>
    <mergeCell ref="C125:F125"/>
    <mergeCell ref="C314:F314"/>
    <mergeCell ref="G317:H317"/>
    <mergeCell ref="C126:F126"/>
    <mergeCell ref="C202:F202"/>
    <mergeCell ref="C203:F203"/>
  </mergeCells>
  <conditionalFormatting sqref="D306:D308 D291:D304 D282 D267:D270 D248:D249 D251 D254:D255 D196:D198 D205:D207 D180 D186:D187 D189:D194 D209:D246 D172:D178 D132:D170 D128:D130 D122:D124 D118:D120 D274:D277 D76:D79 D8:D17 D91:D101 D103 D105:D116 D85:D89 D81:D82 D19:D74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284:D289 D278:D280 D271:D273 D253 D182:D185 D256:D266 D84 D104 D90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conditionalFormatting sqref="D283">
    <cfRule type="cellIs" priority="6" dxfId="0" operator="equal" stopIfTrue="1">
      <formula>"CW 3240-R7"</formula>
    </cfRule>
  </conditionalFormatting>
  <dataValidations count="5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307:G308 G98:G100 G38:G39 G31 G33 G17 G26:G29 G24 G20 G22 G42:G46 G48 G50:G54 G61:G64 G107:G116 G103 G105 G57:G59 G95:G96 G92:G93 G81:G82 G35:G36 G71:G74 G69 G67 G85:G90 G10:G15 G77:G79 G8 G267:G270 G257 G262 G260 G224:G225 G191:G194 G175:G178 G180 G183:G184 G186:G187 G189 G197:G198 G205:G207 G212 G214:G217 G219 G221 G210 G201 G227 G229:G230 G233:G234 G236:G239 G242 G244 G246 G249 G251 G272 G173 G163:G165 G170 G168 G155 G157 G160:G161 G148:G153 G145 G143 G137:G141 G128:G130 G133 G119:G120 G264:G265 G135 G254:G255 G277 G279:G280 G275 G282 G285 G291 G287 G289 G311 G293:G304 G122:G124">
      <formula1>IF(G307&gt;=0.01,ROUND(G307,2),0.01)</formula1>
    </dataValidation>
    <dataValidation type="custom" allowBlank="1" showInputMessage="1" showErrorMessage="1" error="If you can enter a Unit  Price in this cell, pLease contact the Contract Administrator immediately!" sqref="G306 G37 G23 G30 G32 G34 G25 G19 G16 G21 G9 G55 G40:G41 G47 G106 G94 G91 G97 G70 G65:G66 G68 G76 G84 G49 G266 G263 G258:G259 G174 G182 G185 G190 G209 G211 G213 G218 G220 G222:G223 G196 G228 G226 G231 G240:G241 G243 G245 G248 G253 G273:G274 G271 G172 G169 G166:G167 G154 G156 G158 G146:G147 G144 G142 G136 G132 G134 G118 G261 G256 G278 G276 G283:G284 G281 G286 G288 G292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 " error="Unit Prices must be greater than 0. " sqref="G310 G200">
      <formula1>0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235 G60 G104 G162">
      <formula1>0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01">
      <formula1>0</formula1>
    </dataValidation>
  </dataValidations>
  <printOptions/>
  <pageMargins left="0.5" right="0.5" top="0.75" bottom="0.75" header="0.25" footer="0.25"/>
  <pageSetup horizontalDpi="600" verticalDpi="600" orientation="portrait" scale="74" r:id="rId1"/>
  <headerFooter alignWithMargins="0">
    <oddHeader>&amp;L&amp;10The City of Winnipeg
Bid Opportunity No. 3-2011 
&amp;XTemplate Version: C420110107 - RW&amp;R&amp;10Bid Submission
Page &amp;P+3 of 20</oddHeader>
    <oddFooter xml:space="preserve">&amp;R__________________
Name of Bidder                    </oddFooter>
  </headerFooter>
  <rowBreaks count="12" manualBreakCount="12">
    <brk id="29" min="1" max="7" man="1"/>
    <brk id="54" min="1" max="7" man="1"/>
    <brk id="79" min="1" max="7" man="1"/>
    <brk id="101" min="1" max="7" man="1"/>
    <brk id="125" min="1" max="7" man="1"/>
    <brk id="151" min="1" max="7" man="1"/>
    <brk id="178" min="1" max="7" man="1"/>
    <brk id="202" min="1" max="7" man="1"/>
    <brk id="227" min="1" max="7" man="1"/>
    <brk id="251" min="1" max="7" man="1"/>
    <brk id="275" min="1" max="7" man="1"/>
    <brk id="29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March 21 
File Size 88,064</dc:description>
  <cp:lastModifiedBy>pw</cp:lastModifiedBy>
  <cp:lastPrinted>2011-03-21T18:25:24Z</cp:lastPrinted>
  <dcterms:created xsi:type="dcterms:W3CDTF">1999-03-31T15:44:33Z</dcterms:created>
  <dcterms:modified xsi:type="dcterms:W3CDTF">2011-03-21T18:26:51Z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C420091214</vt:lpwstr>
  </property>
</Properties>
</file>