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2735" windowHeight="12195" tabRatio="599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PRICES'!$B$1:$H$68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PRICES'!$B$1:$IV$64</definedName>
    <definedName name="XITEMS">'FORM B - PRICES'!$B$6:$IV$64</definedName>
  </definedNames>
  <calcPr fullCalcOnLoad="1" fullPrecision="0"/>
</workbook>
</file>

<file path=xl/sharedStrings.xml><?xml version="1.0" encoding="utf-8"?>
<sst xmlns="http://schemas.openxmlformats.org/spreadsheetml/2006/main" count="242" uniqueCount="177">
  <si>
    <t>FORM B: PRICES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</si>
  <si>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</si>
  <si>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</si>
  <si>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</si>
  <si>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</si>
  <si>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</si>
  <si>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</si>
  <si>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</si>
  <si>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</si>
  <si>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</si>
  <si>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</si>
  <si>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</si>
  <si>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(SEE B9)</t>
  </si>
  <si>
    <t xml:space="preserve">TOTAL BID PRICE (GST extra)                                                                              (in figures)                                             </t>
  </si>
  <si>
    <t>A010</t>
  </si>
  <si>
    <t>G001</t>
  </si>
  <si>
    <t>A003</t>
  </si>
  <si>
    <t>A007</t>
  </si>
  <si>
    <t>C055</t>
  </si>
  <si>
    <t>C056</t>
  </si>
  <si>
    <t>C058</t>
  </si>
  <si>
    <t>G002</t>
  </si>
  <si>
    <t>A004</t>
  </si>
  <si>
    <t>A012</t>
  </si>
  <si>
    <t>A030</t>
  </si>
  <si>
    <t>EARTH AND BASE WORKS</t>
  </si>
  <si>
    <t/>
  </si>
  <si>
    <t>A.1</t>
  </si>
  <si>
    <t>Excavation</t>
  </si>
  <si>
    <t>m³</t>
  </si>
  <si>
    <t>A.2</t>
  </si>
  <si>
    <t>Sub-Grade Compaction</t>
  </si>
  <si>
    <t>m²</t>
  </si>
  <si>
    <t>A.3</t>
  </si>
  <si>
    <t>Crushed Sub-base Material</t>
  </si>
  <si>
    <t>i)</t>
  </si>
  <si>
    <t>tonne</t>
  </si>
  <si>
    <t>A.4</t>
  </si>
  <si>
    <t>Supplying and Placing Base Course Material</t>
  </si>
  <si>
    <t>A.5</t>
  </si>
  <si>
    <t>Grading of Boulevards</t>
  </si>
  <si>
    <t>A.6</t>
  </si>
  <si>
    <t>A.7</t>
  </si>
  <si>
    <t>Fill Material</t>
  </si>
  <si>
    <t>CW 3170-R3</t>
  </si>
  <si>
    <t>Placing Suitable Site Material</t>
  </si>
  <si>
    <t>A.8</t>
  </si>
  <si>
    <t>Concrete Curb Renewal</t>
  </si>
  <si>
    <t>SD-205,
SD-206A</t>
  </si>
  <si>
    <t>a)</t>
  </si>
  <si>
    <t>3 m to 30 m</t>
  </si>
  <si>
    <t>m</t>
  </si>
  <si>
    <t>A.9</t>
  </si>
  <si>
    <t xml:space="preserve">Construction of Asphaltic Concrete Pavements </t>
  </si>
  <si>
    <t xml:space="preserve">CW 3410-R8 </t>
  </si>
  <si>
    <t>Main Line Paving</t>
  </si>
  <si>
    <t>Type IA</t>
  </si>
  <si>
    <t>LANDSCAPING</t>
  </si>
  <si>
    <t>Sodding</t>
  </si>
  <si>
    <t>CW 3510-R9</t>
  </si>
  <si>
    <t>Seeding</t>
  </si>
  <si>
    <t>CW 3520-R7</t>
  </si>
  <si>
    <t>B154rl</t>
  </si>
  <si>
    <t xml:space="preserve">CW 3240-R8 </t>
  </si>
  <si>
    <t>B155rl</t>
  </si>
  <si>
    <t>A031</t>
  </si>
  <si>
    <t>A014</t>
  </si>
  <si>
    <t>Boulevard Excavation</t>
  </si>
  <si>
    <t>SITE LIGHTING</t>
  </si>
  <si>
    <t>Supply and Install new VP-80 Style Park Lighting</t>
  </si>
  <si>
    <t>ADJUSTMENTS</t>
  </si>
  <si>
    <t>A</t>
  </si>
  <si>
    <t>CW 3110-R14</t>
  </si>
  <si>
    <t>A007A</t>
  </si>
  <si>
    <t xml:space="preserve">50 mm </t>
  </si>
  <si>
    <t xml:space="preserve">CW 3110-R14 </t>
  </si>
  <si>
    <t>A022B</t>
  </si>
  <si>
    <t>Separation / Reinforcement Geotextile Fabric</t>
  </si>
  <si>
    <t xml:space="preserve">CW 3130-R3 </t>
  </si>
  <si>
    <t>ii)</t>
  </si>
  <si>
    <t>Tree Removal</t>
  </si>
  <si>
    <t>Each</t>
  </si>
  <si>
    <t>B</t>
  </si>
  <si>
    <t>ROADWORK - REMOVALS/RENEWALS</t>
  </si>
  <si>
    <t>B107i</t>
  </si>
  <si>
    <t>B.1</t>
  </si>
  <si>
    <t xml:space="preserve">Miscellaneous Concrete Slab Installation </t>
  </si>
  <si>
    <t xml:space="preserve">CW 3235-R8  </t>
  </si>
  <si>
    <t>100 mm Sidewalk</t>
  </si>
  <si>
    <t>SD-228A</t>
  </si>
  <si>
    <t>B114rl</t>
  </si>
  <si>
    <t>B.2</t>
  </si>
  <si>
    <t xml:space="preserve">Miscellaneous Concrete Slab Renewal </t>
  </si>
  <si>
    <t>B118rl</t>
  </si>
  <si>
    <t>B121rl</t>
  </si>
  <si>
    <t>Greater than 20 sq.m.</t>
  </si>
  <si>
    <t>B.3</t>
  </si>
  <si>
    <t>Barrier (180 mm ht, Dowelled)</t>
  </si>
  <si>
    <t>B157rl</t>
  </si>
  <si>
    <t>B.4</t>
  </si>
  <si>
    <t>Asphalt Pavement Rehabilitation</t>
  </si>
  <si>
    <t>E-12</t>
  </si>
  <si>
    <t>C</t>
  </si>
  <si>
    <t>ROADWORK - NEW CONSTRUCTION</t>
  </si>
  <si>
    <t>C.1</t>
  </si>
  <si>
    <t>C059</t>
  </si>
  <si>
    <t>Tie-ins and Approaches</t>
  </si>
  <si>
    <t>C060</t>
  </si>
  <si>
    <t>D</t>
  </si>
  <si>
    <t>F001</t>
  </si>
  <si>
    <t>D.1</t>
  </si>
  <si>
    <t>Adjustment of Catch Basins / Manholes Frames</t>
  </si>
  <si>
    <t>CW 3210-R7</t>
  </si>
  <si>
    <t>D.2</t>
  </si>
  <si>
    <t>F011</t>
  </si>
  <si>
    <t>Adjustment of Curb Stop Boxes</t>
  </si>
  <si>
    <t>E</t>
  </si>
  <si>
    <t>E.1</t>
  </si>
  <si>
    <t>E.9</t>
  </si>
  <si>
    <t>E.2</t>
  </si>
  <si>
    <t>Relocation of existing Light Standard and Concrete Base</t>
  </si>
  <si>
    <t>F</t>
  </si>
  <si>
    <t>F.1</t>
  </si>
  <si>
    <t xml:space="preserve"> width &lt; 600 mm</t>
  </si>
  <si>
    <t>G004</t>
  </si>
  <si>
    <t>F.2</t>
  </si>
  <si>
    <t>B097</t>
  </si>
  <si>
    <t>Drilled Tie Bars</t>
  </si>
  <si>
    <t>10 M Deformed Tie Bar</t>
  </si>
  <si>
    <t>B.5</t>
  </si>
  <si>
    <t>A.10</t>
  </si>
  <si>
    <t>Tree Trimming</t>
  </si>
  <si>
    <t>E-13</t>
  </si>
  <si>
    <t>A.11</t>
  </si>
  <si>
    <t>Tree Planting</t>
  </si>
  <si>
    <t xml:space="preserve">(in words)  </t>
  </si>
  <si>
    <t xml:space="preserve">          </t>
  </si>
  <si>
    <t>2010 ACTIVE TRANSPORTATION INFRASTRUCTURE STIMULUS PROGRAM - OMAND PARK UPGRADES</t>
  </si>
  <si>
    <t>Manitoba Maple 'Baron' (64mm)</t>
  </si>
  <si>
    <t>iii)</t>
  </si>
  <si>
    <t>v)</t>
  </si>
  <si>
    <t>Black Ash Fallgold (64mm)</t>
  </si>
  <si>
    <t>Showy Mountain Ash (45mm)</t>
  </si>
  <si>
    <t>Bur Oak (50mm)</t>
  </si>
  <si>
    <t>Mountain Linden ' Harvest Gold' (45mm)</t>
  </si>
  <si>
    <t>iv)</t>
  </si>
  <si>
    <t>B.6</t>
  </si>
  <si>
    <t xml:space="preserve"> i)</t>
  </si>
  <si>
    <t>B.7</t>
  </si>
  <si>
    <t>B.8</t>
  </si>
  <si>
    <t>Concrete Curb Removal</t>
  </si>
  <si>
    <t>Barrier (Integral)</t>
  </si>
  <si>
    <t>Concrete Curb Installation</t>
  </si>
  <si>
    <t>Barrier (150 mm ht, Dowelled)</t>
  </si>
  <si>
    <t>SD-205</t>
  </si>
  <si>
    <t>Removal of Wood Bollard</t>
  </si>
  <si>
    <t>B.9</t>
  </si>
  <si>
    <r>
      <t xml:space="preserve"> width </t>
    </r>
    <r>
      <rPr>
        <u val="single"/>
        <sz val="12"/>
        <rFont val="Arial"/>
        <family val="2"/>
      </rPr>
      <t>&gt;</t>
    </r>
    <r>
      <rPr>
        <sz val="12"/>
        <rFont val="Arial"/>
        <family val="2"/>
      </rPr>
      <t xml:space="preserve"> 600 mm</t>
    </r>
  </si>
  <si>
    <t>Pavement Removal</t>
  </si>
  <si>
    <t>Asphalt Pavement</t>
  </si>
  <si>
    <t>E-14</t>
  </si>
  <si>
    <t>E-16</t>
  </si>
  <si>
    <t>Adjustment of Valve Boxes</t>
  </si>
  <si>
    <t>D.3</t>
  </si>
  <si>
    <t>Valve Box Extension</t>
  </si>
  <si>
    <t>D.4</t>
  </si>
  <si>
    <t>F010</t>
  </si>
  <si>
    <t>F009</t>
  </si>
  <si>
    <t>G003</t>
  </si>
  <si>
    <t>B001</t>
  </si>
  <si>
    <t>B003</t>
  </si>
  <si>
    <t>B126r</t>
  </si>
  <si>
    <t>B127r</t>
  </si>
  <si>
    <t>B135i</t>
  </si>
  <si>
    <t>B136i</t>
  </si>
  <si>
    <t>Total</t>
  </si>
  <si>
    <t>B111i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</si>
</sst>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[$-409]h:mm:ss\ AM/PM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$-1009]#,##0.00"/>
    <numFmt numFmtId="188" formatCode="#"/>
  </numFmts>
  <fonts count="4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thin"/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/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medium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7" fontId="0" fillId="2" borderId="0" xfId="0" applyNumberFormat="1" applyAlignment="1">
      <alignment horizontal="right"/>
    </xf>
    <xf numFmtId="7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4" xfId="0" applyNumberFormat="1" applyBorder="1" applyAlignment="1">
      <alignment horizontal="right"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4" fontId="0" fillId="0" borderId="15" xfId="58" applyNumberFormat="1" applyFont="1" applyFill="1" applyBorder="1" applyAlignment="1" applyProtection="1">
      <alignment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4" fillId="0" borderId="17" xfId="0" applyNumberFormat="1" applyFont="1" applyFill="1" applyBorder="1" applyAlignment="1" applyProtection="1">
      <alignment vertical="center" wrapText="1"/>
      <protection/>
    </xf>
    <xf numFmtId="172" fontId="0" fillId="0" borderId="17" xfId="0" applyNumberFormat="1" applyFont="1" applyFill="1" applyBorder="1" applyAlignment="1" applyProtection="1">
      <alignment horizontal="centerContinuous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>
      <alignment horizontal="center"/>
    </xf>
    <xf numFmtId="172" fontId="0" fillId="0" borderId="17" xfId="0" applyNumberFormat="1" applyFont="1" applyFill="1" applyBorder="1" applyAlignment="1" applyProtection="1">
      <alignment horizontal="centerContinuous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" fontId="0" fillId="0" borderId="17" xfId="0" applyNumberFormat="1" applyFont="1" applyFill="1" applyBorder="1" applyAlignment="1" applyProtection="1">
      <alignment horizontal="right" vertical="top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7" fontId="0" fillId="2" borderId="19" xfId="0" applyNumberFormat="1" applyBorder="1" applyAlignment="1">
      <alignment horizontal="center"/>
    </xf>
    <xf numFmtId="7" fontId="0" fillId="2" borderId="20" xfId="0" applyNumberFormat="1" applyBorder="1" applyAlignment="1">
      <alignment horizontal="right"/>
    </xf>
    <xf numFmtId="176" fontId="4" fillId="0" borderId="21" xfId="0" applyNumberFormat="1" applyFont="1" applyFill="1" applyBorder="1" applyAlignment="1" applyProtection="1">
      <alignment horizontal="center"/>
      <protection/>
    </xf>
    <xf numFmtId="4" fontId="0" fillId="0" borderId="22" xfId="0" applyNumberFormat="1" applyFont="1" applyFill="1" applyBorder="1" applyAlignment="1" applyProtection="1">
      <alignment horizontal="center" vertical="top" wrapText="1"/>
      <protection/>
    </xf>
    <xf numFmtId="176" fontId="0" fillId="0" borderId="22" xfId="0" applyNumberFormat="1" applyFont="1" applyFill="1" applyBorder="1" applyAlignment="1" applyProtection="1">
      <alignment horizontal="center" vertical="top"/>
      <protection/>
    </xf>
    <xf numFmtId="0" fontId="8" fillId="0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 applyProtection="1">
      <alignment horizontal="center" vertical="top"/>
      <protection/>
    </xf>
    <xf numFmtId="0" fontId="0" fillId="2" borderId="24" xfId="0" applyNumberFormat="1" applyBorder="1" applyAlignment="1">
      <alignment horizontal="center" vertical="top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vertical="top"/>
    </xf>
    <xf numFmtId="0" fontId="2" fillId="2" borderId="29" xfId="0" applyNumberFormat="1" applyFont="1" applyBorder="1" applyAlignment="1">
      <alignment horizontal="center" vertical="center"/>
    </xf>
    <xf numFmtId="173" fontId="0" fillId="0" borderId="30" xfId="0" applyNumberFormat="1" applyFont="1" applyFill="1" applyBorder="1" applyAlignment="1" applyProtection="1">
      <alignment horizontal="left" vertical="top" wrapText="1"/>
      <protection/>
    </xf>
    <xf numFmtId="173" fontId="0" fillId="0" borderId="30" xfId="0" applyNumberFormat="1" applyFont="1" applyFill="1" applyBorder="1" applyAlignment="1" applyProtection="1">
      <alignment horizontal="center" vertical="top" wrapText="1"/>
      <protection/>
    </xf>
    <xf numFmtId="173" fontId="4" fillId="0" borderId="31" xfId="0" applyNumberFormat="1" applyFont="1" applyFill="1" applyBorder="1" applyAlignment="1" applyProtection="1">
      <alignment horizontal="left" vertical="center" wrapText="1"/>
      <protection/>
    </xf>
    <xf numFmtId="173" fontId="0" fillId="0" borderId="30" xfId="0" applyNumberFormat="1" applyFont="1" applyFill="1" applyBorder="1" applyAlignment="1" applyProtection="1">
      <alignment horizontal="right" vertical="top" wrapText="1"/>
      <protection/>
    </xf>
    <xf numFmtId="174" fontId="0" fillId="0" borderId="32" xfId="0" applyNumberFormat="1" applyFont="1" applyFill="1" applyBorder="1" applyAlignment="1" applyProtection="1">
      <alignment vertical="top"/>
      <protection locked="0"/>
    </xf>
    <xf numFmtId="7" fontId="0" fillId="2" borderId="33" xfId="0" applyNumberFormat="1" applyBorder="1" applyAlignment="1">
      <alignment horizontal="right"/>
    </xf>
    <xf numFmtId="0" fontId="8" fillId="0" borderId="0" xfId="0" applyFont="1" applyFill="1" applyBorder="1" applyAlignment="1">
      <alignment/>
    </xf>
    <xf numFmtId="173" fontId="0" fillId="0" borderId="34" xfId="0" applyNumberFormat="1" applyFont="1" applyFill="1" applyBorder="1" applyAlignment="1" applyProtection="1">
      <alignment horizontal="left" vertical="top" wrapText="1"/>
      <protection/>
    </xf>
    <xf numFmtId="0" fontId="2" fillId="2" borderId="28" xfId="0" applyNumberFormat="1" applyFont="1" applyBorder="1" applyAlignment="1">
      <alignment horizontal="center" vertical="center"/>
    </xf>
    <xf numFmtId="0" fontId="0" fillId="2" borderId="35" xfId="0" applyNumberFormat="1" applyBorder="1" applyAlignment="1">
      <alignment vertical="top"/>
    </xf>
    <xf numFmtId="0" fontId="0" fillId="2" borderId="36" xfId="0" applyNumberFormat="1" applyBorder="1" applyAlignment="1">
      <alignment/>
    </xf>
    <xf numFmtId="0" fontId="0" fillId="2" borderId="36" xfId="0" applyNumberFormat="1" applyBorder="1" applyAlignment="1">
      <alignment horizontal="center"/>
    </xf>
    <xf numFmtId="0" fontId="0" fillId="2" borderId="29" xfId="0" applyNumberFormat="1" applyFont="1" applyBorder="1" applyAlignment="1" quotePrefix="1">
      <alignment/>
    </xf>
    <xf numFmtId="0" fontId="0" fillId="2" borderId="29" xfId="0" applyNumberFormat="1" applyFont="1" applyBorder="1" applyAlignment="1">
      <alignment/>
    </xf>
    <xf numFmtId="173" fontId="0" fillId="0" borderId="37" xfId="0" applyNumberFormat="1" applyFont="1" applyFill="1" applyBorder="1" applyAlignment="1" applyProtection="1">
      <alignment horizontal="right" vertical="top" wrapText="1"/>
      <protection/>
    </xf>
    <xf numFmtId="172" fontId="0" fillId="0" borderId="38" xfId="0" applyNumberFormat="1" applyFont="1" applyFill="1" applyBorder="1" applyAlignment="1" applyProtection="1">
      <alignment horizontal="left" vertical="top" wrapText="1"/>
      <protection/>
    </xf>
    <xf numFmtId="172" fontId="0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 horizontal="center" vertical="top" wrapText="1"/>
      <protection/>
    </xf>
    <xf numFmtId="1" fontId="0" fillId="0" borderId="38" xfId="0" applyNumberFormat="1" applyFont="1" applyFill="1" applyBorder="1" applyAlignment="1" applyProtection="1">
      <alignment horizontal="right" vertical="top"/>
      <protection/>
    </xf>
    <xf numFmtId="174" fontId="0" fillId="0" borderId="38" xfId="0" applyNumberFormat="1" applyFont="1" applyFill="1" applyBorder="1" applyAlignment="1" applyProtection="1">
      <alignment vertical="top"/>
      <protection locked="0"/>
    </xf>
    <xf numFmtId="173" fontId="4" fillId="0" borderId="39" xfId="0" applyNumberFormat="1" applyFont="1" applyFill="1" applyBorder="1" applyAlignment="1" applyProtection="1">
      <alignment horizontal="left" vertical="center" wrapText="1"/>
      <protection/>
    </xf>
    <xf numFmtId="172" fontId="4" fillId="0" borderId="40" xfId="0" applyNumberFormat="1" applyFont="1" applyFill="1" applyBorder="1" applyAlignment="1" applyProtection="1">
      <alignment vertical="center" wrapText="1"/>
      <protection/>
    </xf>
    <xf numFmtId="172" fontId="0" fillId="0" borderId="40" xfId="0" applyNumberFormat="1" applyFont="1" applyFill="1" applyBorder="1" applyAlignment="1" applyProtection="1">
      <alignment horizontal="centerContinuous" wrapText="1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horizontal="centerContinuous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7" fontId="0" fillId="0" borderId="12" xfId="57" applyNumberFormat="1" applyFont="1" applyFill="1" applyBorder="1" applyAlignment="1">
      <alignment horizontal="right"/>
      <protection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27" xfId="0" applyNumberFormat="1" applyFill="1" applyBorder="1" applyAlignment="1">
      <alignment horizontal="right"/>
    </xf>
    <xf numFmtId="7" fontId="0" fillId="0" borderId="12" xfId="0" applyNumberFormat="1" applyFill="1" applyBorder="1" applyAlignment="1">
      <alignment horizontal="right"/>
    </xf>
    <xf numFmtId="7" fontId="0" fillId="0" borderId="36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74" fontId="0" fillId="0" borderId="17" xfId="58" applyNumberFormat="1" applyFont="1" applyFill="1" applyBorder="1" applyAlignment="1" applyProtection="1">
      <alignment vertical="top"/>
      <protection/>
    </xf>
    <xf numFmtId="0" fontId="0" fillId="2" borderId="41" xfId="0" applyNumberFormat="1" applyBorder="1" applyAlignment="1">
      <alignment horizontal="center"/>
    </xf>
    <xf numFmtId="7" fontId="0" fillId="2" borderId="42" xfId="0" applyNumberFormat="1" applyBorder="1" applyAlignment="1">
      <alignment horizontal="right"/>
    </xf>
    <xf numFmtId="0" fontId="0" fillId="0" borderId="43" xfId="0" applyNumberFormat="1" applyFont="1" applyFill="1" applyBorder="1" applyAlignment="1" applyProtection="1">
      <alignment vertical="center"/>
      <protection/>
    </xf>
    <xf numFmtId="174" fontId="0" fillId="0" borderId="44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174" fontId="0" fillId="0" borderId="45" xfId="0" applyNumberFormat="1" applyFont="1" applyFill="1" applyBorder="1" applyAlignment="1" applyProtection="1">
      <alignment vertical="top"/>
      <protection/>
    </xf>
    <xf numFmtId="174" fontId="0" fillId="0" borderId="46" xfId="0" applyNumberFormat="1" applyFont="1" applyFill="1" applyBorder="1" applyAlignment="1" applyProtection="1">
      <alignment vertical="top"/>
      <protection/>
    </xf>
    <xf numFmtId="174" fontId="0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74" fontId="0" fillId="0" borderId="43" xfId="58" applyNumberFormat="1" applyFont="1" applyFill="1" applyBorder="1" applyAlignment="1" applyProtection="1">
      <alignment vertical="top"/>
      <protection/>
    </xf>
    <xf numFmtId="187" fontId="0" fillId="0" borderId="49" xfId="42" applyNumberFormat="1" applyFont="1" applyFill="1" applyBorder="1" applyAlignment="1">
      <alignment horizontal="center"/>
    </xf>
    <xf numFmtId="7" fontId="0" fillId="2" borderId="50" xfId="0" applyNumberFormat="1" applyBorder="1" applyAlignment="1">
      <alignment horizontal="right"/>
    </xf>
    <xf numFmtId="1" fontId="6" fillId="2" borderId="51" xfId="0" applyNumberFormat="1" applyFont="1" applyBorder="1" applyAlignment="1">
      <alignment horizontal="left" vertical="center" wrapText="1"/>
    </xf>
    <xf numFmtId="1" fontId="6" fillId="2" borderId="52" xfId="0" applyNumberFormat="1" applyFont="1" applyBorder="1" applyAlignment="1">
      <alignment horizontal="left" vertical="center" wrapText="1"/>
    </xf>
    <xf numFmtId="187" fontId="11" fillId="0" borderId="53" xfId="42" applyNumberFormat="1" applyFont="1" applyBorder="1" applyAlignment="1">
      <alignment horizontal="left"/>
    </xf>
    <xf numFmtId="187" fontId="11" fillId="0" borderId="54" xfId="42" applyNumberFormat="1" applyFont="1" applyBorder="1" applyAlignment="1">
      <alignment horizontal="left"/>
    </xf>
    <xf numFmtId="0" fontId="0" fillId="2" borderId="29" xfId="0" applyNumberFormat="1" applyBorder="1" applyAlignment="1">
      <alignment/>
    </xf>
    <xf numFmtId="0" fontId="0" fillId="2" borderId="0" xfId="0" applyNumberFormat="1" applyBorder="1" applyAlignment="1">
      <alignment/>
    </xf>
    <xf numFmtId="1" fontId="6" fillId="2" borderId="55" xfId="0" applyNumberFormat="1" applyFont="1" applyBorder="1" applyAlignment="1">
      <alignment horizontal="left" vertical="center" wrapText="1"/>
    </xf>
    <xf numFmtId="1" fontId="6" fillId="2" borderId="56" xfId="0" applyNumberFormat="1" applyFont="1" applyBorder="1" applyAlignment="1">
      <alignment horizontal="left" vertical="center" wrapText="1"/>
    </xf>
    <xf numFmtId="1" fontId="6" fillId="2" borderId="57" xfId="0" applyNumberFormat="1" applyFont="1" applyBorder="1" applyAlignment="1">
      <alignment horizontal="left" vertical="center" wrapText="1"/>
    </xf>
    <xf numFmtId="187" fontId="0" fillId="0" borderId="58" xfId="42" applyNumberFormat="1" applyFont="1" applyBorder="1" applyAlignment="1">
      <alignment horizontal="center"/>
    </xf>
    <xf numFmtId="187" fontId="0" fillId="0" borderId="59" xfId="42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33-2010_Form B (2)" xfId="57"/>
    <cellStyle name="Normal_627-2010_ Form_ B-Exce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tabSelected="1" showOutlineSymbols="0" view="pageBreakPreview" zoomScale="70" zoomScaleNormal="70" zoomScaleSheetLayoutView="70" workbookViewId="0" topLeftCell="B1">
      <selection activeCell="G63" sqref="G63"/>
    </sheetView>
  </sheetViews>
  <sheetFormatPr defaultColWidth="10.5546875" defaultRowHeight="15"/>
  <cols>
    <col min="1" max="1" width="9.3359375" style="6" hidden="1" customWidth="1"/>
    <col min="2" max="2" width="8.77734375" style="2" customWidth="1"/>
    <col min="3" max="3" width="36.77734375" style="0" customWidth="1"/>
    <col min="4" max="4" width="12.77734375" style="7" customWidth="1"/>
    <col min="5" max="5" width="6.77734375" style="0" customWidth="1"/>
    <col min="6" max="6" width="11.77734375" style="0" customWidth="1"/>
    <col min="7" max="7" width="11.77734375" style="93" customWidth="1"/>
    <col min="8" max="8" width="21.6640625" style="6" customWidth="1"/>
  </cols>
  <sheetData>
    <row r="1" spans="1:8" ht="15.75">
      <c r="A1" s="11"/>
      <c r="B1" s="9" t="s">
        <v>0</v>
      </c>
      <c r="C1" s="10"/>
      <c r="D1" s="10"/>
      <c r="E1" s="10"/>
      <c r="F1" s="10"/>
      <c r="G1" s="87"/>
      <c r="H1" s="11"/>
    </row>
    <row r="2" spans="1:8" ht="15">
      <c r="A2" s="8"/>
      <c r="B2" s="3" t="s">
        <v>12</v>
      </c>
      <c r="C2" s="1"/>
      <c r="D2" s="1"/>
      <c r="E2" s="1"/>
      <c r="F2" s="1"/>
      <c r="G2" s="88"/>
      <c r="H2" s="8"/>
    </row>
    <row r="3" spans="1:8" ht="15.75" thickBot="1">
      <c r="A3" s="4"/>
      <c r="B3" s="2" t="s">
        <v>1</v>
      </c>
      <c r="C3" s="13"/>
      <c r="D3" s="13"/>
      <c r="E3" s="13"/>
      <c r="F3" s="13"/>
      <c r="G3" s="89"/>
      <c r="H3" s="12"/>
    </row>
    <row r="4" spans="1:8" ht="15">
      <c r="A4" s="46" t="s">
        <v>11</v>
      </c>
      <c r="B4" s="53" t="s">
        <v>2</v>
      </c>
      <c r="C4" s="54" t="s">
        <v>3</v>
      </c>
      <c r="D4" s="55" t="s">
        <v>4</v>
      </c>
      <c r="E4" s="56" t="s">
        <v>5</v>
      </c>
      <c r="F4" s="56" t="s">
        <v>6</v>
      </c>
      <c r="G4" s="90" t="s">
        <v>7</v>
      </c>
      <c r="H4" s="95" t="s">
        <v>8</v>
      </c>
    </row>
    <row r="5" spans="1:8" ht="15.75" thickBot="1">
      <c r="A5" s="47"/>
      <c r="B5" s="57"/>
      <c r="C5" s="16"/>
      <c r="D5" s="17" t="s">
        <v>9</v>
      </c>
      <c r="E5" s="18"/>
      <c r="F5" s="19" t="s">
        <v>10</v>
      </c>
      <c r="G5" s="91"/>
      <c r="H5" s="96"/>
    </row>
    <row r="6" spans="1:8" s="15" customFormat="1" ht="30" customHeight="1" thickBot="1" thickTop="1">
      <c r="A6" s="14"/>
      <c r="B6" s="58"/>
      <c r="C6" s="107" t="s">
        <v>137</v>
      </c>
      <c r="D6" s="107"/>
      <c r="E6" s="107"/>
      <c r="F6" s="107"/>
      <c r="G6" s="107"/>
      <c r="H6" s="108"/>
    </row>
    <row r="7" spans="1:8" s="15" customFormat="1" ht="30" customHeight="1" thickTop="1">
      <c r="A7" s="48"/>
      <c r="B7" s="61" t="s">
        <v>71</v>
      </c>
      <c r="C7" s="30" t="s">
        <v>25</v>
      </c>
      <c r="D7" s="31"/>
      <c r="E7" s="31"/>
      <c r="F7" s="31"/>
      <c r="G7" s="32"/>
      <c r="H7" s="97"/>
    </row>
    <row r="8" spans="1:8" s="15" customFormat="1" ht="30" customHeight="1">
      <c r="A8" s="49" t="s">
        <v>16</v>
      </c>
      <c r="B8" s="59" t="s">
        <v>27</v>
      </c>
      <c r="C8" s="21" t="s">
        <v>28</v>
      </c>
      <c r="D8" s="22" t="s">
        <v>72</v>
      </c>
      <c r="E8" s="23" t="s">
        <v>29</v>
      </c>
      <c r="F8" s="27">
        <v>425</v>
      </c>
      <c r="G8" s="33"/>
      <c r="H8" s="98">
        <f>ROUND(G8*F8,2)</f>
        <v>0</v>
      </c>
    </row>
    <row r="9" spans="1:8" s="15" customFormat="1" ht="30" customHeight="1">
      <c r="A9" s="50" t="s">
        <v>22</v>
      </c>
      <c r="B9" s="59" t="s">
        <v>30</v>
      </c>
      <c r="C9" s="21" t="s">
        <v>31</v>
      </c>
      <c r="D9" s="22" t="s">
        <v>72</v>
      </c>
      <c r="E9" s="23" t="s">
        <v>32</v>
      </c>
      <c r="F9" s="27">
        <v>930</v>
      </c>
      <c r="G9" s="33"/>
      <c r="H9" s="98">
        <f>ROUND(G9*F9,2)</f>
        <v>0</v>
      </c>
    </row>
    <row r="10" spans="1:8" s="15" customFormat="1" ht="30" customHeight="1">
      <c r="A10" s="50" t="s">
        <v>17</v>
      </c>
      <c r="B10" s="59" t="s">
        <v>33</v>
      </c>
      <c r="C10" s="21" t="s">
        <v>34</v>
      </c>
      <c r="D10" s="22" t="s">
        <v>72</v>
      </c>
      <c r="E10" s="23"/>
      <c r="F10" s="27"/>
      <c r="G10" s="25"/>
      <c r="H10" s="99"/>
    </row>
    <row r="11" spans="1:8" s="15" customFormat="1" ht="30" customHeight="1">
      <c r="A11" s="50" t="s">
        <v>73</v>
      </c>
      <c r="B11" s="60" t="s">
        <v>35</v>
      </c>
      <c r="C11" s="21" t="s">
        <v>74</v>
      </c>
      <c r="D11" s="22" t="s">
        <v>26</v>
      </c>
      <c r="E11" s="23" t="s">
        <v>36</v>
      </c>
      <c r="F11" s="27">
        <v>350</v>
      </c>
      <c r="G11" s="33"/>
      <c r="H11" s="98">
        <f>ROUND(G11*F11,2)</f>
        <v>0</v>
      </c>
    </row>
    <row r="12" spans="1:8" s="15" customFormat="1" ht="30" customHeight="1">
      <c r="A12" s="50" t="s">
        <v>14</v>
      </c>
      <c r="B12" s="59" t="s">
        <v>37</v>
      </c>
      <c r="C12" s="21" t="s">
        <v>38</v>
      </c>
      <c r="D12" s="22" t="s">
        <v>75</v>
      </c>
      <c r="E12" s="23" t="s">
        <v>29</v>
      </c>
      <c r="F12" s="27">
        <v>55</v>
      </c>
      <c r="G12" s="33"/>
      <c r="H12" s="98">
        <f>ROUND(G12*F12,2)</f>
        <v>0</v>
      </c>
    </row>
    <row r="13" spans="1:8" s="15" customFormat="1" ht="30" customHeight="1">
      <c r="A13" s="49" t="s">
        <v>23</v>
      </c>
      <c r="B13" s="59" t="s">
        <v>39</v>
      </c>
      <c r="C13" s="21" t="s">
        <v>40</v>
      </c>
      <c r="D13" s="22" t="s">
        <v>72</v>
      </c>
      <c r="E13" s="23" t="s">
        <v>32</v>
      </c>
      <c r="F13" s="27">
        <v>1210</v>
      </c>
      <c r="G13" s="33"/>
      <c r="H13" s="98">
        <f>ROUND(G13*F13,2)</f>
        <v>0</v>
      </c>
    </row>
    <row r="14" spans="1:8" s="15" customFormat="1" ht="30" customHeight="1">
      <c r="A14" s="49" t="s">
        <v>66</v>
      </c>
      <c r="B14" s="59" t="s">
        <v>41</v>
      </c>
      <c r="C14" s="21" t="s">
        <v>67</v>
      </c>
      <c r="D14" s="22" t="s">
        <v>72</v>
      </c>
      <c r="E14" s="23" t="s">
        <v>29</v>
      </c>
      <c r="F14" s="27">
        <v>240</v>
      </c>
      <c r="G14" s="33"/>
      <c r="H14" s="98">
        <f>ROUND(G14*F14,2)</f>
        <v>0</v>
      </c>
    </row>
    <row r="15" spans="1:8" s="15" customFormat="1" ht="30" customHeight="1">
      <c r="A15" s="50" t="s">
        <v>76</v>
      </c>
      <c r="B15" s="59" t="s">
        <v>42</v>
      </c>
      <c r="C15" s="21" t="s">
        <v>77</v>
      </c>
      <c r="D15" s="22" t="s">
        <v>78</v>
      </c>
      <c r="E15" s="23" t="s">
        <v>32</v>
      </c>
      <c r="F15" s="27">
        <v>930</v>
      </c>
      <c r="G15" s="33"/>
      <c r="H15" s="98">
        <f>ROUND(G15*F15,2)</f>
        <v>0</v>
      </c>
    </row>
    <row r="16" spans="1:8" s="15" customFormat="1" ht="30" customHeight="1">
      <c r="A16" s="49" t="s">
        <v>24</v>
      </c>
      <c r="B16" s="59" t="s">
        <v>46</v>
      </c>
      <c r="C16" s="21" t="s">
        <v>43</v>
      </c>
      <c r="D16" s="22" t="s">
        <v>44</v>
      </c>
      <c r="E16" s="23"/>
      <c r="F16" s="27"/>
      <c r="G16" s="25"/>
      <c r="H16" s="99"/>
    </row>
    <row r="17" spans="1:8" s="15" customFormat="1" ht="30" customHeight="1">
      <c r="A17" s="50" t="s">
        <v>65</v>
      </c>
      <c r="B17" s="60" t="s">
        <v>35</v>
      </c>
      <c r="C17" s="21" t="s">
        <v>45</v>
      </c>
      <c r="D17" s="26"/>
      <c r="E17" s="23" t="s">
        <v>29</v>
      </c>
      <c r="F17" s="34">
        <v>50</v>
      </c>
      <c r="G17" s="33"/>
      <c r="H17" s="98">
        <f>ROUND(G17*F17,2)</f>
        <v>0</v>
      </c>
    </row>
    <row r="18" spans="1:8" s="15" customFormat="1" ht="30" customHeight="1">
      <c r="A18" s="35"/>
      <c r="B18" s="59" t="s">
        <v>52</v>
      </c>
      <c r="C18" s="21" t="s">
        <v>80</v>
      </c>
      <c r="D18" s="22" t="s">
        <v>101</v>
      </c>
      <c r="E18" s="23" t="s">
        <v>81</v>
      </c>
      <c r="F18" s="34">
        <v>9</v>
      </c>
      <c r="G18" s="33"/>
      <c r="H18" s="98">
        <f>ROUND(G18*F18,2)</f>
        <v>0</v>
      </c>
    </row>
    <row r="19" spans="1:8" s="15" customFormat="1" ht="30" customHeight="1">
      <c r="A19" s="35"/>
      <c r="B19" s="59" t="s">
        <v>130</v>
      </c>
      <c r="C19" s="21" t="s">
        <v>131</v>
      </c>
      <c r="D19" s="22" t="s">
        <v>101</v>
      </c>
      <c r="E19" s="23" t="s">
        <v>81</v>
      </c>
      <c r="F19" s="34">
        <v>40</v>
      </c>
      <c r="G19" s="33"/>
      <c r="H19" s="98">
        <f>ROUND(G19*F19,2)</f>
        <v>0</v>
      </c>
    </row>
    <row r="20" spans="1:8" s="15" customFormat="1" ht="30" customHeight="1">
      <c r="A20" s="35"/>
      <c r="B20" s="59" t="s">
        <v>133</v>
      </c>
      <c r="C20" s="21" t="s">
        <v>134</v>
      </c>
      <c r="D20" s="22" t="s">
        <v>101</v>
      </c>
      <c r="E20" s="23"/>
      <c r="F20" s="34"/>
      <c r="G20" s="24"/>
      <c r="H20" s="98"/>
    </row>
    <row r="21" spans="1:8" s="15" customFormat="1" ht="30" customHeight="1">
      <c r="A21" s="35"/>
      <c r="B21" s="60" t="s">
        <v>35</v>
      </c>
      <c r="C21" s="21" t="s">
        <v>138</v>
      </c>
      <c r="D21" s="22"/>
      <c r="E21" s="23" t="s">
        <v>81</v>
      </c>
      <c r="F21" s="34">
        <v>2</v>
      </c>
      <c r="G21" s="33"/>
      <c r="H21" s="98">
        <f>ROUND(G21*F21,2)</f>
        <v>0</v>
      </c>
    </row>
    <row r="22" spans="1:8" s="15" customFormat="1" ht="30" customHeight="1">
      <c r="A22" s="35"/>
      <c r="B22" s="60" t="s">
        <v>79</v>
      </c>
      <c r="C22" s="21" t="s">
        <v>141</v>
      </c>
      <c r="D22" s="22"/>
      <c r="E22" s="23" t="s">
        <v>81</v>
      </c>
      <c r="F22" s="34">
        <v>3</v>
      </c>
      <c r="G22" s="33"/>
      <c r="H22" s="98">
        <f>ROUND(G22*F22,2)</f>
        <v>0</v>
      </c>
    </row>
    <row r="23" spans="1:8" s="15" customFormat="1" ht="30" customHeight="1">
      <c r="A23" s="35"/>
      <c r="B23" s="60" t="s">
        <v>139</v>
      </c>
      <c r="C23" s="21" t="s">
        <v>143</v>
      </c>
      <c r="D23" s="22"/>
      <c r="E23" s="23" t="s">
        <v>81</v>
      </c>
      <c r="F23" s="34">
        <v>3</v>
      </c>
      <c r="G23" s="33"/>
      <c r="H23" s="98">
        <f>ROUND(G23*F23,2)</f>
        <v>0</v>
      </c>
    </row>
    <row r="24" spans="1:8" s="15" customFormat="1" ht="30" customHeight="1">
      <c r="A24" s="35"/>
      <c r="B24" s="60" t="s">
        <v>145</v>
      </c>
      <c r="C24" s="21" t="s">
        <v>142</v>
      </c>
      <c r="D24" s="22"/>
      <c r="E24" s="23" t="s">
        <v>81</v>
      </c>
      <c r="F24" s="34">
        <v>3</v>
      </c>
      <c r="G24" s="33"/>
      <c r="H24" s="98">
        <f>ROUND(G24*F24,2)</f>
        <v>0</v>
      </c>
    </row>
    <row r="25" spans="1:8" s="15" customFormat="1" ht="30" customHeight="1" thickBot="1">
      <c r="A25" s="51"/>
      <c r="B25" s="60" t="s">
        <v>140</v>
      </c>
      <c r="C25" s="21" t="s">
        <v>144</v>
      </c>
      <c r="D25" s="22"/>
      <c r="E25" s="23" t="s">
        <v>81</v>
      </c>
      <c r="F25" s="34">
        <v>3</v>
      </c>
      <c r="G25" s="33"/>
      <c r="H25" s="100">
        <f>ROUND(G25*F25,2)</f>
        <v>0</v>
      </c>
    </row>
    <row r="26" spans="1:8" s="15" customFormat="1" ht="30" customHeight="1" thickTop="1">
      <c r="A26" s="48"/>
      <c r="B26" s="61" t="s">
        <v>82</v>
      </c>
      <c r="C26" s="30" t="s">
        <v>83</v>
      </c>
      <c r="D26" s="36"/>
      <c r="E26" s="36"/>
      <c r="F26" s="36"/>
      <c r="G26" s="32"/>
      <c r="H26" s="97"/>
    </row>
    <row r="27" spans="1:8" s="15" customFormat="1" ht="30" customHeight="1">
      <c r="A27" s="85" t="s">
        <v>169</v>
      </c>
      <c r="B27" s="59" t="s">
        <v>85</v>
      </c>
      <c r="C27" s="21" t="s">
        <v>158</v>
      </c>
      <c r="D27" s="22" t="s">
        <v>72</v>
      </c>
      <c r="E27" s="83"/>
      <c r="F27" s="83"/>
      <c r="G27" s="25"/>
      <c r="H27" s="99"/>
    </row>
    <row r="28" spans="1:8" s="15" customFormat="1" ht="30" customHeight="1">
      <c r="A28" s="85" t="s">
        <v>170</v>
      </c>
      <c r="B28" s="60" t="s">
        <v>35</v>
      </c>
      <c r="C28" s="21" t="s">
        <v>159</v>
      </c>
      <c r="D28" s="83"/>
      <c r="E28" s="23" t="s">
        <v>32</v>
      </c>
      <c r="F28" s="27">
        <v>900</v>
      </c>
      <c r="G28" s="33"/>
      <c r="H28" s="98">
        <f>ROUND(G28*F28,2)</f>
        <v>0</v>
      </c>
    </row>
    <row r="29" spans="1:8" s="15" customFormat="1" ht="30" customHeight="1">
      <c r="A29" s="52" t="s">
        <v>84</v>
      </c>
      <c r="B29" s="59" t="s">
        <v>91</v>
      </c>
      <c r="C29" s="21" t="s">
        <v>86</v>
      </c>
      <c r="D29" s="22" t="s">
        <v>87</v>
      </c>
      <c r="E29" s="23"/>
      <c r="F29" s="27"/>
      <c r="G29" s="25"/>
      <c r="H29" s="99"/>
    </row>
    <row r="30" spans="1:8" s="15" customFormat="1" ht="30" customHeight="1">
      <c r="A30" s="52" t="s">
        <v>176</v>
      </c>
      <c r="B30" s="60" t="s">
        <v>35</v>
      </c>
      <c r="C30" s="21" t="s">
        <v>88</v>
      </c>
      <c r="D30" s="22" t="s">
        <v>89</v>
      </c>
      <c r="E30" s="23" t="s">
        <v>32</v>
      </c>
      <c r="F30" s="27">
        <v>170</v>
      </c>
      <c r="G30" s="33"/>
      <c r="H30" s="98">
        <f>ROUND(G30*F30,2)</f>
        <v>0</v>
      </c>
    </row>
    <row r="31" spans="1:8" s="15" customFormat="1" ht="30" customHeight="1">
      <c r="A31" s="52" t="s">
        <v>90</v>
      </c>
      <c r="B31" s="59" t="s">
        <v>96</v>
      </c>
      <c r="C31" s="21" t="s">
        <v>92</v>
      </c>
      <c r="D31" s="22" t="s">
        <v>87</v>
      </c>
      <c r="E31" s="23"/>
      <c r="F31" s="27"/>
      <c r="G31" s="25"/>
      <c r="H31" s="99"/>
    </row>
    <row r="32" spans="1:8" s="15" customFormat="1" ht="30" customHeight="1">
      <c r="A32" s="52" t="s">
        <v>93</v>
      </c>
      <c r="B32" s="60" t="s">
        <v>147</v>
      </c>
      <c r="C32" s="21" t="s">
        <v>88</v>
      </c>
      <c r="D32" s="22" t="s">
        <v>89</v>
      </c>
      <c r="E32" s="23"/>
      <c r="F32" s="27"/>
      <c r="G32" s="25"/>
      <c r="H32" s="99"/>
    </row>
    <row r="33" spans="1:8" s="15" customFormat="1" ht="30" customHeight="1">
      <c r="A33" s="52" t="s">
        <v>94</v>
      </c>
      <c r="B33" s="62" t="s">
        <v>49</v>
      </c>
      <c r="C33" s="21" t="s">
        <v>95</v>
      </c>
      <c r="D33" s="22" t="s">
        <v>26</v>
      </c>
      <c r="E33" s="23" t="s">
        <v>32</v>
      </c>
      <c r="F33" s="27">
        <v>25</v>
      </c>
      <c r="G33" s="33"/>
      <c r="H33" s="98">
        <f>ROUND(G33*F33,2)</f>
        <v>0</v>
      </c>
    </row>
    <row r="34" spans="1:8" s="15" customFormat="1" ht="30" customHeight="1">
      <c r="A34" s="85" t="s">
        <v>171</v>
      </c>
      <c r="B34" s="59" t="s">
        <v>99</v>
      </c>
      <c r="C34" s="21" t="s">
        <v>150</v>
      </c>
      <c r="D34" s="22" t="s">
        <v>63</v>
      </c>
      <c r="E34" s="23"/>
      <c r="F34" s="27"/>
      <c r="G34" s="25"/>
      <c r="H34" s="99"/>
    </row>
    <row r="35" spans="1:8" s="15" customFormat="1" ht="30" customHeight="1">
      <c r="A35" s="85" t="s">
        <v>172</v>
      </c>
      <c r="B35" s="60" t="s">
        <v>147</v>
      </c>
      <c r="C35" s="21" t="s">
        <v>151</v>
      </c>
      <c r="D35" s="22"/>
      <c r="E35" s="23" t="s">
        <v>51</v>
      </c>
      <c r="F35" s="27">
        <v>12</v>
      </c>
      <c r="G35" s="33"/>
      <c r="H35" s="98">
        <f>ROUND(G35*F35,2)</f>
        <v>0</v>
      </c>
    </row>
    <row r="36" spans="1:8" s="15" customFormat="1" ht="30" customHeight="1">
      <c r="A36" s="85" t="s">
        <v>173</v>
      </c>
      <c r="B36" s="59" t="s">
        <v>129</v>
      </c>
      <c r="C36" s="21" t="s">
        <v>152</v>
      </c>
      <c r="D36" s="22" t="s">
        <v>63</v>
      </c>
      <c r="E36" s="23"/>
      <c r="F36" s="27"/>
      <c r="G36" s="25"/>
      <c r="H36" s="99"/>
    </row>
    <row r="37" spans="1:8" s="15" customFormat="1" ht="30" customHeight="1">
      <c r="A37" s="85" t="s">
        <v>174</v>
      </c>
      <c r="B37" s="60" t="s">
        <v>147</v>
      </c>
      <c r="C37" s="21" t="s">
        <v>153</v>
      </c>
      <c r="D37" s="22" t="s">
        <v>154</v>
      </c>
      <c r="E37" s="23" t="s">
        <v>51</v>
      </c>
      <c r="F37" s="27">
        <v>7</v>
      </c>
      <c r="G37" s="33"/>
      <c r="H37" s="98">
        <f>ROUND(G37*F37,2)</f>
        <v>0</v>
      </c>
    </row>
    <row r="38" spans="1:8" s="15" customFormat="1" ht="30" customHeight="1">
      <c r="A38" s="52" t="s">
        <v>62</v>
      </c>
      <c r="B38" s="59" t="s">
        <v>146</v>
      </c>
      <c r="C38" s="21" t="s">
        <v>47</v>
      </c>
      <c r="D38" s="22" t="s">
        <v>63</v>
      </c>
      <c r="E38" s="23"/>
      <c r="F38" s="27"/>
      <c r="G38" s="25"/>
      <c r="H38" s="99"/>
    </row>
    <row r="39" spans="1:8" s="15" customFormat="1" ht="30" customHeight="1">
      <c r="A39" s="52" t="s">
        <v>64</v>
      </c>
      <c r="B39" s="60" t="s">
        <v>35</v>
      </c>
      <c r="C39" s="21" t="s">
        <v>97</v>
      </c>
      <c r="D39" s="22" t="s">
        <v>48</v>
      </c>
      <c r="E39" s="23"/>
      <c r="F39" s="27"/>
      <c r="G39" s="24"/>
      <c r="H39" s="98"/>
    </row>
    <row r="40" spans="1:8" s="15" customFormat="1" ht="30" customHeight="1">
      <c r="A40" s="52" t="s">
        <v>98</v>
      </c>
      <c r="B40" s="62" t="s">
        <v>49</v>
      </c>
      <c r="C40" s="21" t="s">
        <v>50</v>
      </c>
      <c r="D40" s="22"/>
      <c r="E40" s="23" t="s">
        <v>51</v>
      </c>
      <c r="F40" s="27">
        <v>7</v>
      </c>
      <c r="G40" s="33"/>
      <c r="H40" s="98">
        <f>ROUND(G40*F40,2)</f>
        <v>0</v>
      </c>
    </row>
    <row r="41" spans="1:8" s="15" customFormat="1" ht="30" customHeight="1">
      <c r="A41" s="52"/>
      <c r="B41" s="59" t="s">
        <v>148</v>
      </c>
      <c r="C41" s="21" t="s">
        <v>100</v>
      </c>
      <c r="D41" s="22" t="s">
        <v>132</v>
      </c>
      <c r="E41" s="23" t="s">
        <v>32</v>
      </c>
      <c r="F41" s="27">
        <v>200</v>
      </c>
      <c r="G41" s="33"/>
      <c r="H41" s="98">
        <f>ROUND(G41*F41,2)</f>
        <v>0</v>
      </c>
    </row>
    <row r="42" spans="1:8" s="15" customFormat="1" ht="30" customHeight="1">
      <c r="A42" s="52" t="s">
        <v>126</v>
      </c>
      <c r="B42" s="59" t="s">
        <v>149</v>
      </c>
      <c r="C42" s="21" t="s">
        <v>127</v>
      </c>
      <c r="D42" s="22" t="s">
        <v>160</v>
      </c>
      <c r="E42" s="23"/>
      <c r="F42" s="27"/>
      <c r="G42" s="25"/>
      <c r="H42" s="99"/>
    </row>
    <row r="43" spans="1:8" s="15" customFormat="1" ht="30" customHeight="1">
      <c r="A43" s="52"/>
      <c r="B43" s="60" t="s">
        <v>35</v>
      </c>
      <c r="C43" s="21" t="s">
        <v>128</v>
      </c>
      <c r="D43" s="22" t="s">
        <v>26</v>
      </c>
      <c r="E43" s="23" t="s">
        <v>81</v>
      </c>
      <c r="F43" s="27">
        <v>136</v>
      </c>
      <c r="G43" s="33"/>
      <c r="H43" s="98">
        <f>ROUND(G43*F43,2)</f>
        <v>0</v>
      </c>
    </row>
    <row r="44" spans="1:8" s="15" customFormat="1" ht="30" customHeight="1" thickBot="1">
      <c r="A44" s="52"/>
      <c r="B44" s="59" t="s">
        <v>156</v>
      </c>
      <c r="C44" s="21" t="s">
        <v>155</v>
      </c>
      <c r="D44" s="22" t="s">
        <v>161</v>
      </c>
      <c r="E44" s="23" t="s">
        <v>81</v>
      </c>
      <c r="F44" s="27">
        <v>1</v>
      </c>
      <c r="G44" s="63"/>
      <c r="H44" s="101">
        <f>ROUND(G44*F44,2)</f>
        <v>0</v>
      </c>
    </row>
    <row r="45" spans="1:8" s="15" customFormat="1" ht="30" customHeight="1" thickTop="1">
      <c r="A45" s="48"/>
      <c r="B45" s="61" t="s">
        <v>102</v>
      </c>
      <c r="C45" s="30" t="s">
        <v>103</v>
      </c>
      <c r="D45" s="36"/>
      <c r="E45" s="36"/>
      <c r="F45" s="36"/>
      <c r="G45" s="32"/>
      <c r="H45" s="97"/>
    </row>
    <row r="46" spans="1:8" s="15" customFormat="1" ht="30" customHeight="1">
      <c r="A46" s="49" t="s">
        <v>18</v>
      </c>
      <c r="B46" s="59" t="s">
        <v>104</v>
      </c>
      <c r="C46" s="21" t="s">
        <v>53</v>
      </c>
      <c r="D46" s="22" t="s">
        <v>54</v>
      </c>
      <c r="E46" s="65"/>
      <c r="F46" s="27"/>
      <c r="G46" s="25"/>
      <c r="H46" s="99"/>
    </row>
    <row r="47" spans="1:8" s="15" customFormat="1" ht="30" customHeight="1">
      <c r="A47" s="49" t="s">
        <v>19</v>
      </c>
      <c r="B47" s="60" t="s">
        <v>35</v>
      </c>
      <c r="C47" s="21" t="s">
        <v>55</v>
      </c>
      <c r="D47" s="22"/>
      <c r="E47" s="23"/>
      <c r="F47" s="27"/>
      <c r="G47" s="25"/>
      <c r="H47" s="99"/>
    </row>
    <row r="48" spans="1:8" s="15" customFormat="1" ht="30" customHeight="1">
      <c r="A48" s="49" t="s">
        <v>20</v>
      </c>
      <c r="B48" s="62" t="s">
        <v>49</v>
      </c>
      <c r="C48" s="21" t="s">
        <v>56</v>
      </c>
      <c r="D48" s="22"/>
      <c r="E48" s="23" t="s">
        <v>36</v>
      </c>
      <c r="F48" s="27">
        <v>120</v>
      </c>
      <c r="G48" s="33"/>
      <c r="H48" s="98">
        <f>ROUND(G48*F48,2)</f>
        <v>0</v>
      </c>
    </row>
    <row r="49" spans="1:8" s="15" customFormat="1" ht="30" customHeight="1">
      <c r="A49" s="49" t="s">
        <v>105</v>
      </c>
      <c r="B49" s="60" t="s">
        <v>79</v>
      </c>
      <c r="C49" s="21" t="s">
        <v>106</v>
      </c>
      <c r="D49" s="22"/>
      <c r="E49" s="23"/>
      <c r="F49" s="27"/>
      <c r="G49" s="25"/>
      <c r="H49" s="99"/>
    </row>
    <row r="50" spans="1:8" s="15" customFormat="1" ht="30" customHeight="1" thickBot="1">
      <c r="A50" s="49" t="s">
        <v>107</v>
      </c>
      <c r="B50" s="73" t="s">
        <v>49</v>
      </c>
      <c r="C50" s="74" t="s">
        <v>56</v>
      </c>
      <c r="D50" s="75"/>
      <c r="E50" s="76" t="s">
        <v>36</v>
      </c>
      <c r="F50" s="77">
        <v>40</v>
      </c>
      <c r="G50" s="78"/>
      <c r="H50" s="102">
        <f>ROUND(G50*F50,2)</f>
        <v>0</v>
      </c>
    </row>
    <row r="51" spans="1:8" s="15" customFormat="1" ht="30" customHeight="1" thickTop="1">
      <c r="A51" s="48"/>
      <c r="B51" s="79" t="s">
        <v>108</v>
      </c>
      <c r="C51" s="80" t="s">
        <v>70</v>
      </c>
      <c r="D51" s="81"/>
      <c r="E51" s="81"/>
      <c r="F51" s="81"/>
      <c r="G51" s="82"/>
      <c r="H51" s="103"/>
    </row>
    <row r="52" spans="1:8" s="15" customFormat="1" ht="30" customHeight="1">
      <c r="A52" s="49" t="s">
        <v>109</v>
      </c>
      <c r="B52" s="59" t="s">
        <v>110</v>
      </c>
      <c r="C52" s="21" t="s">
        <v>111</v>
      </c>
      <c r="D52" s="22" t="s">
        <v>112</v>
      </c>
      <c r="E52" s="23" t="s">
        <v>81</v>
      </c>
      <c r="F52" s="37">
        <v>2</v>
      </c>
      <c r="G52" s="33"/>
      <c r="H52" s="98">
        <f>ROUND(G52*F52,2)</f>
        <v>0</v>
      </c>
    </row>
    <row r="53" spans="1:8" s="15" customFormat="1" ht="30" customHeight="1">
      <c r="A53" s="84" t="s">
        <v>167</v>
      </c>
      <c r="B53" s="59" t="s">
        <v>113</v>
      </c>
      <c r="C53" s="21" t="s">
        <v>162</v>
      </c>
      <c r="D53" s="22" t="s">
        <v>112</v>
      </c>
      <c r="E53" s="23" t="s">
        <v>81</v>
      </c>
      <c r="F53" s="37">
        <v>2</v>
      </c>
      <c r="G53" s="33"/>
      <c r="H53" s="98">
        <f>ROUND(G53*F53,2)</f>
        <v>0</v>
      </c>
    </row>
    <row r="54" spans="1:8" s="15" customFormat="1" ht="30" customHeight="1">
      <c r="A54" s="84" t="s">
        <v>166</v>
      </c>
      <c r="B54" s="59" t="s">
        <v>163</v>
      </c>
      <c r="C54" s="21" t="s">
        <v>164</v>
      </c>
      <c r="D54" s="22" t="s">
        <v>112</v>
      </c>
      <c r="E54" s="23" t="s">
        <v>81</v>
      </c>
      <c r="F54" s="37">
        <v>2</v>
      </c>
      <c r="G54" s="33"/>
      <c r="H54" s="98">
        <f>ROUND(G54*F54,2)</f>
        <v>0</v>
      </c>
    </row>
    <row r="55" spans="1:8" s="15" customFormat="1" ht="30" customHeight="1" thickBot="1">
      <c r="A55" s="49" t="s">
        <v>114</v>
      </c>
      <c r="B55" s="59" t="s">
        <v>165</v>
      </c>
      <c r="C55" s="21" t="s">
        <v>115</v>
      </c>
      <c r="D55" s="22" t="s">
        <v>112</v>
      </c>
      <c r="E55" s="23" t="s">
        <v>81</v>
      </c>
      <c r="F55" s="37">
        <v>1</v>
      </c>
      <c r="G55" s="33"/>
      <c r="H55" s="100">
        <f>ROUND(G55*F55,2)</f>
        <v>0</v>
      </c>
    </row>
    <row r="56" spans="1:8" s="15" customFormat="1" ht="30" customHeight="1" thickTop="1">
      <c r="A56" s="29"/>
      <c r="B56" s="61" t="s">
        <v>116</v>
      </c>
      <c r="C56" s="30" t="s">
        <v>68</v>
      </c>
      <c r="D56" s="38"/>
      <c r="E56" s="39"/>
      <c r="F56" s="40"/>
      <c r="G56" s="94"/>
      <c r="H56" s="104"/>
    </row>
    <row r="57" spans="1:8" s="15" customFormat="1" ht="30" customHeight="1">
      <c r="A57" s="29"/>
      <c r="B57" s="59" t="s">
        <v>117</v>
      </c>
      <c r="C57" s="21" t="s">
        <v>69</v>
      </c>
      <c r="D57" s="22" t="s">
        <v>118</v>
      </c>
      <c r="E57" s="23" t="s">
        <v>81</v>
      </c>
      <c r="F57" s="27">
        <v>4</v>
      </c>
      <c r="G57" s="28"/>
      <c r="H57" s="98">
        <f>G57*F57</f>
        <v>0</v>
      </c>
    </row>
    <row r="58" spans="1:8" s="15" customFormat="1" ht="30" customHeight="1" thickBot="1">
      <c r="A58" s="29"/>
      <c r="B58" s="59" t="s">
        <v>119</v>
      </c>
      <c r="C58" s="21" t="s">
        <v>120</v>
      </c>
      <c r="D58" s="22" t="s">
        <v>118</v>
      </c>
      <c r="E58" s="23" t="s">
        <v>81</v>
      </c>
      <c r="F58" s="27">
        <v>1</v>
      </c>
      <c r="G58" s="28"/>
      <c r="H58" s="100">
        <f>G58*F58</f>
        <v>0</v>
      </c>
    </row>
    <row r="59" spans="1:8" s="15" customFormat="1" ht="30" customHeight="1" thickTop="1">
      <c r="A59" s="48"/>
      <c r="B59" s="61" t="s">
        <v>121</v>
      </c>
      <c r="C59" s="30" t="s">
        <v>57</v>
      </c>
      <c r="D59" s="36"/>
      <c r="E59" s="36"/>
      <c r="F59" s="36"/>
      <c r="G59" s="32"/>
      <c r="H59" s="97"/>
    </row>
    <row r="60" spans="1:8" s="15" customFormat="1" ht="30" customHeight="1">
      <c r="A60" s="52" t="s">
        <v>15</v>
      </c>
      <c r="B60" s="59" t="s">
        <v>122</v>
      </c>
      <c r="C60" s="21" t="s">
        <v>58</v>
      </c>
      <c r="D60" s="22" t="s">
        <v>59</v>
      </c>
      <c r="E60" s="23"/>
      <c r="F60" s="27"/>
      <c r="G60" s="25"/>
      <c r="H60" s="99"/>
    </row>
    <row r="61" spans="1:8" s="15" customFormat="1" ht="30" customHeight="1">
      <c r="A61" s="52" t="s">
        <v>21</v>
      </c>
      <c r="B61" s="60" t="s">
        <v>35</v>
      </c>
      <c r="C61" s="21" t="s">
        <v>123</v>
      </c>
      <c r="D61" s="22"/>
      <c r="E61" s="23" t="s">
        <v>32</v>
      </c>
      <c r="F61" s="27">
        <v>40</v>
      </c>
      <c r="G61" s="33"/>
      <c r="H61" s="98">
        <f>ROUND(G61*F61,2)</f>
        <v>0</v>
      </c>
    </row>
    <row r="62" spans="1:8" s="15" customFormat="1" ht="30" customHeight="1">
      <c r="A62" s="85" t="s">
        <v>168</v>
      </c>
      <c r="B62" s="60" t="s">
        <v>79</v>
      </c>
      <c r="C62" s="21" t="s">
        <v>157</v>
      </c>
      <c r="D62" s="22"/>
      <c r="E62" s="23" t="s">
        <v>32</v>
      </c>
      <c r="F62" s="27">
        <v>320</v>
      </c>
      <c r="G62" s="33"/>
      <c r="H62" s="98">
        <f>F62*G62</f>
        <v>0</v>
      </c>
    </row>
    <row r="63" spans="1:8" s="15" customFormat="1" ht="30" customHeight="1" thickBot="1">
      <c r="A63" s="52" t="s">
        <v>124</v>
      </c>
      <c r="B63" s="66" t="s">
        <v>125</v>
      </c>
      <c r="C63" s="41" t="s">
        <v>60</v>
      </c>
      <c r="D63" s="42" t="s">
        <v>61</v>
      </c>
      <c r="E63" s="43" t="s">
        <v>32</v>
      </c>
      <c r="F63" s="44">
        <v>850</v>
      </c>
      <c r="G63" s="45"/>
      <c r="H63" s="100">
        <f>ROUND(G63*F63,2)</f>
        <v>0</v>
      </c>
    </row>
    <row r="64" spans="1:8" ht="30" customHeight="1" thickBot="1" thickTop="1">
      <c r="A64" s="64"/>
      <c r="B64" s="67"/>
      <c r="C64" s="113" t="s">
        <v>137</v>
      </c>
      <c r="D64" s="114"/>
      <c r="E64" s="114"/>
      <c r="F64" s="115"/>
      <c r="G64" s="86" t="s">
        <v>175</v>
      </c>
      <c r="H64" s="105">
        <f>SUM(H8:H63)</f>
        <v>0</v>
      </c>
    </row>
    <row r="65" spans="1:8" s="13" customFormat="1" ht="37.5" customHeight="1" thickTop="1">
      <c r="A65" s="5"/>
      <c r="B65" s="111" t="s">
        <v>13</v>
      </c>
      <c r="C65" s="112"/>
      <c r="D65" s="112"/>
      <c r="E65" s="112"/>
      <c r="F65" s="112"/>
      <c r="G65" s="116">
        <f>H64</f>
        <v>0</v>
      </c>
      <c r="H65" s="117"/>
    </row>
    <row r="66" spans="1:8" ht="15">
      <c r="A66" s="5"/>
      <c r="B66" s="72" t="s">
        <v>135</v>
      </c>
      <c r="C66" s="109"/>
      <c r="D66" s="109"/>
      <c r="E66" s="109"/>
      <c r="F66" s="109"/>
      <c r="G66" s="109"/>
      <c r="H66" s="110"/>
    </row>
    <row r="67" spans="1:8" ht="15">
      <c r="A67" s="5"/>
      <c r="B67" s="71" t="s">
        <v>136</v>
      </c>
      <c r="C67" s="109"/>
      <c r="D67" s="109"/>
      <c r="E67" s="109"/>
      <c r="F67" s="109"/>
      <c r="G67" s="109"/>
      <c r="H67" s="110"/>
    </row>
    <row r="68" spans="1:8" ht="15.75" customHeight="1" thickBot="1">
      <c r="A68" s="20"/>
      <c r="B68" s="68"/>
      <c r="C68" s="69"/>
      <c r="D68" s="70"/>
      <c r="E68" s="69"/>
      <c r="F68" s="69"/>
      <c r="G68" s="92"/>
      <c r="H68" s="106"/>
    </row>
  </sheetData>
  <sheetProtection password="CC3D" sheet="1" selectLockedCells="1"/>
  <mergeCells count="6">
    <mergeCell ref="C6:H6"/>
    <mergeCell ref="C66:H66"/>
    <mergeCell ref="C67:H67"/>
    <mergeCell ref="B65:F65"/>
    <mergeCell ref="C64:F64"/>
    <mergeCell ref="G65:H65"/>
  </mergeCells>
  <conditionalFormatting sqref="D7:D63">
    <cfRule type="cellIs" priority="40" dxfId="3" operator="equal" stopIfTrue="1">
      <formula>"CW 2130-R11"</formula>
    </cfRule>
    <cfRule type="cellIs" priority="41" dxfId="3" operator="equal" stopIfTrue="1">
      <formula>"CW 3120-R2"</formula>
    </cfRule>
    <cfRule type="cellIs" priority="42" dxfId="3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49:H49 G42:H42 G36:H36 G34:H34 G26:H27 G38:H38 G29:H29 G59:H60 G51:H51 G31:H32 G7:H7 G45:H47 G16:H16 G10:H1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50 G37 G35 G28 G48 H56:H58 G61:G63 G52:G58 G40:G41 G17:G25 G11:G15 G33 G30 G8:G9 G43:G44">
      <formula1>IF(G50&gt;=0.01,ROUND(G50,2),0.01)</formula1>
    </dataValidation>
  </dataValidations>
  <printOptions/>
  <pageMargins left="0.5" right="0.5" top="0.75" bottom="0.75" header="0.25" footer="0.25"/>
  <pageSetup fitToHeight="2" fitToWidth="1" horizontalDpi="600" verticalDpi="600" orientation="portrait" scale="66" r:id="rId1"/>
  <headerFooter alignWithMargins="0">
    <oddHeader>&amp;L&amp;10The City of Winnipeg
Bid Opportunity No. 288-2011
&amp;R&amp;10Bid Submission
Page &amp;P+3 of 9</oddHeader>
    <oddFooter xml:space="preserve">&amp;R__________________
Name of Bidder                    </oddFooter>
  </headerFooter>
  <ignoredErrors>
    <ignoredError sqref="H57:H58" unlockedFormula="1"/>
    <ignoredError sqref="H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HP on June 7, 2011
File size 52 736</dc:description>
  <cp:lastModifiedBy>peturssonr</cp:lastModifiedBy>
  <cp:lastPrinted>2011-06-07T15:18:40Z</cp:lastPrinted>
  <dcterms:created xsi:type="dcterms:W3CDTF">1999-03-31T15:44:33Z</dcterms:created>
  <dcterms:modified xsi:type="dcterms:W3CDTF">2011-06-07T21:20:27Z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