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4260" windowWidth="15330" windowHeight="4305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PRICES'!$B$6:$H$602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PRICES'!$B$1:$IV$243</definedName>
    <definedName name="XITEMS">'FORM B - PRICES'!$B$6:$IV$243</definedName>
  </definedNames>
  <calcPr fullCalcOnLoad="1"/>
</workbook>
</file>

<file path=xl/sharedStrings.xml><?xml version="1.0" encoding="utf-8"?>
<sst xmlns="http://schemas.openxmlformats.org/spreadsheetml/2006/main" count="2367" uniqueCount="619">
  <si>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</si>
  <si>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</si>
  <si>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</si>
  <si>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</si>
  <si>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</si>
  <si>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</si>
  <si>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</si>
  <si>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</si>
  <si>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</si>
  <si>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</si>
  <si>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</si>
  <si>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</si>
  <si>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</si>
  <si>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</si>
  <si>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</si>
  <si>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</si>
  <si>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</si>
  <si>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</si>
  <si>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</si>
  <si>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</si>
  <si>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</si>
  <si>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</si>
  <si>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</si>
  <si>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</si>
  <si>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</si>
  <si>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</si>
  <si>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</si>
  <si>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</si>
  <si>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</si>
  <si>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</si>
  <si>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</si>
  <si>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</si>
  <si>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</si>
  <si>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</si>
  <si>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</si>
  <si>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</si>
  <si>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</si>
  <si>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</si>
  <si>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</si>
  <si>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</si>
  <si>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</si>
  <si>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</si>
  <si>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B004</t>
  </si>
  <si>
    <t>Slab Replacement</t>
  </si>
  <si>
    <t>B017</t>
  </si>
  <si>
    <t>Partial Slab Patches</t>
  </si>
  <si>
    <t>ii)</t>
  </si>
  <si>
    <t>B047</t>
  </si>
  <si>
    <t>Partial Slab Patches - Early Opening (24 hour)</t>
  </si>
  <si>
    <t>B077</t>
  </si>
  <si>
    <t>Partial Slab Patches 
- Early Opening (72 hour)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</si>
  <si>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</si>
  <si>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</si>
  <si>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</si>
  <si>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</si>
  <si>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</si>
  <si>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</si>
  <si>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</si>
  <si>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</si>
  <si>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</si>
  <si>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</si>
  <si>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>B114</t>
  </si>
  <si>
    <t xml:space="preserve">Miscellaneous Concrete Slab Renewal </t>
  </si>
  <si>
    <t>B118</t>
  </si>
  <si>
    <t>Sidewalk</t>
  </si>
  <si>
    <t>SD-228A</t>
  </si>
  <si>
    <t>B120</t>
  </si>
  <si>
    <t>B121</t>
  </si>
  <si>
    <t>m</t>
  </si>
  <si>
    <t>iii)</t>
  </si>
  <si>
    <t>B154</t>
  </si>
  <si>
    <t>Concrete Curb Renewal</t>
  </si>
  <si>
    <t>B155</t>
  </si>
  <si>
    <t>B157</t>
  </si>
  <si>
    <t>SD-203A</t>
  </si>
  <si>
    <t>B184</t>
  </si>
  <si>
    <t>Supply and Installation of Dowel Assemblies</t>
  </si>
  <si>
    <t>B189</t>
  </si>
  <si>
    <t>Regrading Existing Interlocking Paving Stones</t>
  </si>
  <si>
    <t>B190</t>
  </si>
  <si>
    <t xml:space="preserve">Construction of Asphaltic Concrete Overlay </t>
  </si>
  <si>
    <t>B191</t>
  </si>
  <si>
    <t>Main Line Paving</t>
  </si>
  <si>
    <t>B193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</si>
  <si>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</si>
  <si>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</si>
  <si>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</si>
  <si>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</si>
  <si>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</si>
  <si>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</si>
  <si>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</si>
  <si>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E028</t>
  </si>
  <si>
    <t>E029</t>
  </si>
  <si>
    <t xml:space="preserve">AP-009 - Barrier Curb and Gutter Inlet Cover </t>
  </si>
  <si>
    <t>F001</t>
  </si>
  <si>
    <t>F003</t>
  </si>
  <si>
    <t>F005</t>
  </si>
  <si>
    <t>51mm</t>
  </si>
  <si>
    <t>F006</t>
  </si>
  <si>
    <t>64mm</t>
  </si>
  <si>
    <t>F007</t>
  </si>
  <si>
    <t>iv)</t>
  </si>
  <si>
    <t>76mm</t>
  </si>
  <si>
    <t>G001</t>
  </si>
  <si>
    <t>Sodding</t>
  </si>
  <si>
    <t>G003</t>
  </si>
  <si>
    <t xml:space="preserve"> width &gt; or = 600mm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</si>
  <si>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</si>
  <si>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</si>
  <si>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</si>
  <si>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</si>
  <si>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</si>
  <si>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</si>
  <si>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</si>
  <si>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</si>
  <si>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</si>
  <si>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</si>
  <si>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</si>
  <si>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</si>
  <si>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</si>
  <si>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</si>
  <si>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</si>
  <si>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</si>
  <si>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B119</t>
  </si>
  <si>
    <t>B.13</t>
  </si>
  <si>
    <t>B156</t>
  </si>
  <si>
    <t>B194</t>
  </si>
  <si>
    <t>Tie-ins and Approaches</t>
  </si>
  <si>
    <t>B195</t>
  </si>
  <si>
    <t>F002</t>
  </si>
  <si>
    <t>vert. m</t>
  </si>
  <si>
    <t>F009</t>
  </si>
  <si>
    <t>F010</t>
  </si>
  <si>
    <t>F011</t>
  </si>
  <si>
    <t>F018</t>
  </si>
  <si>
    <t>(SEE B8)</t>
  </si>
  <si>
    <t>B064</t>
  </si>
  <si>
    <t>Slab Replacement - Early Opening (72 hour)</t>
  </si>
  <si>
    <t>B170</t>
  </si>
  <si>
    <t>SD-200</t>
  </si>
  <si>
    <t>B171</t>
  </si>
  <si>
    <t>E10</t>
  </si>
  <si>
    <t>C.1</t>
  </si>
  <si>
    <t>C.2</t>
  </si>
  <si>
    <t>C.3</t>
  </si>
  <si>
    <t>C.4</t>
  </si>
  <si>
    <t>D.1</t>
  </si>
  <si>
    <t>D.2</t>
  </si>
  <si>
    <t>E023</t>
  </si>
  <si>
    <t>E.1</t>
  </si>
  <si>
    <t>Replacing Standard Frames &amp; Covers</t>
  </si>
  <si>
    <t>E024</t>
  </si>
  <si>
    <t>AP-004 - Standard Frame for Manhole and Catch Basin</t>
  </si>
  <si>
    <t>E025</t>
  </si>
  <si>
    <t>AP-005 - Standard Solid Cover for Standard Frame</t>
  </si>
  <si>
    <t>AP-008 - Barrier Curb and Gutter Inlet Frame and Box</t>
  </si>
  <si>
    <t>F</t>
  </si>
  <si>
    <t>F.1</t>
  </si>
  <si>
    <t>Adjustment of Catch Basins / Manholes Frames</t>
  </si>
  <si>
    <t>F.2</t>
  </si>
  <si>
    <t>Replacing Existing Risers</t>
  </si>
  <si>
    <t>F002A</t>
  </si>
  <si>
    <t>F.3</t>
  </si>
  <si>
    <t>Lifter Rings</t>
  </si>
  <si>
    <t>Adjustment of Valve Boxes</t>
  </si>
  <si>
    <t>F.5</t>
  </si>
  <si>
    <t>Valve Box Extensions</t>
  </si>
  <si>
    <t>F.6</t>
  </si>
  <si>
    <t>Adjustment of Curb Stop Boxes</t>
  </si>
  <si>
    <t>F.7</t>
  </si>
  <si>
    <t>Curb Stop Extensions</t>
  </si>
  <si>
    <t>G</t>
  </si>
  <si>
    <t>G.1</t>
  </si>
  <si>
    <t>ROADWORKS - REMOVAL/RENEWALS</t>
  </si>
  <si>
    <t>H</t>
  </si>
  <si>
    <t>A003</t>
  </si>
  <si>
    <t>A.3</t>
  </si>
  <si>
    <t>Excavation</t>
  </si>
  <si>
    <t>CW 3110-R11</t>
  </si>
  <si>
    <t>A.8</t>
  </si>
  <si>
    <t>A.10</t>
  </si>
  <si>
    <t>A013</t>
  </si>
  <si>
    <t>A.11</t>
  </si>
  <si>
    <t xml:space="preserve">Ditch Grading </t>
  </si>
  <si>
    <t xml:space="preserve">CW 3110-R11 </t>
  </si>
  <si>
    <t xml:space="preserve">CW 3230-R6
</t>
  </si>
  <si>
    <t>B026</t>
  </si>
  <si>
    <t>200 mm Concrete Pavement (Type A)</t>
  </si>
  <si>
    <t>B027</t>
  </si>
  <si>
    <t>200 mm Concrete Pavement (Type B)</t>
  </si>
  <si>
    <t>B028</t>
  </si>
  <si>
    <t>200 mm Concrete Pavement (Type C)</t>
  </si>
  <si>
    <t>B029</t>
  </si>
  <si>
    <t>200 mm Concrete Pavement (Type D)</t>
  </si>
  <si>
    <t>B034</t>
  </si>
  <si>
    <t>Slab Replacement - Early Opening (24 hour)</t>
  </si>
  <si>
    <t>B056</t>
  </si>
  <si>
    <t>B057</t>
  </si>
  <si>
    <t>B058</t>
  </si>
  <si>
    <t>B059</t>
  </si>
  <si>
    <t>B086</t>
  </si>
  <si>
    <t>B087</t>
  </si>
  <si>
    <t>B088</t>
  </si>
  <si>
    <t>B089</t>
  </si>
  <si>
    <t>CW 3230-R6</t>
  </si>
  <si>
    <t>B126</t>
  </si>
  <si>
    <t>B.16</t>
  </si>
  <si>
    <t>Concrete Curb Removal</t>
  </si>
  <si>
    <t xml:space="preserve">CW 3240-R7 </t>
  </si>
  <si>
    <t>B127</t>
  </si>
  <si>
    <t>Barrier (Separate)</t>
  </si>
  <si>
    <t>B135</t>
  </si>
  <si>
    <t>B.17</t>
  </si>
  <si>
    <t>Concrete Curb Installation</t>
  </si>
  <si>
    <t>B139</t>
  </si>
  <si>
    <t>SD-203B</t>
  </si>
  <si>
    <t>Modified Barrier (150mm ht, Dowelled)</t>
  </si>
  <si>
    <t>B.18</t>
  </si>
  <si>
    <t>SD-205,
SD-206A</t>
  </si>
  <si>
    <t>a)</t>
  </si>
  <si>
    <t>Less than 3 m</t>
  </si>
  <si>
    <t>b)</t>
  </si>
  <si>
    <t>3 m to 30 m</t>
  </si>
  <si>
    <t>B158</t>
  </si>
  <si>
    <t xml:space="preserve">c) </t>
  </si>
  <si>
    <t xml:space="preserve"> Greater than 30 m</t>
  </si>
  <si>
    <t>B159</t>
  </si>
  <si>
    <t>B160</t>
  </si>
  <si>
    <t>B161</t>
  </si>
  <si>
    <t>B188</t>
  </si>
  <si>
    <t>B.19</t>
  </si>
  <si>
    <t>CW 3310-R13</t>
  </si>
  <si>
    <t>B.21</t>
  </si>
  <si>
    <t xml:space="preserve">CW 3410-R8 </t>
  </si>
  <si>
    <t>Type IA</t>
  </si>
  <si>
    <t>B200</t>
  </si>
  <si>
    <t>B.24</t>
  </si>
  <si>
    <t>Planing of Pavement</t>
  </si>
  <si>
    <t xml:space="preserve">CW 3450-R5 </t>
  </si>
  <si>
    <t>B201</t>
  </si>
  <si>
    <t>0 - 50 mm Depth (Asphalt)</t>
  </si>
  <si>
    <t>D.4</t>
  </si>
  <si>
    <t>CW 3250-R7</t>
  </si>
  <si>
    <t>CW 2130-R11</t>
  </si>
  <si>
    <t>SD-023</t>
  </si>
  <si>
    <t>E012</t>
  </si>
  <si>
    <t>E.6</t>
  </si>
  <si>
    <t>Drainage Connection Pipe</t>
  </si>
  <si>
    <t>E050</t>
  </si>
  <si>
    <t>E.23</t>
  </si>
  <si>
    <t>Abandoning Existing Drainage Inlets</t>
  </si>
  <si>
    <t>E052</t>
  </si>
  <si>
    <t>E.25</t>
  </si>
  <si>
    <t>Corrugated Steel Pipe - Supply</t>
  </si>
  <si>
    <t>CW 3610-R3</t>
  </si>
  <si>
    <t>E066</t>
  </si>
  <si>
    <t>E057</t>
  </si>
  <si>
    <t>E.26</t>
  </si>
  <si>
    <t>Corrugated Steel Pipe - Install</t>
  </si>
  <si>
    <t>E067</t>
  </si>
  <si>
    <t>CW 3210-R7</t>
  </si>
  <si>
    <t>Pre-cast Concrete Risers</t>
  </si>
  <si>
    <t>F004</t>
  </si>
  <si>
    <t>38mm</t>
  </si>
  <si>
    <t>CW 3510-R9</t>
  </si>
  <si>
    <t>Existing Manhole and Catch Basin Repairs</t>
  </si>
  <si>
    <t>Replacing Existing Catch Basin Hoods, Pins or Wall Hooks</t>
  </si>
  <si>
    <t>DAY STREET from Larche Avenue to Gunn Road - Rehabilitation</t>
  </si>
  <si>
    <t xml:space="preserve">BRONX PLACE from Kildonan Drive to Henderson Highway - Rehabilitation </t>
  </si>
  <si>
    <t>HARBISON AVENUE WEST from Brazier Street to Roch Street - Reconstruction</t>
  </si>
  <si>
    <t>LESLIE AVENUE from Glenwood Crescent to Silvia Street - Reconstruction</t>
  </si>
  <si>
    <t>MARTIN AVENUE WEST from Glenwood Crescent to Beatrice Street - Reconstruction</t>
  </si>
  <si>
    <t>STANIER STREET from Dearborn Avenue to Gordon Avenue - Reconstruction</t>
  </si>
  <si>
    <t>WIEBE'S DRIVE from Algoquin Avenue to Bonner Avenue - Rehabilitation</t>
  </si>
  <si>
    <t>WYNTEN CRESCENT from Grey Street to Grey Street - Rehabilitation</t>
  </si>
  <si>
    <t>A004</t>
  </si>
  <si>
    <t>A.4</t>
  </si>
  <si>
    <t>Sub-Grade Compaction</t>
  </si>
  <si>
    <t>A.7</t>
  </si>
  <si>
    <t>A022</t>
  </si>
  <si>
    <t>A.18</t>
  </si>
  <si>
    <t>Separation Geotextile Fabric</t>
  </si>
  <si>
    <t>CW 3130-R2</t>
  </si>
  <si>
    <t>A022A</t>
  </si>
  <si>
    <t>A.19</t>
  </si>
  <si>
    <t>Supply and Install Geogrid</t>
  </si>
  <si>
    <t>CW 3135</t>
  </si>
  <si>
    <t xml:space="preserve">CW 3235-R7  </t>
  </si>
  <si>
    <t>Less than 5 sq.m.</t>
  </si>
  <si>
    <t>5 sq.m. to 20 sq.m.</t>
  </si>
  <si>
    <t>c)</t>
  </si>
  <si>
    <t>Greater than 20 sq.m.</t>
  </si>
  <si>
    <t>B124</t>
  </si>
  <si>
    <t>Adjustment of Precast  Sidewalk Blocks</t>
  </si>
  <si>
    <t>B125</t>
  </si>
  <si>
    <t>B.14</t>
  </si>
  <si>
    <t>Supply of Precast  Sidewalk Blocks</t>
  </si>
  <si>
    <t>B125A</t>
  </si>
  <si>
    <t>B.15</t>
  </si>
  <si>
    <t>Removal of Precast Sidewalk Blocks</t>
  </si>
  <si>
    <t>B167</t>
  </si>
  <si>
    <t>Curb Ramp (10mm ht, Integral)</t>
  </si>
  <si>
    <t>SD-229C,D</t>
  </si>
  <si>
    <t>B.20</t>
  </si>
  <si>
    <t>CW 3330-R5</t>
  </si>
  <si>
    <t>C011</t>
  </si>
  <si>
    <t>Construction of 150 mm Concrete Pavement (Reinforced)</t>
  </si>
  <si>
    <t>C036</t>
  </si>
  <si>
    <t>Construction of  Curb Ramp (10mm ht, Integral)</t>
  </si>
  <si>
    <t>SD-229C</t>
  </si>
  <si>
    <t>C051</t>
  </si>
  <si>
    <t>C.5</t>
  </si>
  <si>
    <t>100mm Concrete Sidewalk</t>
  </si>
  <si>
    <t xml:space="preserve">CW 3325-R3  </t>
  </si>
  <si>
    <t>E003</t>
  </si>
  <si>
    <t xml:space="preserve">Catch Basin  </t>
  </si>
  <si>
    <t>E004</t>
  </si>
  <si>
    <t>SD-024</t>
  </si>
  <si>
    <t>E006</t>
  </si>
  <si>
    <t>E.2</t>
  </si>
  <si>
    <t xml:space="preserve">Catch Pit </t>
  </si>
  <si>
    <t>E007</t>
  </si>
  <si>
    <t>E008</t>
  </si>
  <si>
    <t>E.5</t>
  </si>
  <si>
    <t>Sewer Service</t>
  </si>
  <si>
    <t>E009</t>
  </si>
  <si>
    <t>E010</t>
  </si>
  <si>
    <t>a) in a Trench, Class B Bedding with sand, Class 2 Backfill</t>
  </si>
  <si>
    <t>E034</t>
  </si>
  <si>
    <t>E.12</t>
  </si>
  <si>
    <t>Connecting to Existing Catch Basin</t>
  </si>
  <si>
    <t>E035</t>
  </si>
  <si>
    <t>E036</t>
  </si>
  <si>
    <t xml:space="preserve">Connecting to Existing Sewer </t>
  </si>
  <si>
    <t>E037</t>
  </si>
  <si>
    <t xml:space="preserve">250mm PVC of connecting pipe </t>
  </si>
  <si>
    <t>E038</t>
  </si>
  <si>
    <t>E039</t>
  </si>
  <si>
    <t>Connecting to 300mm  (Concrete) Combined Sewer</t>
  </si>
  <si>
    <t>Connecting to 375mm  (Concrete) Combined Sewer</t>
  </si>
  <si>
    <t>E046</t>
  </si>
  <si>
    <t>E.19</t>
  </si>
  <si>
    <t>Removal of Existing Catch Basins</t>
  </si>
  <si>
    <t>E051</t>
  </si>
  <si>
    <t>E.24</t>
  </si>
  <si>
    <t>Installation of Subdrains</t>
  </si>
  <si>
    <t>CW 3120-R3</t>
  </si>
  <si>
    <t>F.11</t>
  </si>
  <si>
    <t>G002</t>
  </si>
  <si>
    <t xml:space="preserve"> width &lt; 600mm</t>
  </si>
  <si>
    <t>Construction of Modified Barrier (180mm ht, Dowelled)</t>
  </si>
  <si>
    <t>B014</t>
  </si>
  <si>
    <t>150 mm Concrete Pavement (Reinforced)</t>
  </si>
  <si>
    <t>B030</t>
  </si>
  <si>
    <t>150 mm Concrete Pavement (Type A)</t>
  </si>
  <si>
    <t>B031</t>
  </si>
  <si>
    <t>150 mm Concrete Pavement (Type B)</t>
  </si>
  <si>
    <t>F026</t>
  </si>
  <si>
    <t>F.19</t>
  </si>
  <si>
    <t>Replacing Existing Flat Top Reducer</t>
  </si>
  <si>
    <t>B032</t>
  </si>
  <si>
    <t>150 mm Concrete Pavement (Type C)</t>
  </si>
  <si>
    <t>B033</t>
  </si>
  <si>
    <t>150 mm Concrete Pavement (Type D)</t>
  </si>
  <si>
    <t>B205</t>
  </si>
  <si>
    <t>B.25</t>
  </si>
  <si>
    <t>Moisture Barrier/Stress Absorption Geotextile Fabric</t>
  </si>
  <si>
    <t>E13</t>
  </si>
  <si>
    <t>C044</t>
  </si>
  <si>
    <t>Construction of   Lip Curb (75mm ht, Integral)</t>
  </si>
  <si>
    <t>SD-202A</t>
  </si>
  <si>
    <t>Barrier (180mm ht, Dowelled)</t>
  </si>
  <si>
    <t>E044</t>
  </si>
  <si>
    <t>E.17</t>
  </si>
  <si>
    <t>Abandoning  Existing Catch Basins</t>
  </si>
  <si>
    <t>A007</t>
  </si>
  <si>
    <t>Crushed Sub-base Material</t>
  </si>
  <si>
    <t>A008</t>
  </si>
  <si>
    <t>50 mm - Limestone</t>
  </si>
  <si>
    <t>A014</t>
  </si>
  <si>
    <t>A.12</t>
  </si>
  <si>
    <t>Boulevard Excavation</t>
  </si>
  <si>
    <t>B130</t>
  </si>
  <si>
    <t>Mountable Curb</t>
  </si>
  <si>
    <t>B136</t>
  </si>
  <si>
    <t>SD-205</t>
  </si>
  <si>
    <t>B182</t>
  </si>
  <si>
    <t>Lip Curb (40mm ht, Integral)</t>
  </si>
  <si>
    <t>SD-202B</t>
  </si>
  <si>
    <t>Barrier (150mm ht, Dowelled)</t>
  </si>
  <si>
    <t>E031</t>
  </si>
  <si>
    <t>AP-011 - Mountable Curb and Gutter Inlet</t>
  </si>
  <si>
    <t>E045</t>
  </si>
  <si>
    <t>E.18</t>
  </si>
  <si>
    <t>Abandoning  Existing Catch Pit</t>
  </si>
  <si>
    <t>(900mm, 16 gauge)</t>
  </si>
  <si>
    <t>B041</t>
  </si>
  <si>
    <t>200 mm Concrete Pavement (Reinforced)</t>
  </si>
  <si>
    <t>E.27</t>
  </si>
  <si>
    <t>900mm</t>
  </si>
  <si>
    <t>1800mm</t>
  </si>
  <si>
    <t>(1800mm, 14 gauge)</t>
  </si>
  <si>
    <t>Barrier (150mm ht, Separate)</t>
  </si>
  <si>
    <t xml:space="preserve">250mm (PVC) of connecting pipe </t>
  </si>
  <si>
    <t>Barrier (125mm ht, Dowelled)</t>
  </si>
  <si>
    <t>Modified Barrier (125mm ht, Dowelled)</t>
  </si>
  <si>
    <t>Barrier (125mm ht, Separate)</t>
  </si>
  <si>
    <t>Construction of Modified Barrier (150mm ht, Dowelled)</t>
  </si>
  <si>
    <t xml:space="preserve">250mm PVC </t>
  </si>
  <si>
    <t>250mm PVC Drainage Connection Pipe</t>
  </si>
  <si>
    <t>Curb and Gutter (150mm ht, Barrier, Integral, 600mm width, 150mm Plain Concrete Pavement)</t>
  </si>
  <si>
    <t>C035</t>
  </si>
  <si>
    <t>SD-204</t>
  </si>
  <si>
    <t>Construction of 150 mm Concrete Pavement (Reinforced, Slip Form Paving)</t>
  </si>
  <si>
    <t>Construction of Barrier (180mm ht, Integral, Slip Form Paving)</t>
  </si>
  <si>
    <t>Removal of Existing Culverts</t>
  </si>
  <si>
    <t>250mm</t>
  </si>
  <si>
    <t>E047</t>
  </si>
  <si>
    <t>E.20</t>
  </si>
  <si>
    <t>Removal of Existing Catch Pit</t>
  </si>
  <si>
    <t>E.28</t>
  </si>
  <si>
    <t>Installation of Trench Drain System</t>
  </si>
  <si>
    <t>A.5</t>
  </si>
  <si>
    <t>A.6</t>
  </si>
  <si>
    <t>A.9</t>
  </si>
  <si>
    <t>A.13</t>
  </si>
  <si>
    <t>A.14</t>
  </si>
  <si>
    <t>A.15</t>
  </si>
  <si>
    <t>A.16</t>
  </si>
  <si>
    <t>A.17</t>
  </si>
  <si>
    <t>A.20</t>
  </si>
  <si>
    <t>A.21</t>
  </si>
  <si>
    <t>A.22</t>
  </si>
  <si>
    <t>A.23</t>
  </si>
  <si>
    <t>A.24</t>
  </si>
  <si>
    <t>A.26</t>
  </si>
  <si>
    <t>A.25</t>
  </si>
  <si>
    <t>A.27</t>
  </si>
  <si>
    <t>A.28</t>
  </si>
  <si>
    <t>A.29</t>
  </si>
  <si>
    <t>A.30</t>
  </si>
  <si>
    <t>A.31</t>
  </si>
  <si>
    <t>B.22</t>
  </si>
  <si>
    <t>B.23</t>
  </si>
  <si>
    <t>B.26</t>
  </si>
  <si>
    <t>B.27</t>
  </si>
  <si>
    <t>B.28</t>
  </si>
  <si>
    <t>B.29</t>
  </si>
  <si>
    <t>B.30</t>
  </si>
  <si>
    <t>B.31</t>
  </si>
  <si>
    <t>B.32</t>
  </si>
  <si>
    <t>B.33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</si>
  <si>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</si>
  <si>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</si>
  <si>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</si>
  <si>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</si>
  <si>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</si>
  <si>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</si>
  <si>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</si>
  <si>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</si>
  <si>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</si>
  <si>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</si>
  <si>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</si>
  <si>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</si>
  <si>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</si>
  <si>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</si>
  <si>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</si>
  <si>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F.8</t>
  </si>
  <si>
    <t>F.9</t>
  </si>
  <si>
    <t>F.10</t>
  </si>
  <si>
    <t xml:space="preserve"> i)</t>
  </si>
  <si>
    <t>F.13</t>
  </si>
  <si>
    <t>F.12</t>
  </si>
  <si>
    <t>F.14</t>
  </si>
  <si>
    <t>F.15</t>
  </si>
  <si>
    <t>F.16</t>
  </si>
  <si>
    <t>F.17</t>
  </si>
  <si>
    <t>F.18</t>
  </si>
  <si>
    <t>F.20</t>
  </si>
  <si>
    <t>F.21</t>
  </si>
  <si>
    <t>F.23</t>
  </si>
  <si>
    <t>F.25</t>
  </si>
  <si>
    <t>F.27</t>
  </si>
  <si>
    <t>F.28</t>
  </si>
  <si>
    <t>F.29</t>
  </si>
  <si>
    <t>F.31</t>
  </si>
  <si>
    <t>F.32</t>
  </si>
  <si>
    <t>F.33</t>
  </si>
  <si>
    <t>E.3</t>
  </si>
  <si>
    <t>E.4</t>
  </si>
  <si>
    <t>E.7</t>
  </si>
  <si>
    <t>E.8</t>
  </si>
  <si>
    <t>E.9</t>
  </si>
  <si>
    <t>E.11</t>
  </si>
  <si>
    <t>E.13</t>
  </si>
  <si>
    <t>E.14</t>
  </si>
  <si>
    <t>E.16</t>
  </si>
  <si>
    <t>E.21</t>
  </si>
  <si>
    <t>E.22</t>
  </si>
  <si>
    <t>E.29</t>
  </si>
  <si>
    <t>E.30</t>
  </si>
  <si>
    <t>E.31</t>
  </si>
  <si>
    <t>C.21</t>
  </si>
  <si>
    <t>C.22</t>
  </si>
  <si>
    <t>C.23</t>
  </si>
  <si>
    <t>C.24</t>
  </si>
  <si>
    <t>C.25</t>
  </si>
  <si>
    <t>C.26</t>
  </si>
  <si>
    <t>C.27</t>
  </si>
  <si>
    <t>C.28</t>
  </si>
  <si>
    <t>C.29</t>
  </si>
  <si>
    <t>C.30</t>
  </si>
  <si>
    <t>C.31</t>
  </si>
  <si>
    <t>C.32</t>
  </si>
  <si>
    <t>C.33</t>
  </si>
  <si>
    <t>C.34</t>
  </si>
  <si>
    <t>Connecting to 375mm  (Concrete)          Storm Relief Sewer</t>
  </si>
  <si>
    <t>D.3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</si>
  <si>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</si>
  <si>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</si>
  <si>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</si>
  <si>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</si>
  <si>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</si>
  <si>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</si>
  <si>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</si>
  <si>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</si>
  <si>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</si>
  <si>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</si>
  <si>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</si>
  <si>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</si>
  <si>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</si>
  <si>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</si>
  <si>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iii</t>
  </si>
  <si>
    <t>D.19</t>
  </si>
  <si>
    <t>D.20</t>
  </si>
  <si>
    <t>D.21</t>
  </si>
  <si>
    <t>D.22</t>
  </si>
  <si>
    <t>D.23</t>
  </si>
  <si>
    <t>D.24</t>
  </si>
  <si>
    <t>D.25</t>
  </si>
  <si>
    <t>D.26</t>
  </si>
  <si>
    <t>D.28</t>
  </si>
  <si>
    <t>D.27</t>
  </si>
  <si>
    <t>D.29</t>
  </si>
  <si>
    <t>D.30</t>
  </si>
  <si>
    <t>D.31</t>
  </si>
  <si>
    <t>D.32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</si>
  <si>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</si>
  <si>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</si>
  <si>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</si>
  <si>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</si>
  <si>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</si>
  <si>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</si>
  <si>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</si>
  <si>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</si>
  <si>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</si>
  <si>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</si>
  <si>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</si>
  <si>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</si>
  <si>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</si>
  <si>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</si>
  <si>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</si>
  <si>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</si>
  <si>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</si>
  <si>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</si>
  <si>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</si>
  <si>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G.21</t>
  </si>
  <si>
    <t>G.22</t>
  </si>
  <si>
    <t>G.23</t>
  </si>
  <si>
    <t>G.24</t>
  </si>
  <si>
    <t>G.25</t>
  </si>
  <si>
    <t>G.26</t>
  </si>
  <si>
    <t>G.27</t>
  </si>
  <si>
    <t>G.28</t>
  </si>
  <si>
    <t>G.29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</si>
  <si>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</si>
  <si>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</si>
  <si>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</si>
  <si>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</si>
  <si>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</si>
  <si>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</si>
  <si>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</si>
  <si>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</si>
  <si>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</si>
  <si>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</si>
  <si>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</si>
  <si>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</si>
  <si>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</si>
  <si>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</si>
  <si>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</si>
  <si>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</si>
  <si>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H.17</t>
  </si>
  <si>
    <t>H.18</t>
  </si>
  <si>
    <t>H.19</t>
  </si>
  <si>
    <t>H.20</t>
  </si>
  <si>
    <t>H.21</t>
  </si>
  <si>
    <t>H.22</t>
  </si>
  <si>
    <t>H.23</t>
  </si>
  <si>
    <t>H.24</t>
  </si>
  <si>
    <t>H.25</t>
  </si>
  <si>
    <t>H.26</t>
  </si>
  <si>
    <t>H.27</t>
  </si>
  <si>
    <t>H.28</t>
  </si>
  <si>
    <t>H.29</t>
  </si>
  <si>
    <t xml:space="preserve">CW 3110-R11, E11 </t>
  </si>
  <si>
    <t>E.10</t>
  </si>
  <si>
    <t>E.15</t>
  </si>
  <si>
    <t>E053</t>
  </si>
  <si>
    <t>(250mm, 16  gauge)</t>
  </si>
  <si>
    <t>A.32</t>
  </si>
  <si>
    <t>F.22</t>
  </si>
  <si>
    <t>F.24</t>
  </si>
  <si>
    <t>F.26</t>
  </si>
  <si>
    <t>F.30</t>
  </si>
  <si>
    <t>B011</t>
  </si>
  <si>
    <t>B071</t>
  </si>
  <si>
    <t>Supply and Placing Concrete Pavement for Trench Drain System</t>
  </si>
  <si>
    <t>E12</t>
  </si>
  <si>
    <t>F.4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</si>
</sst>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0;\-0;0;@"/>
    <numFmt numFmtId="182" formatCode="[Red]&quot;Z&quot;;[Red]&quot;Z&quot;;[Red]&quot;Z&quot;;@"/>
    <numFmt numFmtId="183" formatCode="mmmm\ d\,\ yyyy"/>
  </numFmts>
  <fonts count="18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b/>
      <sz val="12"/>
      <color indexed="12"/>
      <name val="MS Sans Serif"/>
      <family val="2"/>
    </font>
    <font>
      <sz val="10"/>
      <color indexed="20"/>
      <name val="MS Sans Serif"/>
      <family val="0"/>
    </font>
    <font>
      <b/>
      <sz val="10"/>
      <name val="MS Sans Serif"/>
      <family val="2"/>
    </font>
    <font>
      <sz val="12"/>
      <color indexed="48"/>
      <name val="Arial"/>
      <family val="2"/>
    </font>
    <font>
      <b/>
      <sz val="10"/>
      <color indexed="48"/>
      <name val="MS Sans Serif"/>
      <family val="2"/>
    </font>
    <font>
      <sz val="12"/>
      <color indexed="12"/>
      <name val="Arial"/>
      <family val="2"/>
    </font>
    <font>
      <u val="single"/>
      <sz val="10.2"/>
      <color indexed="36"/>
      <name val="Arial"/>
      <family val="0"/>
    </font>
    <font>
      <u val="single"/>
      <sz val="10.2"/>
      <color indexed="12"/>
      <name val="Arial"/>
      <family val="0"/>
    </font>
    <font>
      <b/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2" fontId="17" fillId="0" borderId="1" applyNumberFormat="0" applyFont="0" applyFill="0" applyBorder="0" applyAlignment="0" applyProtection="0"/>
    <xf numFmtId="9" fontId="7" fillId="0" borderId="0" applyFont="0" applyFill="0" applyBorder="0" applyAlignment="0" applyProtection="0"/>
  </cellStyleXfs>
  <cellXfs count="153">
    <xf numFmtId="0" fontId="0" fillId="2" borderId="0" xfId="0" applyNumberFormat="1" applyAlignment="1">
      <alignment/>
    </xf>
    <xf numFmtId="0" fontId="0" fillId="2" borderId="2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3" xfId="0" applyNumberFormat="1" applyBorder="1" applyAlignment="1">
      <alignment horizontal="center"/>
    </xf>
    <xf numFmtId="0" fontId="0" fillId="2" borderId="4" xfId="0" applyNumberFormat="1" applyBorder="1" applyAlignment="1">
      <alignment horizontal="center"/>
    </xf>
    <xf numFmtId="0" fontId="0" fillId="2" borderId="5" xfId="0" applyNumberFormat="1" applyBorder="1" applyAlignment="1">
      <alignment horizontal="center"/>
    </xf>
    <xf numFmtId="0" fontId="0" fillId="2" borderId="6" xfId="0" applyNumberFormat="1" applyBorder="1" applyAlignment="1">
      <alignment horizontal="left" vertical="top"/>
    </xf>
    <xf numFmtId="0" fontId="0" fillId="2" borderId="6" xfId="0" applyNumberFormat="1" applyBorder="1" applyAlignment="1">
      <alignment horizontal="center" vertical="top"/>
    </xf>
    <xf numFmtId="1" fontId="0" fillId="2" borderId="7" xfId="0" applyNumberFormat="1" applyBorder="1" applyAlignment="1">
      <alignment vertical="top"/>
    </xf>
    <xf numFmtId="0" fontId="0" fillId="2" borderId="7" xfId="0" applyNumberFormat="1" applyBorder="1" applyAlignment="1">
      <alignment horizontal="center" vertical="top"/>
    </xf>
    <xf numFmtId="0" fontId="0" fillId="2" borderId="7" xfId="0" applyNumberFormat="1" applyBorder="1" applyAlignment="1">
      <alignment vertical="top"/>
    </xf>
    <xf numFmtId="1" fontId="0" fillId="2" borderId="7" xfId="0" applyNumberFormat="1" applyBorder="1" applyAlignment="1">
      <alignment horizontal="center" vertical="top"/>
    </xf>
    <xf numFmtId="0" fontId="0" fillId="2" borderId="8" xfId="0" applyNumberFormat="1" applyBorder="1" applyAlignment="1">
      <alignment vertical="top"/>
    </xf>
    <xf numFmtId="0" fontId="0" fillId="2" borderId="6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3" xfId="0" applyNumberFormat="1" applyBorder="1" applyAlignment="1">
      <alignment horizontal="center" vertical="top"/>
    </xf>
    <xf numFmtId="0" fontId="2" fillId="2" borderId="6" xfId="0" applyNumberFormat="1" applyFont="1" applyBorder="1" applyAlignment="1">
      <alignment vertical="top"/>
    </xf>
    <xf numFmtId="0" fontId="4" fillId="2" borderId="2" xfId="0" applyNumberFormat="1" applyFont="1" applyBorder="1" applyAlignment="1">
      <alignment/>
    </xf>
    <xf numFmtId="166" fontId="0" fillId="2" borderId="0" xfId="0" applyNumberFormat="1" applyAlignment="1">
      <alignment horizontal="right"/>
    </xf>
    <xf numFmtId="166" fontId="0" fillId="2" borderId="5" xfId="0" applyNumberFormat="1" applyBorder="1" applyAlignment="1">
      <alignment horizontal="right"/>
    </xf>
    <xf numFmtId="166" fontId="0" fillId="2" borderId="7" xfId="0" applyNumberFormat="1" applyBorder="1" applyAlignment="1">
      <alignment horizontal="right"/>
    </xf>
    <xf numFmtId="166" fontId="0" fillId="2" borderId="9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6" xfId="0" applyNumberFormat="1" applyBorder="1" applyAlignment="1">
      <alignment horizontal="right"/>
    </xf>
    <xf numFmtId="166" fontId="0" fillId="2" borderId="10" xfId="0" applyNumberFormat="1" applyBorder="1" applyAlignment="1">
      <alignment horizontal="right"/>
    </xf>
    <xf numFmtId="166" fontId="0" fillId="2" borderId="11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2" xfId="0" applyNumberFormat="1" applyBorder="1" applyAlignment="1">
      <alignment horizontal="center"/>
    </xf>
    <xf numFmtId="0" fontId="0" fillId="2" borderId="12" xfId="0" applyNumberFormat="1" applyBorder="1" applyAlignment="1">
      <alignment horizontal="right"/>
    </xf>
    <xf numFmtId="166" fontId="0" fillId="2" borderId="13" xfId="0" applyNumberFormat="1" applyBorder="1" applyAlignment="1">
      <alignment horizontal="right"/>
    </xf>
    <xf numFmtId="0" fontId="0" fillId="2" borderId="14" xfId="0" applyNumberFormat="1" applyBorder="1" applyAlignment="1">
      <alignment horizontal="right"/>
    </xf>
    <xf numFmtId="166" fontId="0" fillId="2" borderId="15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3" borderId="6" xfId="0" applyNumberFormat="1" applyFont="1" applyFill="1" applyBorder="1" applyAlignment="1" applyProtection="1">
      <alignment horizontal="left" vertical="center"/>
      <protection/>
    </xf>
    <xf numFmtId="172" fontId="2" fillId="3" borderId="6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9" xfId="0" applyNumberFormat="1" applyFont="1" applyBorder="1" applyAlignment="1">
      <alignment horizontal="center" vertical="center"/>
    </xf>
    <xf numFmtId="0" fontId="2" fillId="2" borderId="6" xfId="0" applyNumberFormat="1" applyFont="1" applyBorder="1" applyAlignment="1">
      <alignment horizontal="center" vertical="center"/>
    </xf>
    <xf numFmtId="166" fontId="0" fillId="2" borderId="7" xfId="0" applyNumberFormat="1" applyBorder="1" applyAlignment="1">
      <alignment horizontal="right" vertical="center"/>
    </xf>
    <xf numFmtId="166" fontId="0" fillId="2" borderId="6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66" fontId="0" fillId="2" borderId="9" xfId="0" applyNumberFormat="1" applyBorder="1" applyAlignment="1">
      <alignment horizontal="right" vertical="center"/>
    </xf>
    <xf numFmtId="1" fontId="0" fillId="2" borderId="7" xfId="0" applyNumberFormat="1" applyBorder="1" applyAlignment="1">
      <alignment horizontal="right" vertical="center"/>
    </xf>
    <xf numFmtId="2" fontId="0" fillId="2" borderId="6" xfId="0" applyNumberFormat="1" applyBorder="1" applyAlignment="1">
      <alignment horizontal="right" vertical="center"/>
    </xf>
    <xf numFmtId="166" fontId="0" fillId="2" borderId="16" xfId="0" applyNumberFormat="1" applyBorder="1" applyAlignment="1">
      <alignment horizontal="right" vertical="center"/>
    </xf>
    <xf numFmtId="0" fontId="0" fillId="2" borderId="11" xfId="0" applyNumberFormat="1" applyBorder="1" applyAlignment="1">
      <alignment vertical="top"/>
    </xf>
    <xf numFmtId="0" fontId="0" fillId="2" borderId="17" xfId="0" applyNumberFormat="1" applyBorder="1" applyAlignment="1">
      <alignment/>
    </xf>
    <xf numFmtId="0" fontId="0" fillId="2" borderId="11" xfId="0" applyNumberFormat="1" applyBorder="1" applyAlignment="1">
      <alignment horizontal="center"/>
    </xf>
    <xf numFmtId="0" fontId="0" fillId="2" borderId="18" xfId="0" applyNumberFormat="1" applyBorder="1" applyAlignment="1">
      <alignment/>
    </xf>
    <xf numFmtId="0" fontId="0" fillId="2" borderId="18" xfId="0" applyNumberFormat="1" applyBorder="1" applyAlignment="1">
      <alignment horizontal="center"/>
    </xf>
    <xf numFmtId="166" fontId="0" fillId="2" borderId="18" xfId="0" applyNumberFormat="1" applyBorder="1" applyAlignment="1">
      <alignment horizontal="right"/>
    </xf>
    <xf numFmtId="0" fontId="0" fillId="2" borderId="18" xfId="0" applyNumberFormat="1" applyBorder="1" applyAlignment="1">
      <alignment horizontal="right"/>
    </xf>
    <xf numFmtId="0" fontId="0" fillId="2" borderId="19" xfId="0" applyNumberFormat="1" applyBorder="1" applyAlignment="1">
      <alignment vertical="top"/>
    </xf>
    <xf numFmtId="0" fontId="0" fillId="2" borderId="13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166" fontId="0" fillId="2" borderId="3" xfId="0" applyNumberFormat="1" applyBorder="1" applyAlignment="1">
      <alignment horizontal="center"/>
    </xf>
    <xf numFmtId="0" fontId="0" fillId="2" borderId="7" xfId="0" applyNumberFormat="1" applyBorder="1" applyAlignment="1">
      <alignment horizontal="right"/>
    </xf>
    <xf numFmtId="166" fontId="0" fillId="2" borderId="20" xfId="0" applyNumberFormat="1" applyBorder="1" applyAlignment="1">
      <alignment horizontal="right"/>
    </xf>
    <xf numFmtId="0" fontId="2" fillId="2" borderId="15" xfId="0" applyNumberFormat="1" applyFont="1" applyBorder="1" applyAlignment="1">
      <alignment horizontal="center" vertical="center"/>
    </xf>
    <xf numFmtId="173" fontId="0" fillId="0" borderId="21" xfId="0" applyNumberFormat="1" applyFont="1" applyFill="1" applyBorder="1" applyAlignment="1" applyProtection="1">
      <alignment horizontal="center" vertical="top" wrapText="1"/>
      <protection/>
    </xf>
    <xf numFmtId="172" fontId="0" fillId="0" borderId="21" xfId="0" applyNumberFormat="1" applyFont="1" applyFill="1" applyBorder="1" applyAlignment="1" applyProtection="1">
      <alignment horizontal="left" vertical="top" wrapText="1"/>
      <protection/>
    </xf>
    <xf numFmtId="172" fontId="0" fillId="0" borderId="21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horizontal="center" vertical="top" wrapText="1"/>
      <protection/>
    </xf>
    <xf numFmtId="1" fontId="0" fillId="0" borderId="21" xfId="0" applyNumberFormat="1" applyFont="1" applyFill="1" applyBorder="1" applyAlignment="1" applyProtection="1">
      <alignment horizontal="right" vertical="top"/>
      <protection/>
    </xf>
    <xf numFmtId="174" fontId="0" fillId="0" borderId="21" xfId="0" applyNumberFormat="1" applyFont="1" applyFill="1" applyBorder="1" applyAlignment="1" applyProtection="1">
      <alignment vertical="top"/>
      <protection locked="0"/>
    </xf>
    <xf numFmtId="174" fontId="0" fillId="0" borderId="21" xfId="0" applyNumberFormat="1" applyFont="1" applyFill="1" applyBorder="1" applyAlignment="1" applyProtection="1">
      <alignment vertical="top"/>
      <protection/>
    </xf>
    <xf numFmtId="173" fontId="0" fillId="0" borderId="21" xfId="0" applyNumberFormat="1" applyFont="1" applyFill="1" applyBorder="1" applyAlignment="1" applyProtection="1">
      <alignment horizontal="right" vertical="top" wrapText="1"/>
      <protection/>
    </xf>
    <xf numFmtId="1" fontId="0" fillId="0" borderId="21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/>
    </xf>
    <xf numFmtId="0" fontId="0" fillId="2" borderId="0" xfId="0" applyNumberFormat="1" applyBorder="1" applyAlignment="1">
      <alignment/>
    </xf>
    <xf numFmtId="4" fontId="0" fillId="0" borderId="21" xfId="0" applyNumberFormat="1" applyFont="1" applyFill="1" applyBorder="1" applyAlignment="1" applyProtection="1">
      <alignment horizontal="center" vertical="top"/>
      <protection/>
    </xf>
    <xf numFmtId="174" fontId="0" fillId="0" borderId="21" xfId="0" applyNumberFormat="1" applyFont="1" applyFill="1" applyBorder="1" applyAlignment="1" applyProtection="1">
      <alignment vertical="top" wrapText="1"/>
      <protection/>
    </xf>
    <xf numFmtId="4" fontId="0" fillId="0" borderId="21" xfId="0" applyNumberFormat="1" applyFont="1" applyFill="1" applyBorder="1" applyAlignment="1" applyProtection="1">
      <alignment horizontal="center" vertical="top" wrapText="1"/>
      <protection/>
    </xf>
    <xf numFmtId="172" fontId="0" fillId="0" borderId="21" xfId="0" applyNumberFormat="1" applyFont="1" applyFill="1" applyBorder="1" applyAlignment="1" applyProtection="1">
      <alignment vertical="top" wrapText="1"/>
      <protection/>
    </xf>
    <xf numFmtId="173" fontId="0" fillId="0" borderId="21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172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 vertical="top"/>
      <protection/>
    </xf>
    <xf numFmtId="176" fontId="0" fillId="0" borderId="21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>
      <alignment/>
    </xf>
    <xf numFmtId="0" fontId="0" fillId="0" borderId="21" xfId="0" applyNumberFormat="1" applyFont="1" applyFill="1" applyBorder="1" applyAlignment="1" applyProtection="1">
      <alignment vertical="center"/>
      <protection/>
    </xf>
    <xf numFmtId="173" fontId="0" fillId="0" borderId="21" xfId="0" applyNumberFormat="1" applyFont="1" applyFill="1" applyBorder="1" applyAlignment="1" applyProtection="1">
      <alignment horizontal="left" vertical="top"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8" fillId="0" borderId="0" xfId="0" applyFont="1" applyFill="1" applyAlignment="1" applyProtection="1">
      <alignment vertical="top"/>
      <protection/>
    </xf>
    <xf numFmtId="0" fontId="8" fillId="0" borderId="0" xfId="0" applyFont="1" applyFill="1" applyAlignment="1" applyProtection="1">
      <alignment horizontal="center" vertical="top"/>
      <protection/>
    </xf>
    <xf numFmtId="4" fontId="0" fillId="3" borderId="21" xfId="0" applyNumberFormat="1" applyFont="1" applyFill="1" applyBorder="1" applyAlignment="1" applyProtection="1">
      <alignment horizontal="center" vertical="top" wrapText="1"/>
      <protection/>
    </xf>
    <xf numFmtId="173" fontId="0" fillId="3" borderId="21" xfId="0" applyNumberFormat="1" applyFont="1" applyFill="1" applyBorder="1" applyAlignment="1" applyProtection="1">
      <alignment horizontal="left" vertical="top" wrapText="1"/>
      <protection/>
    </xf>
    <xf numFmtId="172" fontId="0" fillId="3" borderId="21" xfId="0" applyNumberFormat="1" applyFont="1" applyFill="1" applyBorder="1" applyAlignment="1" applyProtection="1">
      <alignment horizontal="left" vertical="top" wrapText="1"/>
      <protection/>
    </xf>
    <xf numFmtId="172" fontId="0" fillId="3" borderId="21" xfId="0" applyNumberFormat="1" applyFont="1" applyFill="1" applyBorder="1" applyAlignment="1" applyProtection="1">
      <alignment horizontal="center" vertical="top" wrapText="1"/>
      <protection/>
    </xf>
    <xf numFmtId="0" fontId="0" fillId="3" borderId="21" xfId="0" applyNumberFormat="1" applyFont="1" applyFill="1" applyBorder="1" applyAlignment="1" applyProtection="1">
      <alignment horizontal="center" vertical="top" wrapText="1"/>
      <protection/>
    </xf>
    <xf numFmtId="0" fontId="0" fillId="3" borderId="21" xfId="0" applyNumberFormat="1" applyFont="1" applyFill="1" applyBorder="1" applyAlignment="1" applyProtection="1">
      <alignment horizontal="right" vertical="top" wrapText="1"/>
      <protection/>
    </xf>
    <xf numFmtId="0" fontId="0" fillId="2" borderId="21" xfId="0" applyNumberFormat="1" applyFont="1" applyBorder="1" applyAlignment="1" applyProtection="1">
      <alignment vertical="top"/>
      <protection/>
    </xf>
    <xf numFmtId="174" fontId="0" fillId="3" borderId="21" xfId="0" applyNumberFormat="1" applyFont="1" applyFill="1" applyBorder="1" applyAlignment="1" applyProtection="1">
      <alignment vertical="top"/>
      <protection/>
    </xf>
    <xf numFmtId="1" fontId="12" fillId="3" borderId="0" xfId="0" applyNumberFormat="1" applyFont="1" applyFill="1" applyBorder="1" applyAlignment="1" applyProtection="1">
      <alignment vertical="top"/>
      <protection/>
    </xf>
    <xf numFmtId="174" fontId="12" fillId="3" borderId="0" xfId="0" applyNumberFormat="1" applyFont="1" applyFill="1" applyBorder="1" applyAlignment="1" applyProtection="1">
      <alignment vertical="top" wrapText="1"/>
      <protection/>
    </xf>
    <xf numFmtId="0" fontId="13" fillId="0" borderId="0" xfId="0" applyFont="1" applyFill="1" applyBorder="1" applyAlignment="1" applyProtection="1">
      <alignment vertical="top" wrapText="1"/>
      <protection/>
    </xf>
    <xf numFmtId="174" fontId="14" fillId="3" borderId="0" xfId="0" applyNumberFormat="1" applyFont="1" applyFill="1" applyBorder="1" applyAlignment="1" applyProtection="1">
      <alignment vertical="top"/>
      <protection/>
    </xf>
    <xf numFmtId="0" fontId="0" fillId="2" borderId="0" xfId="0" applyAlignment="1">
      <alignment/>
    </xf>
    <xf numFmtId="1" fontId="0" fillId="3" borderId="21" xfId="0" applyNumberFormat="1" applyFont="1" applyFill="1" applyBorder="1" applyAlignment="1" applyProtection="1">
      <alignment horizontal="right" vertical="top" wrapText="1"/>
      <protection/>
    </xf>
    <xf numFmtId="174" fontId="0" fillId="2" borderId="21" xfId="0" applyNumberFormat="1" applyFont="1" applyBorder="1" applyAlignment="1" applyProtection="1">
      <alignment vertical="top"/>
      <protection locked="0"/>
    </xf>
    <xf numFmtId="0" fontId="0" fillId="4" borderId="0" xfId="0" applyFill="1" applyAlignment="1">
      <alignment/>
    </xf>
    <xf numFmtId="0" fontId="0" fillId="4" borderId="0" xfId="0" applyFill="1" applyAlignment="1" applyProtection="1">
      <alignment vertical="top"/>
      <protection/>
    </xf>
    <xf numFmtId="0" fontId="0" fillId="4" borderId="0" xfId="0" applyFill="1" applyAlignment="1" applyProtection="1">
      <alignment horizontal="center" vertical="top"/>
      <protection/>
    </xf>
    <xf numFmtId="0" fontId="11" fillId="0" borderId="0" xfId="0" applyFont="1" applyFill="1" applyBorder="1" applyAlignment="1" applyProtection="1">
      <alignment vertical="top" wrapText="1"/>
      <protection/>
    </xf>
    <xf numFmtId="1" fontId="0" fillId="0" borderId="22" xfId="0" applyNumberFormat="1" applyFont="1" applyFill="1" applyBorder="1" applyAlignment="1" applyProtection="1">
      <alignment horizontal="right" vertical="top" wrapText="1"/>
      <protection/>
    </xf>
    <xf numFmtId="179" fontId="0" fillId="0" borderId="21" xfId="0" applyNumberFormat="1" applyFont="1" applyFill="1" applyBorder="1" applyAlignment="1" applyProtection="1">
      <alignment horizontal="right" vertical="top" wrapText="1"/>
      <protection/>
    </xf>
    <xf numFmtId="173" fontId="0" fillId="3" borderId="21" xfId="0" applyNumberFormat="1" applyFont="1" applyFill="1" applyBorder="1" applyAlignment="1" applyProtection="1">
      <alignment horizontal="center" vertical="top" wrapText="1"/>
      <protection/>
    </xf>
    <xf numFmtId="0" fontId="0" fillId="2" borderId="0" xfId="0" applyNumberFormat="1" applyBorder="1" applyAlignment="1">
      <alignment/>
    </xf>
    <xf numFmtId="0" fontId="0" fillId="2" borderId="0" xfId="0" applyNumberForma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0" fillId="4" borderId="0" xfId="0" applyFill="1" applyBorder="1" applyAlignment="1">
      <alignment/>
    </xf>
    <xf numFmtId="1" fontId="3" fillId="2" borderId="23" xfId="0" applyNumberFormat="1" applyFont="1" applyBorder="1" applyAlignment="1">
      <alignment horizontal="left" vertical="center" wrapText="1"/>
    </xf>
    <xf numFmtId="0" fontId="0" fillId="2" borderId="24" xfId="0" applyNumberFormat="1" applyBorder="1" applyAlignment="1">
      <alignment vertical="center" wrapText="1"/>
    </xf>
    <xf numFmtId="0" fontId="0" fillId="2" borderId="25" xfId="0" applyNumberFormat="1" applyBorder="1" applyAlignment="1">
      <alignment vertical="center" wrapText="1"/>
    </xf>
    <xf numFmtId="1" fontId="6" fillId="2" borderId="7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26" xfId="0" applyNumberFormat="1" applyBorder="1" applyAlignment="1">
      <alignment vertical="center" wrapText="1"/>
    </xf>
    <xf numFmtId="1" fontId="6" fillId="2" borderId="27" xfId="0" applyNumberFormat="1" applyFont="1" applyBorder="1" applyAlignment="1">
      <alignment horizontal="left" vertical="center" wrapText="1"/>
    </xf>
    <xf numFmtId="0" fontId="0" fillId="2" borderId="28" xfId="0" applyNumberFormat="1" applyBorder="1" applyAlignment="1">
      <alignment vertical="center" wrapText="1"/>
    </xf>
    <xf numFmtId="0" fontId="0" fillId="2" borderId="29" xfId="0" applyNumberFormat="1" applyBorder="1" applyAlignment="1">
      <alignment vertical="center" wrapText="1"/>
    </xf>
    <xf numFmtId="1" fontId="3" fillId="2" borderId="27" xfId="0" applyNumberFormat="1" applyFont="1" applyBorder="1" applyAlignment="1">
      <alignment horizontal="left" vertical="center" wrapText="1"/>
    </xf>
    <xf numFmtId="1" fontId="3" fillId="2" borderId="30" xfId="0" applyNumberFormat="1" applyFont="1" applyBorder="1" applyAlignment="1">
      <alignment horizontal="left" vertical="center" wrapText="1"/>
    </xf>
    <xf numFmtId="0" fontId="0" fillId="2" borderId="31" xfId="0" applyNumberFormat="1" applyBorder="1" applyAlignment="1">
      <alignment vertical="center" wrapText="1"/>
    </xf>
    <xf numFmtId="0" fontId="0" fillId="2" borderId="32" xfId="0" applyNumberFormat="1" applyBorder="1" applyAlignment="1">
      <alignment vertical="center" wrapText="1"/>
    </xf>
    <xf numFmtId="166" fontId="0" fillId="2" borderId="33" xfId="0" applyNumberFormat="1" applyBorder="1" applyAlignment="1">
      <alignment horizontal="center"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35" xfId="0" applyNumberFormat="1" applyBorder="1" applyAlignment="1" quotePrefix="1">
      <alignment/>
    </xf>
    <xf numFmtId="1" fontId="6" fillId="2" borderId="36" xfId="0" applyNumberFormat="1" applyFont="1" applyBorder="1" applyAlignment="1">
      <alignment horizontal="left" vertical="center" wrapText="1"/>
    </xf>
    <xf numFmtId="0" fontId="0" fillId="2" borderId="37" xfId="0" applyNumberFormat="1" applyBorder="1" applyAlignment="1">
      <alignment vertical="center" wrapText="1"/>
    </xf>
    <xf numFmtId="0" fontId="0" fillId="2" borderId="38" xfId="0" applyNumberFormat="1" applyBorder="1" applyAlignment="1">
      <alignment vertical="center" wrapText="1"/>
    </xf>
    <xf numFmtId="0" fontId="0" fillId="2" borderId="39" xfId="0" applyNumberFormat="1" applyBorder="1" applyAlignment="1">
      <alignment/>
    </xf>
    <xf numFmtId="0" fontId="0" fillId="2" borderId="40" xfId="0" applyNumberForma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ull" xfId="21"/>
    <cellStyle name="Percent" xfId="22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2"/>
  <sheetViews>
    <sheetView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8.77734375" defaultRowHeight="15"/>
  <cols>
    <col min="1" max="1" width="7.88671875" style="23" hidden="1" customWidth="1"/>
    <col min="2" max="2" width="8.77734375" style="14" customWidth="1"/>
    <col min="3" max="3" width="36.77734375" style="0" customWidth="1"/>
    <col min="4" max="4" width="12.77734375" style="27" customWidth="1"/>
    <col min="5" max="5" width="6.77734375" style="0" customWidth="1"/>
    <col min="6" max="6" width="11.77734375" style="0" customWidth="1"/>
    <col min="7" max="7" width="11.77734375" style="23" customWidth="1"/>
    <col min="8" max="8" width="16.77734375" style="23" customWidth="1"/>
    <col min="9" max="9" width="10.5546875" style="75" customWidth="1"/>
    <col min="10" max="16384" width="10.5546875" style="0" customWidth="1"/>
  </cols>
  <sheetData>
    <row r="1" spans="1:8" ht="15.75">
      <c r="A1" s="36"/>
      <c r="B1" s="34" t="s">
        <v>0</v>
      </c>
      <c r="C1" s="35"/>
      <c r="D1" s="35"/>
      <c r="E1" s="35"/>
      <c r="F1" s="35"/>
      <c r="G1" s="36"/>
      <c r="H1" s="35"/>
    </row>
    <row r="2" spans="1:8" ht="15">
      <c r="A2" s="33"/>
      <c r="B2" s="15" t="s">
        <v>135</v>
      </c>
      <c r="C2" s="2"/>
      <c r="D2" s="2"/>
      <c r="E2" s="2"/>
      <c r="F2" s="2"/>
      <c r="G2" s="33"/>
      <c r="H2" s="2"/>
    </row>
    <row r="3" spans="1:8" ht="15">
      <c r="A3" s="19"/>
      <c r="B3" s="14" t="s">
        <v>1</v>
      </c>
      <c r="C3" s="41"/>
      <c r="D3" s="41"/>
      <c r="E3" s="41"/>
      <c r="F3" s="41"/>
      <c r="G3" s="40"/>
      <c r="H3" s="39"/>
    </row>
    <row r="4" spans="1:8" ht="15">
      <c r="A4" s="61" t="s">
        <v>27</v>
      </c>
      <c r="B4" s="16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20" t="s">
        <v>8</v>
      </c>
      <c r="H4" s="5" t="s">
        <v>9</v>
      </c>
    </row>
    <row r="5" spans="1:8" ht="15.75" thickBot="1">
      <c r="A5" s="25"/>
      <c r="B5" s="51"/>
      <c r="C5" s="52"/>
      <c r="D5" s="53" t="s">
        <v>10</v>
      </c>
      <c r="E5" s="54"/>
      <c r="F5" s="55" t="s">
        <v>11</v>
      </c>
      <c r="G5" s="56"/>
      <c r="H5" s="57"/>
    </row>
    <row r="6" spans="1:9" s="46" customFormat="1" ht="30" customHeight="1" thickTop="1">
      <c r="A6" s="44"/>
      <c r="B6" s="43" t="s">
        <v>12</v>
      </c>
      <c r="C6" s="148" t="s">
        <v>267</v>
      </c>
      <c r="D6" s="149"/>
      <c r="E6" s="149"/>
      <c r="F6" s="150"/>
      <c r="G6" s="44"/>
      <c r="H6" s="45" t="s">
        <v>2</v>
      </c>
      <c r="I6" s="118"/>
    </row>
    <row r="7" spans="1:8" ht="39.75" customHeight="1">
      <c r="A7" s="21"/>
      <c r="B7" s="17"/>
      <c r="C7" s="37" t="s">
        <v>19</v>
      </c>
      <c r="D7" s="11"/>
      <c r="E7" s="9" t="s">
        <v>2</v>
      </c>
      <c r="F7" s="9" t="s">
        <v>2</v>
      </c>
      <c r="G7" s="21" t="s">
        <v>2</v>
      </c>
      <c r="H7" s="24"/>
    </row>
    <row r="8" spans="1:15" s="81" customFormat="1" ht="30" customHeight="1">
      <c r="A8" s="78" t="s">
        <v>175</v>
      </c>
      <c r="B8" s="80" t="s">
        <v>31</v>
      </c>
      <c r="C8" s="66" t="s">
        <v>177</v>
      </c>
      <c r="D8" s="67" t="s">
        <v>178</v>
      </c>
      <c r="E8" s="68" t="s">
        <v>32</v>
      </c>
      <c r="F8" s="69">
        <v>25</v>
      </c>
      <c r="G8" s="70"/>
      <c r="H8" s="71">
        <f>ROUND(G8,2)*F8</f>
        <v>0</v>
      </c>
      <c r="I8" s="119"/>
      <c r="J8" s="82"/>
      <c r="K8" s="83"/>
      <c r="L8" s="84"/>
      <c r="M8" s="85"/>
      <c r="N8" s="85"/>
      <c r="O8" s="85"/>
    </row>
    <row r="9" spans="1:15" s="81" customFormat="1" ht="43.5" customHeight="1">
      <c r="A9" s="86" t="s">
        <v>37</v>
      </c>
      <c r="B9" s="80" t="s">
        <v>33</v>
      </c>
      <c r="C9" s="66" t="s">
        <v>38</v>
      </c>
      <c r="D9" s="67" t="s">
        <v>604</v>
      </c>
      <c r="E9" s="68" t="s">
        <v>32</v>
      </c>
      <c r="F9" s="69">
        <v>25</v>
      </c>
      <c r="G9" s="70"/>
      <c r="H9" s="71">
        <f>ROUND(G9,2)*F9</f>
        <v>0</v>
      </c>
      <c r="I9" s="119"/>
      <c r="J9" s="82"/>
      <c r="M9" s="85"/>
      <c r="N9" s="85"/>
      <c r="O9" s="85"/>
    </row>
    <row r="10" spans="1:15" s="87" customFormat="1" ht="30" customHeight="1">
      <c r="A10" s="78" t="s">
        <v>39</v>
      </c>
      <c r="B10" s="80" t="s">
        <v>176</v>
      </c>
      <c r="C10" s="66" t="s">
        <v>40</v>
      </c>
      <c r="D10" s="67" t="s">
        <v>178</v>
      </c>
      <c r="E10" s="68" t="s">
        <v>34</v>
      </c>
      <c r="F10" s="69">
        <v>600</v>
      </c>
      <c r="G10" s="70"/>
      <c r="H10" s="71">
        <f>ROUND(G10,2)*F10</f>
        <v>0</v>
      </c>
      <c r="I10" s="120"/>
      <c r="J10" s="82"/>
      <c r="M10" s="85"/>
      <c r="N10" s="85"/>
      <c r="O10" s="85"/>
    </row>
    <row r="11" spans="1:15" s="87" customFormat="1" ht="30" customHeight="1">
      <c r="A11" s="86" t="s">
        <v>181</v>
      </c>
      <c r="B11" s="80" t="s">
        <v>276</v>
      </c>
      <c r="C11" s="66" t="s">
        <v>183</v>
      </c>
      <c r="D11" s="67" t="s">
        <v>184</v>
      </c>
      <c r="E11" s="68" t="s">
        <v>34</v>
      </c>
      <c r="F11" s="69">
        <v>2180</v>
      </c>
      <c r="G11" s="70"/>
      <c r="H11" s="71">
        <f>ROUND(G11,2)*F11</f>
        <v>0</v>
      </c>
      <c r="I11" s="120"/>
      <c r="J11" s="82"/>
      <c r="M11" s="85"/>
      <c r="N11" s="85"/>
      <c r="O11" s="85"/>
    </row>
    <row r="12" spans="1:8" ht="39.75" customHeight="1">
      <c r="A12" s="21"/>
      <c r="B12" s="17"/>
      <c r="C12" s="38" t="s">
        <v>173</v>
      </c>
      <c r="D12" s="11"/>
      <c r="E12" s="8"/>
      <c r="F12" s="11"/>
      <c r="G12" s="21"/>
      <c r="H12" s="24"/>
    </row>
    <row r="13" spans="1:15" s="87" customFormat="1" ht="30" customHeight="1">
      <c r="A13" s="76" t="s">
        <v>42</v>
      </c>
      <c r="B13" s="80" t="s">
        <v>422</v>
      </c>
      <c r="C13" s="66" t="s">
        <v>43</v>
      </c>
      <c r="D13" s="67" t="s">
        <v>185</v>
      </c>
      <c r="E13" s="68"/>
      <c r="F13" s="69"/>
      <c r="G13" s="88"/>
      <c r="H13" s="71"/>
      <c r="I13" s="120"/>
      <c r="J13" s="82"/>
      <c r="M13" s="85"/>
      <c r="N13" s="85"/>
      <c r="O13" s="85"/>
    </row>
    <row r="14" spans="1:15" s="87" customFormat="1" ht="43.5" customHeight="1">
      <c r="A14" s="76" t="s">
        <v>614</v>
      </c>
      <c r="B14" s="65" t="s">
        <v>35</v>
      </c>
      <c r="C14" s="66" t="s">
        <v>397</v>
      </c>
      <c r="D14" s="67" t="s">
        <v>2</v>
      </c>
      <c r="E14" s="68" t="s">
        <v>34</v>
      </c>
      <c r="F14" s="69">
        <v>250</v>
      </c>
      <c r="G14" s="70"/>
      <c r="H14" s="71">
        <f>ROUND(G14,2)*F14</f>
        <v>0</v>
      </c>
      <c r="J14" s="82"/>
      <c r="M14" s="85"/>
      <c r="N14" s="85"/>
      <c r="O14" s="85"/>
    </row>
    <row r="15" spans="1:15" s="87" customFormat="1" ht="30" customHeight="1">
      <c r="A15" s="76" t="s">
        <v>44</v>
      </c>
      <c r="B15" s="80" t="s">
        <v>423</v>
      </c>
      <c r="C15" s="66" t="s">
        <v>45</v>
      </c>
      <c r="D15" s="67" t="s">
        <v>185</v>
      </c>
      <c r="E15" s="68"/>
      <c r="F15" s="69"/>
      <c r="G15" s="88"/>
      <c r="H15" s="71"/>
      <c r="I15" s="120"/>
      <c r="J15" s="82"/>
      <c r="M15" s="85"/>
      <c r="N15" s="85"/>
      <c r="O15" s="85"/>
    </row>
    <row r="16" spans="1:15" s="87" customFormat="1" ht="30" customHeight="1">
      <c r="A16" s="76" t="s">
        <v>186</v>
      </c>
      <c r="B16" s="65" t="s">
        <v>35</v>
      </c>
      <c r="C16" s="66" t="s">
        <v>187</v>
      </c>
      <c r="D16" s="67" t="s">
        <v>2</v>
      </c>
      <c r="E16" s="68" t="s">
        <v>34</v>
      </c>
      <c r="F16" s="69">
        <v>5</v>
      </c>
      <c r="G16" s="70"/>
      <c r="H16" s="71">
        <f>ROUND(G16,2)*F16</f>
        <v>0</v>
      </c>
      <c r="I16" s="120"/>
      <c r="J16" s="82"/>
      <c r="M16" s="85"/>
      <c r="N16" s="85"/>
      <c r="O16" s="85"/>
    </row>
    <row r="17" spans="1:15" s="87" customFormat="1" ht="30" customHeight="1">
      <c r="A17" s="76" t="s">
        <v>188</v>
      </c>
      <c r="B17" s="65" t="s">
        <v>46</v>
      </c>
      <c r="C17" s="66" t="s">
        <v>189</v>
      </c>
      <c r="D17" s="67" t="s">
        <v>2</v>
      </c>
      <c r="E17" s="68" t="s">
        <v>34</v>
      </c>
      <c r="F17" s="69">
        <v>240</v>
      </c>
      <c r="G17" s="70"/>
      <c r="H17" s="71">
        <f>ROUND(G17,2)*F17</f>
        <v>0</v>
      </c>
      <c r="I17" s="120"/>
      <c r="J17" s="82"/>
      <c r="M17" s="85"/>
      <c r="N17" s="85"/>
      <c r="O17" s="85"/>
    </row>
    <row r="18" spans="1:15" s="87" customFormat="1" ht="30" customHeight="1">
      <c r="A18" s="76" t="s">
        <v>190</v>
      </c>
      <c r="B18" s="65" t="s">
        <v>69</v>
      </c>
      <c r="C18" s="66" t="s">
        <v>191</v>
      </c>
      <c r="D18" s="67" t="s">
        <v>2</v>
      </c>
      <c r="E18" s="68" t="s">
        <v>34</v>
      </c>
      <c r="F18" s="69">
        <v>15</v>
      </c>
      <c r="G18" s="70"/>
      <c r="H18" s="71">
        <f>ROUND(G18,2)*F18</f>
        <v>0</v>
      </c>
      <c r="I18" s="120"/>
      <c r="J18" s="82"/>
      <c r="M18" s="85"/>
      <c r="N18" s="85"/>
      <c r="O18" s="85"/>
    </row>
    <row r="19" spans="1:15" s="87" customFormat="1" ht="30" customHeight="1">
      <c r="A19" s="76" t="s">
        <v>192</v>
      </c>
      <c r="B19" s="65" t="s">
        <v>101</v>
      </c>
      <c r="C19" s="66" t="s">
        <v>193</v>
      </c>
      <c r="D19" s="67" t="s">
        <v>2</v>
      </c>
      <c r="E19" s="68" t="s">
        <v>34</v>
      </c>
      <c r="F19" s="69">
        <v>55</v>
      </c>
      <c r="G19" s="70"/>
      <c r="H19" s="71">
        <f>ROUND(G19,2)*F19</f>
        <v>0</v>
      </c>
      <c r="I19" s="120"/>
      <c r="J19" s="82"/>
      <c r="M19" s="85"/>
      <c r="N19" s="85"/>
      <c r="O19" s="85"/>
    </row>
    <row r="20" spans="1:15" s="87" customFormat="1" ht="30" customHeight="1">
      <c r="A20" s="76" t="s">
        <v>194</v>
      </c>
      <c r="B20" s="80" t="s">
        <v>278</v>
      </c>
      <c r="C20" s="66" t="s">
        <v>195</v>
      </c>
      <c r="D20" s="67" t="s">
        <v>185</v>
      </c>
      <c r="E20" s="68"/>
      <c r="F20" s="69"/>
      <c r="G20" s="88"/>
      <c r="H20" s="71"/>
      <c r="I20" s="120"/>
      <c r="J20" s="82"/>
      <c r="M20" s="85"/>
      <c r="N20" s="85"/>
      <c r="O20" s="85"/>
    </row>
    <row r="21" spans="1:15" s="87" customFormat="1" ht="30" customHeight="1">
      <c r="A21" s="76" t="s">
        <v>396</v>
      </c>
      <c r="B21" s="65" t="s">
        <v>35</v>
      </c>
      <c r="C21" s="66" t="s">
        <v>397</v>
      </c>
      <c r="D21" s="67" t="s">
        <v>2</v>
      </c>
      <c r="E21" s="68" t="s">
        <v>34</v>
      </c>
      <c r="F21" s="69">
        <v>300</v>
      </c>
      <c r="G21" s="70"/>
      <c r="H21" s="71">
        <f>ROUND(G21,2)*F21</f>
        <v>0</v>
      </c>
      <c r="I21" s="120"/>
      <c r="J21" s="82"/>
      <c r="M21" s="85"/>
      <c r="N21" s="85"/>
      <c r="O21" s="85"/>
    </row>
    <row r="22" spans="1:15" s="87" customFormat="1" ht="39.75" customHeight="1">
      <c r="A22" s="76" t="s">
        <v>47</v>
      </c>
      <c r="B22" s="80" t="s">
        <v>179</v>
      </c>
      <c r="C22" s="66" t="s">
        <v>48</v>
      </c>
      <c r="D22" s="67" t="s">
        <v>185</v>
      </c>
      <c r="E22" s="68"/>
      <c r="F22" s="69"/>
      <c r="G22" s="88"/>
      <c r="H22" s="71"/>
      <c r="I22" s="120"/>
      <c r="J22" s="82"/>
      <c r="M22" s="85"/>
      <c r="N22" s="85"/>
      <c r="O22" s="85"/>
    </row>
    <row r="23" spans="1:15" s="87" customFormat="1" ht="30" customHeight="1">
      <c r="A23" s="76" t="s">
        <v>196</v>
      </c>
      <c r="B23" s="65" t="s">
        <v>35</v>
      </c>
      <c r="C23" s="66" t="s">
        <v>187</v>
      </c>
      <c r="D23" s="67" t="s">
        <v>2</v>
      </c>
      <c r="E23" s="68" t="s">
        <v>34</v>
      </c>
      <c r="F23" s="69">
        <v>5</v>
      </c>
      <c r="G23" s="70"/>
      <c r="H23" s="71">
        <f>ROUND(G23,2)*F23</f>
        <v>0</v>
      </c>
      <c r="I23" s="120"/>
      <c r="J23" s="82"/>
      <c r="M23" s="85"/>
      <c r="N23" s="85"/>
      <c r="O23" s="85"/>
    </row>
    <row r="24" spans="1:15" s="87" customFormat="1" ht="30" customHeight="1">
      <c r="A24" s="76" t="s">
        <v>197</v>
      </c>
      <c r="B24" s="65" t="s">
        <v>46</v>
      </c>
      <c r="C24" s="66" t="s">
        <v>189</v>
      </c>
      <c r="D24" s="67" t="s">
        <v>2</v>
      </c>
      <c r="E24" s="68" t="s">
        <v>34</v>
      </c>
      <c r="F24" s="69">
        <v>235</v>
      </c>
      <c r="G24" s="70"/>
      <c r="H24" s="71">
        <f>ROUND(G24,2)*F24</f>
        <v>0</v>
      </c>
      <c r="I24" s="120"/>
      <c r="J24" s="82"/>
      <c r="M24" s="85"/>
      <c r="N24" s="85"/>
      <c r="O24" s="85"/>
    </row>
    <row r="25" spans="1:15" s="87" customFormat="1" ht="30" customHeight="1">
      <c r="A25" s="76" t="s">
        <v>198</v>
      </c>
      <c r="B25" s="65" t="s">
        <v>69</v>
      </c>
      <c r="C25" s="66" t="s">
        <v>191</v>
      </c>
      <c r="D25" s="67" t="s">
        <v>2</v>
      </c>
      <c r="E25" s="68" t="s">
        <v>34</v>
      </c>
      <c r="F25" s="69">
        <v>15</v>
      </c>
      <c r="G25" s="70"/>
      <c r="H25" s="71">
        <f>ROUND(G25,2)*F25</f>
        <v>0</v>
      </c>
      <c r="I25" s="120"/>
      <c r="J25" s="82"/>
      <c r="M25" s="85"/>
      <c r="N25" s="85"/>
      <c r="O25" s="85"/>
    </row>
    <row r="26" spans="1:15" s="87" customFormat="1" ht="30" customHeight="1">
      <c r="A26" s="76" t="s">
        <v>199</v>
      </c>
      <c r="B26" s="65" t="s">
        <v>101</v>
      </c>
      <c r="C26" s="66" t="s">
        <v>193</v>
      </c>
      <c r="D26" s="67" t="s">
        <v>2</v>
      </c>
      <c r="E26" s="68" t="s">
        <v>34</v>
      </c>
      <c r="F26" s="69">
        <v>50</v>
      </c>
      <c r="G26" s="70"/>
      <c r="H26" s="71">
        <f>ROUND(G26,2)*F26</f>
        <v>0</v>
      </c>
      <c r="I26" s="120"/>
      <c r="J26" s="82"/>
      <c r="M26" s="85"/>
      <c r="N26" s="85"/>
      <c r="O26" s="85"/>
    </row>
    <row r="27" spans="1:15" s="87" customFormat="1" ht="30" customHeight="1">
      <c r="A27" s="76" t="s">
        <v>136</v>
      </c>
      <c r="B27" s="80" t="s">
        <v>424</v>
      </c>
      <c r="C27" s="66" t="s">
        <v>137</v>
      </c>
      <c r="D27" s="67" t="s">
        <v>185</v>
      </c>
      <c r="E27" s="68"/>
      <c r="F27" s="69"/>
      <c r="G27" s="88"/>
      <c r="H27" s="71"/>
      <c r="I27" s="120"/>
      <c r="J27" s="82"/>
      <c r="M27" s="85"/>
      <c r="N27" s="85"/>
      <c r="O27" s="85"/>
    </row>
    <row r="28" spans="1:15" s="87" customFormat="1" ht="43.5" customHeight="1">
      <c r="A28" s="76" t="s">
        <v>615</v>
      </c>
      <c r="B28" s="65" t="s">
        <v>35</v>
      </c>
      <c r="C28" s="66" t="s">
        <v>397</v>
      </c>
      <c r="D28" s="67" t="s">
        <v>2</v>
      </c>
      <c r="E28" s="68" t="s">
        <v>34</v>
      </c>
      <c r="F28" s="69">
        <v>250</v>
      </c>
      <c r="G28" s="70"/>
      <c r="H28" s="71">
        <f>ROUND(G28,2)*F28</f>
        <v>0</v>
      </c>
      <c r="J28" s="82"/>
      <c r="M28" s="85"/>
      <c r="N28" s="85"/>
      <c r="O28" s="85"/>
    </row>
    <row r="29" spans="1:15" s="87" customFormat="1" ht="39.75" customHeight="1">
      <c r="A29" s="76" t="s">
        <v>49</v>
      </c>
      <c r="B29" s="89" t="s">
        <v>180</v>
      </c>
      <c r="C29" s="66" t="s">
        <v>50</v>
      </c>
      <c r="D29" s="67" t="s">
        <v>185</v>
      </c>
      <c r="E29" s="68"/>
      <c r="F29" s="69"/>
      <c r="G29" s="88"/>
      <c r="H29" s="71"/>
      <c r="I29" s="120"/>
      <c r="J29" s="82"/>
      <c r="M29" s="85"/>
      <c r="N29" s="85"/>
      <c r="O29" s="85"/>
    </row>
    <row r="30" spans="1:15" s="87" customFormat="1" ht="30" customHeight="1">
      <c r="A30" s="76" t="s">
        <v>200</v>
      </c>
      <c r="B30" s="65" t="s">
        <v>35</v>
      </c>
      <c r="C30" s="66" t="s">
        <v>187</v>
      </c>
      <c r="D30" s="67" t="s">
        <v>2</v>
      </c>
      <c r="E30" s="68" t="s">
        <v>34</v>
      </c>
      <c r="F30" s="69">
        <v>5</v>
      </c>
      <c r="G30" s="70"/>
      <c r="H30" s="71">
        <f>ROUND(G30,2)*F30</f>
        <v>0</v>
      </c>
      <c r="I30" s="120"/>
      <c r="J30" s="82"/>
      <c r="M30" s="85"/>
      <c r="N30" s="85"/>
      <c r="O30" s="85"/>
    </row>
    <row r="31" spans="1:15" s="87" customFormat="1" ht="30" customHeight="1">
      <c r="A31" s="76" t="s">
        <v>201</v>
      </c>
      <c r="B31" s="65" t="s">
        <v>46</v>
      </c>
      <c r="C31" s="66" t="s">
        <v>189</v>
      </c>
      <c r="D31" s="67" t="s">
        <v>2</v>
      </c>
      <c r="E31" s="68" t="s">
        <v>34</v>
      </c>
      <c r="F31" s="69">
        <v>235</v>
      </c>
      <c r="G31" s="70"/>
      <c r="H31" s="71">
        <f>ROUND(G31,2)*F31</f>
        <v>0</v>
      </c>
      <c r="I31" s="120"/>
      <c r="J31" s="82"/>
      <c r="M31" s="85"/>
      <c r="N31" s="85"/>
      <c r="O31" s="85"/>
    </row>
    <row r="32" spans="1:15" s="87" customFormat="1" ht="30" customHeight="1">
      <c r="A32" s="76" t="s">
        <v>202</v>
      </c>
      <c r="B32" s="65" t="s">
        <v>69</v>
      </c>
      <c r="C32" s="66" t="s">
        <v>191</v>
      </c>
      <c r="D32" s="67" t="s">
        <v>2</v>
      </c>
      <c r="E32" s="68" t="s">
        <v>34</v>
      </c>
      <c r="F32" s="69">
        <v>15</v>
      </c>
      <c r="G32" s="70"/>
      <c r="H32" s="71">
        <f>ROUND(G32,2)*F32</f>
        <v>0</v>
      </c>
      <c r="I32" s="120"/>
      <c r="J32" s="82"/>
      <c r="M32" s="85"/>
      <c r="N32" s="85"/>
      <c r="O32" s="85"/>
    </row>
    <row r="33" spans="1:15" s="87" customFormat="1" ht="30" customHeight="1">
      <c r="A33" s="76" t="s">
        <v>203</v>
      </c>
      <c r="B33" s="65" t="s">
        <v>101</v>
      </c>
      <c r="C33" s="66" t="s">
        <v>193</v>
      </c>
      <c r="D33" s="67" t="s">
        <v>2</v>
      </c>
      <c r="E33" s="68" t="s">
        <v>34</v>
      </c>
      <c r="F33" s="69">
        <v>50</v>
      </c>
      <c r="G33" s="70"/>
      <c r="H33" s="71">
        <f>ROUND(G33,2)*F33</f>
        <v>0</v>
      </c>
      <c r="I33" s="120"/>
      <c r="J33" s="82"/>
      <c r="M33" s="85"/>
      <c r="N33" s="85"/>
      <c r="O33" s="85"/>
    </row>
    <row r="34" spans="1:15" s="87" customFormat="1" ht="30" customHeight="1">
      <c r="A34" s="76" t="s">
        <v>51</v>
      </c>
      <c r="B34" s="80" t="s">
        <v>182</v>
      </c>
      <c r="C34" s="66" t="s">
        <v>52</v>
      </c>
      <c r="D34" s="67" t="s">
        <v>204</v>
      </c>
      <c r="E34" s="68"/>
      <c r="F34" s="69"/>
      <c r="G34" s="88"/>
      <c r="H34" s="71"/>
      <c r="I34" s="120"/>
      <c r="J34" s="82"/>
      <c r="M34" s="85"/>
      <c r="N34" s="85"/>
      <c r="O34" s="85"/>
    </row>
    <row r="35" spans="1:15" s="87" customFormat="1" ht="30" customHeight="1">
      <c r="A35" s="76" t="s">
        <v>53</v>
      </c>
      <c r="B35" s="65" t="s">
        <v>35</v>
      </c>
      <c r="C35" s="66" t="s">
        <v>54</v>
      </c>
      <c r="D35" s="67" t="s">
        <v>2</v>
      </c>
      <c r="E35" s="68" t="s">
        <v>41</v>
      </c>
      <c r="F35" s="69">
        <v>1750</v>
      </c>
      <c r="G35" s="70"/>
      <c r="H35" s="71">
        <f>ROUND(G35,2)*F35</f>
        <v>0</v>
      </c>
      <c r="I35" s="120"/>
      <c r="J35" s="82"/>
      <c r="M35" s="85"/>
      <c r="N35" s="85"/>
      <c r="O35" s="85"/>
    </row>
    <row r="36" spans="1:15" s="87" customFormat="1" ht="30" customHeight="1">
      <c r="A36" s="76" t="s">
        <v>55</v>
      </c>
      <c r="B36" s="80" t="s">
        <v>380</v>
      </c>
      <c r="C36" s="66" t="s">
        <v>56</v>
      </c>
      <c r="D36" s="67" t="s">
        <v>204</v>
      </c>
      <c r="E36" s="68"/>
      <c r="F36" s="69"/>
      <c r="G36" s="88"/>
      <c r="H36" s="71"/>
      <c r="I36" s="120"/>
      <c r="J36" s="82"/>
      <c r="M36" s="85"/>
      <c r="N36" s="85"/>
      <c r="O36" s="85"/>
    </row>
    <row r="37" spans="1:15" s="87" customFormat="1" ht="30" customHeight="1">
      <c r="A37" s="76" t="s">
        <v>57</v>
      </c>
      <c r="B37" s="65" t="s">
        <v>35</v>
      </c>
      <c r="C37" s="66" t="s">
        <v>58</v>
      </c>
      <c r="D37" s="67" t="s">
        <v>2</v>
      </c>
      <c r="E37" s="68" t="s">
        <v>41</v>
      </c>
      <c r="F37" s="69">
        <v>680</v>
      </c>
      <c r="G37" s="70"/>
      <c r="H37" s="71">
        <f>ROUND(G37,2)*F37</f>
        <v>0</v>
      </c>
      <c r="I37" s="120"/>
      <c r="J37" s="82"/>
      <c r="M37" s="85"/>
      <c r="N37" s="85"/>
      <c r="O37" s="85"/>
    </row>
    <row r="38" spans="1:15" s="87" customFormat="1" ht="30" customHeight="1">
      <c r="A38" s="76" t="s">
        <v>59</v>
      </c>
      <c r="B38" s="65" t="s">
        <v>46</v>
      </c>
      <c r="C38" s="66" t="s">
        <v>60</v>
      </c>
      <c r="D38" s="67" t="s">
        <v>2</v>
      </c>
      <c r="E38" s="68" t="s">
        <v>41</v>
      </c>
      <c r="F38" s="69">
        <v>1460</v>
      </c>
      <c r="G38" s="70"/>
      <c r="H38" s="71">
        <f>ROUND(G38,2)*F38</f>
        <v>0</v>
      </c>
      <c r="I38" s="120"/>
      <c r="J38" s="82"/>
      <c r="M38" s="85"/>
      <c r="N38" s="85"/>
      <c r="O38" s="85"/>
    </row>
    <row r="39" spans="1:15" s="81" customFormat="1" ht="30" customHeight="1">
      <c r="A39" s="76" t="s">
        <v>205</v>
      </c>
      <c r="B39" s="80" t="s">
        <v>425</v>
      </c>
      <c r="C39" s="66" t="s">
        <v>207</v>
      </c>
      <c r="D39" s="67" t="s">
        <v>208</v>
      </c>
      <c r="E39" s="68"/>
      <c r="F39" s="69"/>
      <c r="G39" s="88"/>
      <c r="H39" s="71"/>
      <c r="I39" s="119"/>
      <c r="J39" s="82"/>
      <c r="M39" s="85"/>
      <c r="N39" s="85"/>
      <c r="O39" s="85"/>
    </row>
    <row r="40" spans="1:15" s="87" customFormat="1" ht="30" customHeight="1">
      <c r="A40" s="76" t="s">
        <v>209</v>
      </c>
      <c r="B40" s="65" t="s">
        <v>35</v>
      </c>
      <c r="C40" s="66" t="s">
        <v>210</v>
      </c>
      <c r="D40" s="67" t="s">
        <v>2</v>
      </c>
      <c r="E40" s="68" t="s">
        <v>68</v>
      </c>
      <c r="F40" s="69">
        <v>65</v>
      </c>
      <c r="G40" s="70"/>
      <c r="H40" s="71">
        <f>ROUND(G40,2)*F40</f>
        <v>0</v>
      </c>
      <c r="I40" s="120"/>
      <c r="J40" s="82"/>
      <c r="M40" s="85"/>
      <c r="N40" s="85"/>
      <c r="O40" s="85"/>
    </row>
    <row r="41" spans="1:15" s="87" customFormat="1" ht="30" customHeight="1">
      <c r="A41" s="76" t="s">
        <v>211</v>
      </c>
      <c r="B41" s="80" t="s">
        <v>426</v>
      </c>
      <c r="C41" s="66" t="s">
        <v>213</v>
      </c>
      <c r="D41" s="67" t="s">
        <v>208</v>
      </c>
      <c r="E41" s="68"/>
      <c r="F41" s="69"/>
      <c r="G41" s="88"/>
      <c r="H41" s="71"/>
      <c r="I41" s="120"/>
      <c r="J41" s="82"/>
      <c r="M41" s="85"/>
      <c r="N41" s="85"/>
      <c r="O41" s="85"/>
    </row>
    <row r="42" spans="1:15" s="87" customFormat="1" ht="30" customHeight="1">
      <c r="A42" s="76" t="s">
        <v>214</v>
      </c>
      <c r="B42" s="65" t="s">
        <v>35</v>
      </c>
      <c r="C42" s="66" t="s">
        <v>216</v>
      </c>
      <c r="D42" s="67" t="s">
        <v>215</v>
      </c>
      <c r="E42" s="68" t="s">
        <v>68</v>
      </c>
      <c r="F42" s="69">
        <v>65</v>
      </c>
      <c r="G42" s="70"/>
      <c r="H42" s="71">
        <f>ROUND(G42,2)*F42</f>
        <v>0</v>
      </c>
      <c r="I42" s="120"/>
      <c r="J42" s="82"/>
      <c r="M42" s="85"/>
      <c r="N42" s="85"/>
      <c r="O42" s="85"/>
    </row>
    <row r="43" spans="1:15" s="87" customFormat="1" ht="30" customHeight="1">
      <c r="A43" s="76" t="s">
        <v>70</v>
      </c>
      <c r="B43" s="80" t="s">
        <v>427</v>
      </c>
      <c r="C43" s="66" t="s">
        <v>71</v>
      </c>
      <c r="D43" s="67" t="s">
        <v>208</v>
      </c>
      <c r="E43" s="68"/>
      <c r="F43" s="69"/>
      <c r="G43" s="88"/>
      <c r="H43" s="71"/>
      <c r="I43" s="120"/>
      <c r="J43" s="82"/>
      <c r="M43" s="85"/>
      <c r="N43" s="85"/>
      <c r="O43" s="85"/>
    </row>
    <row r="44" spans="1:15" s="87" customFormat="1" ht="30" customHeight="1">
      <c r="A44" s="76" t="s">
        <v>72</v>
      </c>
      <c r="B44" s="65" t="s">
        <v>35</v>
      </c>
      <c r="C44" s="66" t="s">
        <v>389</v>
      </c>
      <c r="D44" s="67" t="s">
        <v>218</v>
      </c>
      <c r="E44" s="68"/>
      <c r="F44" s="69"/>
      <c r="G44" s="71"/>
      <c r="H44" s="71"/>
      <c r="I44" s="120"/>
      <c r="J44" s="82"/>
      <c r="M44" s="85"/>
      <c r="N44" s="85"/>
      <c r="O44" s="85"/>
    </row>
    <row r="45" spans="1:15" s="87" customFormat="1" ht="30" customHeight="1">
      <c r="A45" s="76" t="s">
        <v>125</v>
      </c>
      <c r="B45" s="72" t="s">
        <v>219</v>
      </c>
      <c r="C45" s="66" t="s">
        <v>220</v>
      </c>
      <c r="D45" s="67"/>
      <c r="E45" s="68" t="s">
        <v>68</v>
      </c>
      <c r="F45" s="69">
        <v>15</v>
      </c>
      <c r="G45" s="70"/>
      <c r="H45" s="71">
        <f>ROUND(G45,2)*F45</f>
        <v>0</v>
      </c>
      <c r="I45" s="120"/>
      <c r="J45" s="82"/>
      <c r="M45" s="85"/>
      <c r="N45" s="85"/>
      <c r="O45" s="85"/>
    </row>
    <row r="46" spans="1:15" s="87" customFormat="1" ht="30" customHeight="1">
      <c r="A46" s="76" t="s">
        <v>73</v>
      </c>
      <c r="B46" s="72" t="s">
        <v>221</v>
      </c>
      <c r="C46" s="66" t="s">
        <v>222</v>
      </c>
      <c r="D46" s="67"/>
      <c r="E46" s="68" t="s">
        <v>68</v>
      </c>
      <c r="F46" s="69">
        <v>110</v>
      </c>
      <c r="G46" s="70"/>
      <c r="H46" s="71">
        <f>ROUND(G46,2)*F46</f>
        <v>0</v>
      </c>
      <c r="I46" s="120"/>
      <c r="J46" s="82"/>
      <c r="M46" s="85"/>
      <c r="N46" s="85"/>
      <c r="O46" s="85"/>
    </row>
    <row r="47" spans="1:15" s="87" customFormat="1" ht="30" customHeight="1">
      <c r="A47" s="76" t="s">
        <v>223</v>
      </c>
      <c r="B47" s="72" t="s">
        <v>224</v>
      </c>
      <c r="C47" s="66" t="s">
        <v>225</v>
      </c>
      <c r="D47" s="67" t="s">
        <v>2</v>
      </c>
      <c r="E47" s="68" t="s">
        <v>68</v>
      </c>
      <c r="F47" s="69">
        <v>415</v>
      </c>
      <c r="G47" s="70"/>
      <c r="H47" s="71">
        <f>ROUND(G47,2)*F47</f>
        <v>0</v>
      </c>
      <c r="I47" s="120"/>
      <c r="J47" s="82"/>
      <c r="M47" s="85"/>
      <c r="N47" s="85"/>
      <c r="O47" s="85"/>
    </row>
    <row r="48" spans="1:15" s="87" customFormat="1" ht="30" customHeight="1">
      <c r="A48" s="76" t="s">
        <v>226</v>
      </c>
      <c r="B48" s="65" t="s">
        <v>46</v>
      </c>
      <c r="C48" s="66" t="s">
        <v>402</v>
      </c>
      <c r="D48" s="67" t="s">
        <v>74</v>
      </c>
      <c r="E48" s="68"/>
      <c r="F48" s="69"/>
      <c r="G48" s="71"/>
      <c r="H48" s="71"/>
      <c r="I48" s="121"/>
      <c r="J48" s="82"/>
      <c r="M48" s="85"/>
      <c r="N48" s="85"/>
      <c r="O48" s="85"/>
    </row>
    <row r="49" spans="1:15" s="87" customFormat="1" ht="30" customHeight="1">
      <c r="A49" s="76" t="s">
        <v>227</v>
      </c>
      <c r="B49" s="72" t="s">
        <v>219</v>
      </c>
      <c r="C49" s="66" t="s">
        <v>220</v>
      </c>
      <c r="D49" s="67"/>
      <c r="E49" s="68" t="s">
        <v>68</v>
      </c>
      <c r="F49" s="69">
        <v>110</v>
      </c>
      <c r="G49" s="70"/>
      <c r="H49" s="71">
        <f>ROUND(G49,2)*F49</f>
        <v>0</v>
      </c>
      <c r="I49" s="120"/>
      <c r="J49" s="82"/>
      <c r="M49" s="85"/>
      <c r="N49" s="85"/>
      <c r="O49" s="85"/>
    </row>
    <row r="50" spans="1:15" s="87" customFormat="1" ht="30" customHeight="1">
      <c r="A50" s="76" t="s">
        <v>228</v>
      </c>
      <c r="B50" s="72" t="s">
        <v>221</v>
      </c>
      <c r="C50" s="66" t="s">
        <v>222</v>
      </c>
      <c r="D50" s="67"/>
      <c r="E50" s="68" t="s">
        <v>68</v>
      </c>
      <c r="F50" s="69">
        <v>125</v>
      </c>
      <c r="G50" s="70"/>
      <c r="H50" s="71">
        <f>ROUND(G50,2)*F50</f>
        <v>0</v>
      </c>
      <c r="I50" s="120"/>
      <c r="J50" s="82"/>
      <c r="M50" s="85"/>
      <c r="N50" s="85"/>
      <c r="O50" s="85"/>
    </row>
    <row r="51" spans="1:15" s="87" customFormat="1" ht="39.75" customHeight="1">
      <c r="A51" s="76" t="s">
        <v>229</v>
      </c>
      <c r="B51" s="80" t="s">
        <v>428</v>
      </c>
      <c r="C51" s="66" t="s">
        <v>76</v>
      </c>
      <c r="D51" s="67" t="s">
        <v>231</v>
      </c>
      <c r="E51" s="68" t="s">
        <v>68</v>
      </c>
      <c r="F51" s="69">
        <v>35</v>
      </c>
      <c r="G51" s="70"/>
      <c r="H51" s="71">
        <f>ROUND(G51,2)*F51</f>
        <v>0</v>
      </c>
      <c r="I51" s="120"/>
      <c r="J51" s="82"/>
      <c r="M51" s="85"/>
      <c r="N51" s="85"/>
      <c r="O51" s="85"/>
    </row>
    <row r="52" spans="1:15" s="87" customFormat="1" ht="30" customHeight="1">
      <c r="A52" s="76" t="s">
        <v>79</v>
      </c>
      <c r="B52" s="80" t="s">
        <v>429</v>
      </c>
      <c r="C52" s="66" t="s">
        <v>80</v>
      </c>
      <c r="D52" s="67" t="s">
        <v>233</v>
      </c>
      <c r="E52" s="74"/>
      <c r="F52" s="69"/>
      <c r="G52" s="88"/>
      <c r="H52" s="71"/>
      <c r="I52" s="120"/>
      <c r="J52" s="82"/>
      <c r="M52" s="85"/>
      <c r="N52" s="85"/>
      <c r="O52" s="85"/>
    </row>
    <row r="53" spans="1:15" s="87" customFormat="1" ht="30" customHeight="1">
      <c r="A53" s="76" t="s">
        <v>81</v>
      </c>
      <c r="B53" s="65" t="s">
        <v>35</v>
      </c>
      <c r="C53" s="66" t="s">
        <v>82</v>
      </c>
      <c r="D53" s="67"/>
      <c r="E53" s="68"/>
      <c r="F53" s="69"/>
      <c r="G53" s="88"/>
      <c r="H53" s="71"/>
      <c r="I53" s="120"/>
      <c r="J53" s="82"/>
      <c r="M53" s="85"/>
      <c r="N53" s="85"/>
      <c r="O53" s="85"/>
    </row>
    <row r="54" spans="1:15" s="87" customFormat="1" ht="30" customHeight="1">
      <c r="A54" s="76" t="s">
        <v>83</v>
      </c>
      <c r="B54" s="72" t="s">
        <v>219</v>
      </c>
      <c r="C54" s="66" t="s">
        <v>234</v>
      </c>
      <c r="D54" s="67"/>
      <c r="E54" s="68" t="s">
        <v>36</v>
      </c>
      <c r="F54" s="69">
        <v>1550</v>
      </c>
      <c r="G54" s="70"/>
      <c r="H54" s="71">
        <f>ROUND(G54,2)*F54</f>
        <v>0</v>
      </c>
      <c r="I54" s="120"/>
      <c r="J54" s="82"/>
      <c r="M54" s="85"/>
      <c r="N54" s="85"/>
      <c r="O54" s="85"/>
    </row>
    <row r="55" spans="1:15" s="87" customFormat="1" ht="30" customHeight="1">
      <c r="A55" s="76" t="s">
        <v>126</v>
      </c>
      <c r="B55" s="65" t="s">
        <v>46</v>
      </c>
      <c r="C55" s="66" t="s">
        <v>127</v>
      </c>
      <c r="D55" s="67"/>
      <c r="E55" s="68"/>
      <c r="F55" s="69"/>
      <c r="G55" s="88"/>
      <c r="H55" s="71"/>
      <c r="I55" s="120"/>
      <c r="J55" s="82"/>
      <c r="M55" s="85"/>
      <c r="N55" s="85"/>
      <c r="O55" s="85"/>
    </row>
    <row r="56" spans="1:15" s="87" customFormat="1" ht="30" customHeight="1">
      <c r="A56" s="76" t="s">
        <v>128</v>
      </c>
      <c r="B56" s="72" t="s">
        <v>219</v>
      </c>
      <c r="C56" s="66" t="s">
        <v>234</v>
      </c>
      <c r="D56" s="67"/>
      <c r="E56" s="68" t="s">
        <v>36</v>
      </c>
      <c r="F56" s="69">
        <v>35</v>
      </c>
      <c r="G56" s="70"/>
      <c r="H56" s="71">
        <f>ROUND(G56,2)*F56</f>
        <v>0</v>
      </c>
      <c r="I56" s="120"/>
      <c r="J56" s="82"/>
      <c r="M56" s="85"/>
      <c r="N56" s="85"/>
      <c r="O56" s="85"/>
    </row>
    <row r="57" spans="1:15" s="90" customFormat="1" ht="30" customHeight="1">
      <c r="A57" s="76" t="s">
        <v>235</v>
      </c>
      <c r="B57" s="80" t="s">
        <v>280</v>
      </c>
      <c r="C57" s="66" t="s">
        <v>237</v>
      </c>
      <c r="D57" s="67" t="s">
        <v>238</v>
      </c>
      <c r="E57" s="68"/>
      <c r="F57" s="69"/>
      <c r="G57" s="88"/>
      <c r="H57" s="71"/>
      <c r="I57" s="122"/>
      <c r="J57" s="82"/>
      <c r="M57" s="85"/>
      <c r="N57" s="85"/>
      <c r="O57" s="85"/>
    </row>
    <row r="58" spans="1:15" s="91" customFormat="1" ht="30" customHeight="1">
      <c r="A58" s="76" t="s">
        <v>239</v>
      </c>
      <c r="B58" s="65" t="s">
        <v>35</v>
      </c>
      <c r="C58" s="66" t="s">
        <v>240</v>
      </c>
      <c r="D58" s="67" t="s">
        <v>2</v>
      </c>
      <c r="E58" s="68" t="s">
        <v>34</v>
      </c>
      <c r="F58" s="69">
        <v>235</v>
      </c>
      <c r="G58" s="70"/>
      <c r="H58" s="71">
        <f>ROUND(G58,2)*F58</f>
        <v>0</v>
      </c>
      <c r="I58" s="123"/>
      <c r="J58" s="82"/>
      <c r="M58" s="85"/>
      <c r="N58" s="85"/>
      <c r="O58" s="85"/>
    </row>
    <row r="59" spans="1:8" ht="39.75" customHeight="1">
      <c r="A59" s="21"/>
      <c r="B59" s="7"/>
      <c r="C59" s="38" t="s">
        <v>22</v>
      </c>
      <c r="D59" s="11"/>
      <c r="E59" s="10"/>
      <c r="F59" s="9"/>
      <c r="G59" s="21"/>
      <c r="H59" s="24"/>
    </row>
    <row r="60" spans="1:15" s="81" customFormat="1" ht="30" customHeight="1">
      <c r="A60" s="78" t="s">
        <v>89</v>
      </c>
      <c r="B60" s="80" t="s">
        <v>284</v>
      </c>
      <c r="C60" s="66" t="s">
        <v>90</v>
      </c>
      <c r="D60" s="67" t="s">
        <v>242</v>
      </c>
      <c r="E60" s="68" t="s">
        <v>68</v>
      </c>
      <c r="F60" s="73">
        <v>1700</v>
      </c>
      <c r="G60" s="70"/>
      <c r="H60" s="77">
        <f>ROUND(G60,2)*F60</f>
        <v>0</v>
      </c>
      <c r="I60" s="119"/>
      <c r="J60" s="82"/>
      <c r="M60" s="85"/>
      <c r="N60" s="85"/>
      <c r="O60" s="85"/>
    </row>
    <row r="61" spans="1:8" ht="49.5" customHeight="1">
      <c r="A61" s="21"/>
      <c r="B61" s="7"/>
      <c r="C61" s="38" t="s">
        <v>23</v>
      </c>
      <c r="D61" s="11"/>
      <c r="E61" s="10"/>
      <c r="F61" s="9"/>
      <c r="G61" s="21"/>
      <c r="H61" s="24"/>
    </row>
    <row r="62" spans="1:15" s="92" customFormat="1" ht="30" customHeight="1">
      <c r="A62" s="78" t="s">
        <v>148</v>
      </c>
      <c r="B62" s="80" t="s">
        <v>430</v>
      </c>
      <c r="C62" s="79" t="s">
        <v>150</v>
      </c>
      <c r="D62" s="67" t="s">
        <v>243</v>
      </c>
      <c r="E62" s="68"/>
      <c r="F62" s="73"/>
      <c r="G62" s="88"/>
      <c r="H62" s="77"/>
      <c r="I62" s="124"/>
      <c r="J62" s="82"/>
      <c r="M62" s="85"/>
      <c r="N62" s="85"/>
      <c r="O62" s="85"/>
    </row>
    <row r="63" spans="1:15" s="87" customFormat="1" ht="39.75" customHeight="1">
      <c r="A63" s="78" t="s">
        <v>151</v>
      </c>
      <c r="B63" s="65" t="s">
        <v>35</v>
      </c>
      <c r="C63" s="66" t="s">
        <v>152</v>
      </c>
      <c r="D63" s="67"/>
      <c r="E63" s="68" t="s">
        <v>41</v>
      </c>
      <c r="F63" s="73">
        <v>7</v>
      </c>
      <c r="G63" s="70"/>
      <c r="H63" s="77">
        <f>ROUND(G63,2)*F63</f>
        <v>0</v>
      </c>
      <c r="I63" s="125"/>
      <c r="J63" s="82"/>
      <c r="M63" s="85"/>
      <c r="N63" s="85"/>
      <c r="O63" s="85"/>
    </row>
    <row r="64" spans="1:15" s="87" customFormat="1" ht="39.75" customHeight="1">
      <c r="A64" s="78" t="s">
        <v>153</v>
      </c>
      <c r="B64" s="65" t="s">
        <v>46</v>
      </c>
      <c r="C64" s="66" t="s">
        <v>154</v>
      </c>
      <c r="D64" s="67"/>
      <c r="E64" s="68" t="s">
        <v>41</v>
      </c>
      <c r="F64" s="73">
        <v>7</v>
      </c>
      <c r="G64" s="70"/>
      <c r="H64" s="77">
        <f>ROUND(G64,2)*F64</f>
        <v>0</v>
      </c>
      <c r="I64" s="125"/>
      <c r="J64" s="82"/>
      <c r="M64" s="85"/>
      <c r="N64" s="85"/>
      <c r="O64" s="85"/>
    </row>
    <row r="65" spans="1:15" s="81" customFormat="1" ht="30" customHeight="1">
      <c r="A65" s="78" t="s">
        <v>417</v>
      </c>
      <c r="B65" s="80" t="s">
        <v>431</v>
      </c>
      <c r="C65" s="66" t="s">
        <v>419</v>
      </c>
      <c r="D65" s="67" t="s">
        <v>243</v>
      </c>
      <c r="E65" s="68" t="s">
        <v>41</v>
      </c>
      <c r="F65" s="73">
        <v>6</v>
      </c>
      <c r="G65" s="70"/>
      <c r="H65" s="77">
        <f>ROUND(G65,2)*F65</f>
        <v>0</v>
      </c>
      <c r="I65" s="121"/>
      <c r="J65" s="82"/>
      <c r="M65" s="85"/>
      <c r="N65" s="85"/>
      <c r="O65" s="85"/>
    </row>
    <row r="66" spans="1:15" s="87" customFormat="1" ht="30" customHeight="1">
      <c r="A66" s="78" t="s">
        <v>248</v>
      </c>
      <c r="B66" s="80" t="s">
        <v>432</v>
      </c>
      <c r="C66" s="66" t="s">
        <v>250</v>
      </c>
      <c r="D66" s="67" t="s">
        <v>243</v>
      </c>
      <c r="E66" s="68" t="s">
        <v>41</v>
      </c>
      <c r="F66" s="73">
        <v>2</v>
      </c>
      <c r="G66" s="70"/>
      <c r="H66" s="77">
        <f>ROUND(G66,2)*F66</f>
        <v>0</v>
      </c>
      <c r="I66" s="121"/>
      <c r="J66" s="82"/>
      <c r="M66" s="85"/>
      <c r="N66" s="85"/>
      <c r="O66" s="85"/>
    </row>
    <row r="67" spans="1:15" s="92" customFormat="1" ht="30" customHeight="1">
      <c r="A67" s="78" t="s">
        <v>251</v>
      </c>
      <c r="B67" s="80" t="s">
        <v>433</v>
      </c>
      <c r="C67" s="79" t="s">
        <v>253</v>
      </c>
      <c r="D67" s="67" t="s">
        <v>254</v>
      </c>
      <c r="E67" s="68"/>
      <c r="F67" s="73"/>
      <c r="G67" s="88"/>
      <c r="H67" s="77"/>
      <c r="I67" s="126"/>
      <c r="J67" s="82"/>
      <c r="M67" s="85"/>
      <c r="N67" s="85"/>
      <c r="O67" s="85"/>
    </row>
    <row r="68" spans="1:15" s="87" customFormat="1" ht="30" customHeight="1">
      <c r="A68" s="78" t="s">
        <v>607</v>
      </c>
      <c r="B68" s="65" t="s">
        <v>35</v>
      </c>
      <c r="C68" s="66" t="s">
        <v>608</v>
      </c>
      <c r="D68" s="67"/>
      <c r="E68" s="68" t="s">
        <v>68</v>
      </c>
      <c r="F68" s="73">
        <v>12</v>
      </c>
      <c r="G68" s="70"/>
      <c r="H68" s="77">
        <f>ROUND(G68,2)*F68</f>
        <v>0</v>
      </c>
      <c r="J68" s="82"/>
      <c r="M68" s="85"/>
      <c r="N68" s="85"/>
      <c r="O68" s="85"/>
    </row>
    <row r="69" spans="1:15" s="74" customFormat="1" ht="30" customHeight="1">
      <c r="A69" s="78" t="s">
        <v>255</v>
      </c>
      <c r="B69" s="65" t="s">
        <v>46</v>
      </c>
      <c r="C69" s="66" t="s">
        <v>395</v>
      </c>
      <c r="D69" s="67"/>
      <c r="E69" s="68" t="s">
        <v>68</v>
      </c>
      <c r="F69" s="73">
        <v>27</v>
      </c>
      <c r="G69" s="70"/>
      <c r="H69" s="77">
        <f>ROUND(G69,2)*F69</f>
        <v>0</v>
      </c>
      <c r="I69" s="127"/>
      <c r="J69" s="93"/>
      <c r="M69" s="94"/>
      <c r="N69" s="94"/>
      <c r="O69" s="94"/>
    </row>
    <row r="70" spans="1:15" s="74" customFormat="1" ht="30" customHeight="1">
      <c r="A70" s="78" t="s">
        <v>255</v>
      </c>
      <c r="B70" s="65" t="s">
        <v>46</v>
      </c>
      <c r="C70" s="66" t="s">
        <v>401</v>
      </c>
      <c r="D70" s="67"/>
      <c r="E70" s="68" t="s">
        <v>68</v>
      </c>
      <c r="F70" s="73">
        <v>20</v>
      </c>
      <c r="G70" s="70"/>
      <c r="H70" s="77">
        <f>ROUND(G70,2)*F70</f>
        <v>0</v>
      </c>
      <c r="I70" s="127"/>
      <c r="J70" s="93"/>
      <c r="M70" s="94"/>
      <c r="N70" s="94"/>
      <c r="O70" s="94"/>
    </row>
    <row r="71" spans="1:15" s="92" customFormat="1" ht="30" customHeight="1">
      <c r="A71" s="78" t="s">
        <v>256</v>
      </c>
      <c r="B71" s="80" t="s">
        <v>434</v>
      </c>
      <c r="C71" s="79" t="s">
        <v>258</v>
      </c>
      <c r="D71" s="67" t="s">
        <v>254</v>
      </c>
      <c r="E71" s="68"/>
      <c r="F71" s="73"/>
      <c r="G71" s="88"/>
      <c r="H71" s="77"/>
      <c r="I71" s="126"/>
      <c r="J71" s="82"/>
      <c r="M71" s="85"/>
      <c r="N71" s="85"/>
      <c r="O71" s="85"/>
    </row>
    <row r="72" spans="1:15" s="74" customFormat="1" ht="30" customHeight="1">
      <c r="A72" s="78" t="s">
        <v>259</v>
      </c>
      <c r="B72" s="65" t="s">
        <v>35</v>
      </c>
      <c r="C72" s="66" t="s">
        <v>395</v>
      </c>
      <c r="D72" s="67"/>
      <c r="E72" s="68" t="s">
        <v>68</v>
      </c>
      <c r="F72" s="73">
        <v>27</v>
      </c>
      <c r="G72" s="70"/>
      <c r="H72" s="77">
        <f>ROUND(G72,2)*F72</f>
        <v>0</v>
      </c>
      <c r="I72" s="127"/>
      <c r="J72" s="93"/>
      <c r="M72" s="94"/>
      <c r="N72" s="94"/>
      <c r="O72" s="94"/>
    </row>
    <row r="73" spans="1:15" s="74" customFormat="1" ht="30" customHeight="1">
      <c r="A73" s="78" t="s">
        <v>259</v>
      </c>
      <c r="B73" s="65" t="s">
        <v>46</v>
      </c>
      <c r="C73" s="66" t="s">
        <v>401</v>
      </c>
      <c r="D73" s="67"/>
      <c r="E73" s="68" t="s">
        <v>68</v>
      </c>
      <c r="F73" s="73">
        <v>20</v>
      </c>
      <c r="G73" s="70"/>
      <c r="H73" s="77">
        <f>ROUND(G73,2)*F73</f>
        <v>0</v>
      </c>
      <c r="I73" s="127"/>
      <c r="J73" s="93"/>
      <c r="M73" s="94"/>
      <c r="N73" s="94"/>
      <c r="O73" s="94"/>
    </row>
    <row r="74" spans="1:15" s="92" customFormat="1" ht="30" customHeight="1">
      <c r="A74" s="78"/>
      <c r="B74" s="80" t="s">
        <v>436</v>
      </c>
      <c r="C74" s="79" t="s">
        <v>415</v>
      </c>
      <c r="D74" s="67" t="s">
        <v>617</v>
      </c>
      <c r="E74" s="68"/>
      <c r="F74" s="73"/>
      <c r="G74" s="88"/>
      <c r="H74" s="77"/>
      <c r="I74" s="126"/>
      <c r="J74" s="82"/>
      <c r="M74" s="85"/>
      <c r="N74" s="85"/>
      <c r="O74" s="85"/>
    </row>
    <row r="75" spans="1:15" s="74" customFormat="1" ht="30" customHeight="1">
      <c r="A75" s="78"/>
      <c r="B75" s="65" t="s">
        <v>35</v>
      </c>
      <c r="C75" s="66" t="s">
        <v>416</v>
      </c>
      <c r="D75" s="67"/>
      <c r="E75" s="68" t="s">
        <v>68</v>
      </c>
      <c r="F75" s="73">
        <v>9</v>
      </c>
      <c r="G75" s="70"/>
      <c r="H75" s="77">
        <f>ROUND(G75,2)*F75</f>
        <v>0</v>
      </c>
      <c r="I75" s="127"/>
      <c r="J75" s="93"/>
      <c r="M75" s="94"/>
      <c r="N75" s="94"/>
      <c r="O75" s="94"/>
    </row>
    <row r="76" spans="1:15" s="74" customFormat="1" ht="30" customHeight="1">
      <c r="A76" s="78"/>
      <c r="B76" s="65" t="s">
        <v>46</v>
      </c>
      <c r="C76" s="66" t="s">
        <v>399</v>
      </c>
      <c r="D76" s="67"/>
      <c r="E76" s="68" t="s">
        <v>68</v>
      </c>
      <c r="F76" s="73">
        <v>27</v>
      </c>
      <c r="G76" s="70"/>
      <c r="H76" s="77">
        <f>ROUND(G76,2)*F76</f>
        <v>0</v>
      </c>
      <c r="I76" s="127"/>
      <c r="J76" s="93"/>
      <c r="M76" s="94"/>
      <c r="N76" s="94"/>
      <c r="O76" s="94"/>
    </row>
    <row r="77" spans="1:15" s="74" customFormat="1" ht="30" customHeight="1">
      <c r="A77" s="78"/>
      <c r="B77" s="65" t="s">
        <v>69</v>
      </c>
      <c r="C77" s="66" t="s">
        <v>400</v>
      </c>
      <c r="D77" s="67"/>
      <c r="E77" s="68" t="s">
        <v>68</v>
      </c>
      <c r="F77" s="73">
        <v>20</v>
      </c>
      <c r="G77" s="70"/>
      <c r="H77" s="77">
        <f>ROUND(G77,2)*F77</f>
        <v>0</v>
      </c>
      <c r="I77" s="127"/>
      <c r="J77" s="93"/>
      <c r="M77" s="94"/>
      <c r="N77" s="94"/>
      <c r="O77" s="94"/>
    </row>
    <row r="78" spans="1:15" s="87" customFormat="1" ht="30" customHeight="1">
      <c r="A78" s="78"/>
      <c r="B78" s="80" t="s">
        <v>435</v>
      </c>
      <c r="C78" s="66" t="s">
        <v>421</v>
      </c>
      <c r="D78" s="67" t="s">
        <v>367</v>
      </c>
      <c r="E78" s="68" t="s">
        <v>41</v>
      </c>
      <c r="F78" s="73">
        <v>4</v>
      </c>
      <c r="G78" s="70"/>
      <c r="H78" s="77">
        <f>ROUND(G78,2)*F78</f>
        <v>0</v>
      </c>
      <c r="I78" s="120"/>
      <c r="J78" s="82"/>
      <c r="M78" s="85"/>
      <c r="N78" s="85"/>
      <c r="O78" s="85"/>
    </row>
    <row r="79" spans="1:15" s="87" customFormat="1" ht="39.75" customHeight="1">
      <c r="A79" s="76"/>
      <c r="B79" s="80" t="s">
        <v>437</v>
      </c>
      <c r="C79" s="66" t="s">
        <v>616</v>
      </c>
      <c r="D79" s="67" t="s">
        <v>367</v>
      </c>
      <c r="E79" s="68" t="s">
        <v>32</v>
      </c>
      <c r="F79" s="69">
        <v>22</v>
      </c>
      <c r="G79" s="70"/>
      <c r="H79" s="71">
        <f>ROUND(G79,2)*F79</f>
        <v>0</v>
      </c>
      <c r="I79" s="120"/>
      <c r="J79" s="82"/>
      <c r="M79" s="85"/>
      <c r="N79" s="85"/>
      <c r="O79" s="85"/>
    </row>
    <row r="80" spans="1:8" ht="39.75" customHeight="1">
      <c r="A80" s="21"/>
      <c r="B80" s="13"/>
      <c r="C80" s="38" t="s">
        <v>24</v>
      </c>
      <c r="D80" s="11"/>
      <c r="E80" s="10"/>
      <c r="F80" s="9"/>
      <c r="G80" s="21"/>
      <c r="H80" s="24"/>
    </row>
    <row r="81" spans="1:15" s="87" customFormat="1" ht="39.75" customHeight="1">
      <c r="A81" s="78" t="s">
        <v>94</v>
      </c>
      <c r="B81" s="80" t="s">
        <v>438</v>
      </c>
      <c r="C81" s="66" t="s">
        <v>158</v>
      </c>
      <c r="D81" s="67" t="s">
        <v>260</v>
      </c>
      <c r="E81" s="68" t="s">
        <v>41</v>
      </c>
      <c r="F81" s="73">
        <v>1</v>
      </c>
      <c r="G81" s="70"/>
      <c r="H81" s="77">
        <f>ROUND(G81,2)*F81</f>
        <v>0</v>
      </c>
      <c r="I81" s="120"/>
      <c r="J81" s="82"/>
      <c r="M81" s="85"/>
      <c r="N81" s="85"/>
      <c r="O81" s="85"/>
    </row>
    <row r="82" spans="1:15" s="87" customFormat="1" ht="30" customHeight="1">
      <c r="A82" s="78" t="s">
        <v>129</v>
      </c>
      <c r="B82" s="80" t="s">
        <v>439</v>
      </c>
      <c r="C82" s="66" t="s">
        <v>160</v>
      </c>
      <c r="D82" s="67" t="s">
        <v>243</v>
      </c>
      <c r="E82" s="68"/>
      <c r="F82" s="73"/>
      <c r="G82" s="71"/>
      <c r="H82" s="77"/>
      <c r="I82" s="125"/>
      <c r="J82" s="82"/>
      <c r="M82" s="85"/>
      <c r="N82" s="85"/>
      <c r="O82" s="85"/>
    </row>
    <row r="83" spans="1:15" s="87" customFormat="1" ht="30" customHeight="1">
      <c r="A83" s="78" t="s">
        <v>161</v>
      </c>
      <c r="B83" s="65" t="s">
        <v>35</v>
      </c>
      <c r="C83" s="66" t="s">
        <v>261</v>
      </c>
      <c r="D83" s="67"/>
      <c r="E83" s="68" t="s">
        <v>130</v>
      </c>
      <c r="F83" s="73">
        <v>1</v>
      </c>
      <c r="G83" s="70"/>
      <c r="H83" s="77">
        <f>ROUND(G83,2)*F83</f>
        <v>0</v>
      </c>
      <c r="I83" s="125"/>
      <c r="J83" s="82"/>
      <c r="M83" s="85"/>
      <c r="N83" s="85"/>
      <c r="O83" s="85"/>
    </row>
    <row r="84" spans="1:15" s="81" customFormat="1" ht="30" customHeight="1">
      <c r="A84" s="78" t="s">
        <v>95</v>
      </c>
      <c r="B84" s="80" t="s">
        <v>440</v>
      </c>
      <c r="C84" s="66" t="s">
        <v>163</v>
      </c>
      <c r="D84" s="67" t="s">
        <v>260</v>
      </c>
      <c r="E84" s="68"/>
      <c r="F84" s="73"/>
      <c r="G84" s="88"/>
      <c r="H84" s="77"/>
      <c r="I84" s="119"/>
      <c r="J84" s="82"/>
      <c r="M84" s="85"/>
      <c r="N84" s="85"/>
      <c r="O84" s="85"/>
    </row>
    <row r="85" spans="1:15" s="87" customFormat="1" ht="30" customHeight="1">
      <c r="A85" s="78" t="s">
        <v>262</v>
      </c>
      <c r="B85" s="65" t="s">
        <v>35</v>
      </c>
      <c r="C85" s="66" t="s">
        <v>263</v>
      </c>
      <c r="D85" s="67"/>
      <c r="E85" s="68" t="s">
        <v>41</v>
      </c>
      <c r="F85" s="73">
        <v>1</v>
      </c>
      <c r="G85" s="70"/>
      <c r="H85" s="77">
        <f>ROUND(G85,2)*F85</f>
        <v>0</v>
      </c>
      <c r="I85" s="120"/>
      <c r="J85" s="82"/>
      <c r="M85" s="85"/>
      <c r="N85" s="85"/>
      <c r="O85" s="85"/>
    </row>
    <row r="86" spans="1:15" s="87" customFormat="1" ht="30" customHeight="1">
      <c r="A86" s="78" t="s">
        <v>96</v>
      </c>
      <c r="B86" s="65" t="s">
        <v>46</v>
      </c>
      <c r="C86" s="66" t="s">
        <v>97</v>
      </c>
      <c r="D86" s="67"/>
      <c r="E86" s="68" t="s">
        <v>41</v>
      </c>
      <c r="F86" s="73">
        <v>3</v>
      </c>
      <c r="G86" s="70"/>
      <c r="H86" s="77">
        <f>ROUND(G86,2)*F86</f>
        <v>0</v>
      </c>
      <c r="I86" s="120"/>
      <c r="J86" s="82"/>
      <c r="M86" s="85"/>
      <c r="N86" s="85"/>
      <c r="O86" s="85"/>
    </row>
    <row r="87" spans="1:15" s="87" customFormat="1" ht="30" customHeight="1">
      <c r="A87" s="78" t="s">
        <v>98</v>
      </c>
      <c r="B87" s="65" t="s">
        <v>69</v>
      </c>
      <c r="C87" s="66" t="s">
        <v>99</v>
      </c>
      <c r="D87" s="67"/>
      <c r="E87" s="68" t="s">
        <v>41</v>
      </c>
      <c r="F87" s="73">
        <v>2</v>
      </c>
      <c r="G87" s="70"/>
      <c r="H87" s="77">
        <f>ROUND(G87,2)*F87</f>
        <v>0</v>
      </c>
      <c r="I87" s="120"/>
      <c r="J87" s="82"/>
      <c r="M87" s="85"/>
      <c r="N87" s="85"/>
      <c r="O87" s="85"/>
    </row>
    <row r="88" spans="1:15" s="87" customFormat="1" ht="30" customHeight="1">
      <c r="A88" s="78" t="s">
        <v>100</v>
      </c>
      <c r="B88" s="65" t="s">
        <v>101</v>
      </c>
      <c r="C88" s="66" t="s">
        <v>102</v>
      </c>
      <c r="D88" s="67"/>
      <c r="E88" s="68" t="s">
        <v>41</v>
      </c>
      <c r="F88" s="73">
        <v>1</v>
      </c>
      <c r="G88" s="70"/>
      <c r="H88" s="77">
        <f>ROUND(G88,2)*F88</f>
        <v>0</v>
      </c>
      <c r="I88" s="120"/>
      <c r="J88" s="82"/>
      <c r="M88" s="85"/>
      <c r="N88" s="85"/>
      <c r="O88" s="85"/>
    </row>
    <row r="89" spans="1:8" ht="39.75" customHeight="1">
      <c r="A89" s="21"/>
      <c r="B89" s="17"/>
      <c r="C89" s="38" t="s">
        <v>25</v>
      </c>
      <c r="D89" s="11"/>
      <c r="E89" s="8"/>
      <c r="F89" s="11"/>
      <c r="G89" s="21"/>
      <c r="H89" s="24"/>
    </row>
    <row r="90" spans="1:15" s="81" customFormat="1" ht="30" customHeight="1">
      <c r="A90" s="76" t="s">
        <v>103</v>
      </c>
      <c r="B90" s="80" t="s">
        <v>441</v>
      </c>
      <c r="C90" s="66" t="s">
        <v>104</v>
      </c>
      <c r="D90" s="67" t="s">
        <v>264</v>
      </c>
      <c r="E90" s="68"/>
      <c r="F90" s="69"/>
      <c r="G90" s="88"/>
      <c r="H90" s="71"/>
      <c r="I90" s="119"/>
      <c r="J90" s="82"/>
      <c r="M90" s="85"/>
      <c r="N90" s="85"/>
      <c r="O90" s="85"/>
    </row>
    <row r="91" spans="1:15" s="87" customFormat="1" ht="30" customHeight="1">
      <c r="A91" s="76" t="s">
        <v>105</v>
      </c>
      <c r="B91" s="65" t="s">
        <v>35</v>
      </c>
      <c r="C91" s="66" t="s">
        <v>106</v>
      </c>
      <c r="D91" s="67"/>
      <c r="E91" s="68" t="s">
        <v>34</v>
      </c>
      <c r="F91" s="69">
        <v>600</v>
      </c>
      <c r="G91" s="70"/>
      <c r="H91" s="71">
        <f>ROUND(G91,2)*F91</f>
        <v>0</v>
      </c>
      <c r="I91" s="120"/>
      <c r="J91" s="82"/>
      <c r="M91" s="85"/>
      <c r="N91" s="85"/>
      <c r="O91" s="85"/>
    </row>
    <row r="92" spans="1:8" ht="39.75" customHeight="1">
      <c r="A92" s="21"/>
      <c r="B92" s="6"/>
      <c r="C92" s="38" t="s">
        <v>26</v>
      </c>
      <c r="D92" s="11"/>
      <c r="E92" s="10"/>
      <c r="F92" s="9"/>
      <c r="G92" s="21"/>
      <c r="H92" s="24"/>
    </row>
    <row r="93" spans="1:16" s="107" customFormat="1" ht="30" customHeight="1">
      <c r="A93" s="95"/>
      <c r="B93" s="96" t="s">
        <v>609</v>
      </c>
      <c r="C93" s="97" t="s">
        <v>265</v>
      </c>
      <c r="D93" s="98" t="s">
        <v>243</v>
      </c>
      <c r="E93" s="99"/>
      <c r="F93" s="100"/>
      <c r="G93" s="101"/>
      <c r="H93" s="102"/>
      <c r="I93" s="103"/>
      <c r="J93" s="103"/>
      <c r="K93" s="104"/>
      <c r="L93" s="103"/>
      <c r="M93" s="103"/>
      <c r="N93" s="104"/>
      <c r="O93" s="105"/>
      <c r="P93" s="106"/>
    </row>
    <row r="94" spans="1:16" s="107" customFormat="1" ht="39.75" customHeight="1">
      <c r="A94" s="95"/>
      <c r="B94" s="116" t="s">
        <v>35</v>
      </c>
      <c r="C94" s="97" t="s">
        <v>266</v>
      </c>
      <c r="D94" s="98"/>
      <c r="E94" s="99" t="s">
        <v>41</v>
      </c>
      <c r="F94" s="108">
        <v>1</v>
      </c>
      <c r="G94" s="109"/>
      <c r="H94" s="102">
        <f>F94*ROUND(G94,2)</f>
        <v>0</v>
      </c>
      <c r="I94" s="103"/>
      <c r="J94" s="103"/>
      <c r="K94" s="104"/>
      <c r="L94" s="103"/>
      <c r="M94" s="103"/>
      <c r="N94" s="104"/>
      <c r="O94" s="105"/>
      <c r="P94" s="106"/>
    </row>
    <row r="95" spans="1:8" ht="30" customHeight="1" thickBot="1">
      <c r="A95" s="22"/>
      <c r="B95" s="42" t="str">
        <f>B6</f>
        <v>A</v>
      </c>
      <c r="C95" s="135" t="str">
        <f>C6</f>
        <v>DAY STREET from Larche Avenue to Gunn Road - Rehabilitation</v>
      </c>
      <c r="D95" s="136"/>
      <c r="E95" s="136"/>
      <c r="F95" s="137"/>
      <c r="G95" s="22" t="s">
        <v>17</v>
      </c>
      <c r="H95" s="22">
        <f>SUM(H6:H94)</f>
        <v>0</v>
      </c>
    </row>
    <row r="96" spans="1:9" s="46" customFormat="1" ht="30" customHeight="1" thickTop="1">
      <c r="A96" s="44"/>
      <c r="B96" s="43" t="s">
        <v>13</v>
      </c>
      <c r="C96" s="132" t="s">
        <v>268</v>
      </c>
      <c r="D96" s="133"/>
      <c r="E96" s="133"/>
      <c r="F96" s="134"/>
      <c r="G96" s="44"/>
      <c r="H96" s="45"/>
      <c r="I96" s="118"/>
    </row>
    <row r="97" spans="1:8" ht="39.75" customHeight="1">
      <c r="A97" s="21"/>
      <c r="B97" s="17"/>
      <c r="C97" s="37" t="s">
        <v>19</v>
      </c>
      <c r="D97" s="11"/>
      <c r="E97" s="9" t="s">
        <v>2</v>
      </c>
      <c r="F97" s="9" t="s">
        <v>2</v>
      </c>
      <c r="G97" s="21" t="s">
        <v>2</v>
      </c>
      <c r="H97" s="24"/>
    </row>
    <row r="98" spans="1:15" s="87" customFormat="1" ht="30" customHeight="1">
      <c r="A98" s="78" t="s">
        <v>39</v>
      </c>
      <c r="B98" s="80" t="s">
        <v>107</v>
      </c>
      <c r="C98" s="66" t="s">
        <v>40</v>
      </c>
      <c r="D98" s="67" t="s">
        <v>178</v>
      </c>
      <c r="E98" s="68" t="s">
        <v>34</v>
      </c>
      <c r="F98" s="69">
        <v>600</v>
      </c>
      <c r="G98" s="70"/>
      <c r="H98" s="71">
        <f>ROUND(G98,2)*F98</f>
        <v>0</v>
      </c>
      <c r="I98" s="120"/>
      <c r="J98" s="82"/>
      <c r="M98" s="85"/>
      <c r="N98" s="85"/>
      <c r="O98" s="85"/>
    </row>
    <row r="99" spans="1:8" ht="36" customHeight="1">
      <c r="A99" s="21"/>
      <c r="B99" s="17"/>
      <c r="C99" s="38" t="s">
        <v>173</v>
      </c>
      <c r="D99" s="11"/>
      <c r="E99" s="8"/>
      <c r="F99" s="11"/>
      <c r="G99" s="21"/>
      <c r="H99" s="24"/>
    </row>
    <row r="100" spans="1:15" s="81" customFormat="1" ht="30" customHeight="1">
      <c r="A100" s="76" t="s">
        <v>113</v>
      </c>
      <c r="B100" s="80" t="s">
        <v>108</v>
      </c>
      <c r="C100" s="66" t="s">
        <v>115</v>
      </c>
      <c r="D100" s="67" t="s">
        <v>178</v>
      </c>
      <c r="E100" s="68"/>
      <c r="F100" s="69"/>
      <c r="G100" s="88"/>
      <c r="H100" s="71"/>
      <c r="I100" s="119"/>
      <c r="J100" s="82"/>
      <c r="M100" s="85"/>
      <c r="N100" s="85"/>
      <c r="O100" s="85"/>
    </row>
    <row r="101" spans="1:15" s="87" customFormat="1" ht="30" customHeight="1">
      <c r="A101" s="76" t="s">
        <v>116</v>
      </c>
      <c r="B101" s="65" t="s">
        <v>35</v>
      </c>
      <c r="C101" s="66" t="s">
        <v>117</v>
      </c>
      <c r="D101" s="67" t="s">
        <v>2</v>
      </c>
      <c r="E101" s="68" t="s">
        <v>34</v>
      </c>
      <c r="F101" s="69">
        <v>150</v>
      </c>
      <c r="G101" s="70"/>
      <c r="H101" s="71">
        <f>ROUND(G101,2)*F101</f>
        <v>0</v>
      </c>
      <c r="I101" s="120"/>
      <c r="J101" s="82"/>
      <c r="M101" s="85"/>
      <c r="N101" s="85"/>
      <c r="O101" s="85"/>
    </row>
    <row r="102" spans="1:15" s="87" customFormat="1" ht="30" customHeight="1">
      <c r="A102" s="76" t="s">
        <v>42</v>
      </c>
      <c r="B102" s="80" t="s">
        <v>109</v>
      </c>
      <c r="C102" s="66" t="s">
        <v>43</v>
      </c>
      <c r="D102" s="67" t="s">
        <v>185</v>
      </c>
      <c r="E102" s="68"/>
      <c r="F102" s="69"/>
      <c r="G102" s="88"/>
      <c r="H102" s="71"/>
      <c r="I102" s="120"/>
      <c r="J102" s="82"/>
      <c r="M102" s="85"/>
      <c r="N102" s="85"/>
      <c r="O102" s="85"/>
    </row>
    <row r="103" spans="1:15" s="87" customFormat="1" ht="30" customHeight="1">
      <c r="A103" s="76" t="s">
        <v>351</v>
      </c>
      <c r="B103" s="65" t="s">
        <v>35</v>
      </c>
      <c r="C103" s="66" t="s">
        <v>352</v>
      </c>
      <c r="D103" s="67" t="s">
        <v>2</v>
      </c>
      <c r="E103" s="68" t="s">
        <v>34</v>
      </c>
      <c r="F103" s="69">
        <v>400</v>
      </c>
      <c r="G103" s="70"/>
      <c r="H103" s="71">
        <f>ROUND(G103,2)*F103</f>
        <v>0</v>
      </c>
      <c r="I103" s="120"/>
      <c r="J103" s="82"/>
      <c r="M103" s="85"/>
      <c r="N103" s="85"/>
      <c r="O103" s="85"/>
    </row>
    <row r="104" spans="1:15" s="87" customFormat="1" ht="30" customHeight="1">
      <c r="A104" s="76" t="s">
        <v>44</v>
      </c>
      <c r="B104" s="80" t="s">
        <v>110</v>
      </c>
      <c r="C104" s="66" t="s">
        <v>45</v>
      </c>
      <c r="D104" s="67" t="s">
        <v>185</v>
      </c>
      <c r="E104" s="68"/>
      <c r="F104" s="69"/>
      <c r="G104" s="88"/>
      <c r="H104" s="71"/>
      <c r="I104" s="120"/>
      <c r="J104" s="82"/>
      <c r="M104" s="85"/>
      <c r="N104" s="85"/>
      <c r="O104" s="85"/>
    </row>
    <row r="105" spans="1:15" s="87" customFormat="1" ht="30" customHeight="1">
      <c r="A105" s="76" t="s">
        <v>353</v>
      </c>
      <c r="B105" s="65" t="s">
        <v>35</v>
      </c>
      <c r="C105" s="66" t="s">
        <v>354</v>
      </c>
      <c r="D105" s="67" t="s">
        <v>2</v>
      </c>
      <c r="E105" s="68" t="s">
        <v>34</v>
      </c>
      <c r="F105" s="69">
        <v>10</v>
      </c>
      <c r="G105" s="70"/>
      <c r="H105" s="71">
        <f>ROUND(G105,2)*F105</f>
        <v>0</v>
      </c>
      <c r="I105" s="120"/>
      <c r="J105" s="82"/>
      <c r="M105" s="85"/>
      <c r="N105" s="85"/>
      <c r="O105" s="85"/>
    </row>
    <row r="106" spans="1:15" s="87" customFormat="1" ht="30" customHeight="1">
      <c r="A106" s="76" t="s">
        <v>355</v>
      </c>
      <c r="B106" s="65" t="s">
        <v>46</v>
      </c>
      <c r="C106" s="66" t="s">
        <v>356</v>
      </c>
      <c r="D106" s="67" t="s">
        <v>2</v>
      </c>
      <c r="E106" s="68" t="s">
        <v>34</v>
      </c>
      <c r="F106" s="69">
        <v>40</v>
      </c>
      <c r="G106" s="70"/>
      <c r="H106" s="71">
        <f>ROUND(G106,2)*F106</f>
        <v>0</v>
      </c>
      <c r="I106" s="120"/>
      <c r="J106" s="82"/>
      <c r="M106" s="85"/>
      <c r="N106" s="85"/>
      <c r="O106" s="85"/>
    </row>
    <row r="107" spans="1:15" s="87" customFormat="1" ht="30" customHeight="1">
      <c r="A107" s="76" t="s">
        <v>360</v>
      </c>
      <c r="B107" s="65" t="s">
        <v>69</v>
      </c>
      <c r="C107" s="66" t="s">
        <v>361</v>
      </c>
      <c r="D107" s="67" t="s">
        <v>2</v>
      </c>
      <c r="E107" s="68" t="s">
        <v>34</v>
      </c>
      <c r="F107" s="69">
        <v>10</v>
      </c>
      <c r="G107" s="70"/>
      <c r="H107" s="71">
        <f>ROUND(G107,2)*F107</f>
        <v>0</v>
      </c>
      <c r="I107" s="120"/>
      <c r="J107" s="82"/>
      <c r="M107" s="85"/>
      <c r="N107" s="85"/>
      <c r="O107" s="85"/>
    </row>
    <row r="108" spans="1:15" s="87" customFormat="1" ht="30" customHeight="1">
      <c r="A108" s="76" t="s">
        <v>362</v>
      </c>
      <c r="B108" s="65" t="s">
        <v>101</v>
      </c>
      <c r="C108" s="66" t="s">
        <v>363</v>
      </c>
      <c r="D108" s="67" t="s">
        <v>2</v>
      </c>
      <c r="E108" s="68" t="s">
        <v>34</v>
      </c>
      <c r="F108" s="69">
        <v>110</v>
      </c>
      <c r="G108" s="70"/>
      <c r="H108" s="71">
        <f>ROUND(G108,2)*F108</f>
        <v>0</v>
      </c>
      <c r="I108" s="120"/>
      <c r="J108" s="82"/>
      <c r="M108" s="85"/>
      <c r="N108" s="85"/>
      <c r="O108" s="85"/>
    </row>
    <row r="109" spans="1:15" s="87" customFormat="1" ht="30" customHeight="1">
      <c r="A109" s="76" t="s">
        <v>51</v>
      </c>
      <c r="B109" s="80" t="s">
        <v>111</v>
      </c>
      <c r="C109" s="66" t="s">
        <v>52</v>
      </c>
      <c r="D109" s="67" t="s">
        <v>204</v>
      </c>
      <c r="E109" s="68"/>
      <c r="F109" s="69"/>
      <c r="G109" s="88"/>
      <c r="H109" s="71"/>
      <c r="I109" s="120"/>
      <c r="J109" s="82"/>
      <c r="M109" s="85"/>
      <c r="N109" s="85"/>
      <c r="O109" s="85"/>
    </row>
    <row r="110" spans="1:15" s="87" customFormat="1" ht="30" customHeight="1">
      <c r="A110" s="76" t="s">
        <v>53</v>
      </c>
      <c r="B110" s="65" t="s">
        <v>35</v>
      </c>
      <c r="C110" s="66" t="s">
        <v>54</v>
      </c>
      <c r="D110" s="67" t="s">
        <v>2</v>
      </c>
      <c r="E110" s="68" t="s">
        <v>41</v>
      </c>
      <c r="F110" s="69">
        <v>140</v>
      </c>
      <c r="G110" s="70"/>
      <c r="H110" s="71">
        <f>ROUND(G110,2)*F110</f>
        <v>0</v>
      </c>
      <c r="I110" s="120"/>
      <c r="J110" s="82"/>
      <c r="M110" s="85"/>
      <c r="N110" s="85"/>
      <c r="O110" s="85"/>
    </row>
    <row r="111" spans="1:15" s="87" customFormat="1" ht="30" customHeight="1">
      <c r="A111" s="76" t="s">
        <v>55</v>
      </c>
      <c r="B111" s="80" t="s">
        <v>112</v>
      </c>
      <c r="C111" s="66" t="s">
        <v>56</v>
      </c>
      <c r="D111" s="67" t="s">
        <v>204</v>
      </c>
      <c r="E111" s="68"/>
      <c r="F111" s="69"/>
      <c r="G111" s="88"/>
      <c r="H111" s="71"/>
      <c r="I111" s="120"/>
      <c r="J111" s="82"/>
      <c r="M111" s="85"/>
      <c r="N111" s="85"/>
      <c r="O111" s="85"/>
    </row>
    <row r="112" spans="1:15" s="87" customFormat="1" ht="30" customHeight="1">
      <c r="A112" s="76" t="s">
        <v>57</v>
      </c>
      <c r="B112" s="65" t="s">
        <v>35</v>
      </c>
      <c r="C112" s="66" t="s">
        <v>58</v>
      </c>
      <c r="D112" s="67" t="s">
        <v>2</v>
      </c>
      <c r="E112" s="68" t="s">
        <v>41</v>
      </c>
      <c r="F112" s="69">
        <v>275</v>
      </c>
      <c r="G112" s="70"/>
      <c r="H112" s="71">
        <f>ROUND(G112,2)*F112</f>
        <v>0</v>
      </c>
      <c r="I112" s="120"/>
      <c r="J112" s="82"/>
      <c r="M112" s="85"/>
      <c r="N112" s="85"/>
      <c r="O112" s="85"/>
    </row>
    <row r="113" spans="1:15" s="81" customFormat="1" ht="30" customHeight="1">
      <c r="A113" s="76" t="s">
        <v>61</v>
      </c>
      <c r="B113" s="80" t="s">
        <v>114</v>
      </c>
      <c r="C113" s="66" t="s">
        <v>62</v>
      </c>
      <c r="D113" s="67" t="s">
        <v>287</v>
      </c>
      <c r="E113" s="68"/>
      <c r="F113" s="69"/>
      <c r="G113" s="88"/>
      <c r="H113" s="71"/>
      <c r="I113" s="119"/>
      <c r="J113" s="82"/>
      <c r="M113" s="85"/>
      <c r="N113" s="85"/>
      <c r="O113" s="85"/>
    </row>
    <row r="114" spans="1:15" s="87" customFormat="1" ht="30" customHeight="1">
      <c r="A114" s="76" t="s">
        <v>63</v>
      </c>
      <c r="B114" s="65" t="s">
        <v>35</v>
      </c>
      <c r="C114" s="66" t="s">
        <v>64</v>
      </c>
      <c r="D114" s="67" t="s">
        <v>65</v>
      </c>
      <c r="E114" s="68"/>
      <c r="F114" s="69"/>
      <c r="G114" s="88"/>
      <c r="H114" s="71"/>
      <c r="I114" s="120"/>
      <c r="J114" s="82"/>
      <c r="M114" s="85"/>
      <c r="N114" s="85"/>
      <c r="O114" s="85"/>
    </row>
    <row r="115" spans="1:15" s="87" customFormat="1" ht="30" customHeight="1">
      <c r="A115" s="76" t="s">
        <v>123</v>
      </c>
      <c r="B115" s="72" t="s">
        <v>219</v>
      </c>
      <c r="C115" s="66" t="s">
        <v>288</v>
      </c>
      <c r="D115" s="67"/>
      <c r="E115" s="68" t="s">
        <v>34</v>
      </c>
      <c r="F115" s="69">
        <v>20</v>
      </c>
      <c r="G115" s="70"/>
      <c r="H115" s="71">
        <f>ROUND(G115,2)*F115</f>
        <v>0</v>
      </c>
      <c r="I115" s="120"/>
      <c r="J115" s="82"/>
      <c r="M115" s="85"/>
      <c r="N115" s="85"/>
      <c r="O115" s="85"/>
    </row>
    <row r="116" spans="1:15" s="87" customFormat="1" ht="30" customHeight="1">
      <c r="A116" s="76" t="s">
        <v>66</v>
      </c>
      <c r="B116" s="72" t="s">
        <v>221</v>
      </c>
      <c r="C116" s="66" t="s">
        <v>289</v>
      </c>
      <c r="D116" s="67"/>
      <c r="E116" s="68" t="s">
        <v>34</v>
      </c>
      <c r="F116" s="69">
        <v>60</v>
      </c>
      <c r="G116" s="70"/>
      <c r="H116" s="71">
        <f>ROUND(G116,2)*F116</f>
        <v>0</v>
      </c>
      <c r="I116" s="120"/>
      <c r="J116" s="82"/>
      <c r="M116" s="85"/>
      <c r="N116" s="85"/>
      <c r="O116" s="85"/>
    </row>
    <row r="117" spans="1:15" s="81" customFormat="1" ht="30" customHeight="1">
      <c r="A117" s="76" t="s">
        <v>292</v>
      </c>
      <c r="B117" s="80" t="s">
        <v>118</v>
      </c>
      <c r="C117" s="66" t="s">
        <v>293</v>
      </c>
      <c r="D117" s="67" t="s">
        <v>287</v>
      </c>
      <c r="E117" s="68" t="s">
        <v>34</v>
      </c>
      <c r="F117" s="73">
        <v>5</v>
      </c>
      <c r="G117" s="70"/>
      <c r="H117" s="71">
        <f>ROUND(G117,2)*F117</f>
        <v>0</v>
      </c>
      <c r="I117" s="119"/>
      <c r="J117" s="82"/>
      <c r="M117" s="85"/>
      <c r="N117" s="85"/>
      <c r="O117" s="85"/>
    </row>
    <row r="118" spans="1:15" s="87" customFormat="1" ht="30" customHeight="1">
      <c r="A118" s="76" t="s">
        <v>294</v>
      </c>
      <c r="B118" s="80" t="s">
        <v>119</v>
      </c>
      <c r="C118" s="66" t="s">
        <v>296</v>
      </c>
      <c r="D118" s="67" t="s">
        <v>287</v>
      </c>
      <c r="E118" s="68" t="s">
        <v>34</v>
      </c>
      <c r="F118" s="69">
        <v>3</v>
      </c>
      <c r="G118" s="70"/>
      <c r="H118" s="71">
        <f>ROUND(G118,2)*F118</f>
        <v>0</v>
      </c>
      <c r="I118" s="120"/>
      <c r="J118" s="82"/>
      <c r="M118" s="85"/>
      <c r="N118" s="85"/>
      <c r="O118" s="85"/>
    </row>
    <row r="119" spans="1:15" s="87" customFormat="1" ht="30" customHeight="1">
      <c r="A119" s="76" t="s">
        <v>297</v>
      </c>
      <c r="B119" s="80" t="s">
        <v>120</v>
      </c>
      <c r="C119" s="66" t="s">
        <v>299</v>
      </c>
      <c r="D119" s="67" t="s">
        <v>287</v>
      </c>
      <c r="E119" s="68" t="s">
        <v>34</v>
      </c>
      <c r="F119" s="69">
        <v>3</v>
      </c>
      <c r="G119" s="70"/>
      <c r="H119" s="71">
        <f>ROUND(G119,2)*F119</f>
        <v>0</v>
      </c>
      <c r="I119" s="120"/>
      <c r="J119" s="82"/>
      <c r="M119" s="85"/>
      <c r="N119" s="85"/>
      <c r="O119" s="85"/>
    </row>
    <row r="120" spans="1:15" s="81" customFormat="1" ht="30" customHeight="1">
      <c r="A120" s="76" t="s">
        <v>205</v>
      </c>
      <c r="B120" s="80" t="s">
        <v>121</v>
      </c>
      <c r="C120" s="66" t="s">
        <v>207</v>
      </c>
      <c r="D120" s="67" t="s">
        <v>208</v>
      </c>
      <c r="E120" s="68"/>
      <c r="F120" s="69"/>
      <c r="G120" s="88"/>
      <c r="H120" s="71"/>
      <c r="I120" s="119"/>
      <c r="J120" s="82"/>
      <c r="M120" s="85"/>
      <c r="N120" s="85"/>
      <c r="O120" s="85"/>
    </row>
    <row r="121" spans="1:15" s="87" customFormat="1" ht="30" customHeight="1">
      <c r="A121" s="76" t="s">
        <v>209</v>
      </c>
      <c r="B121" s="65" t="s">
        <v>35</v>
      </c>
      <c r="C121" s="66" t="s">
        <v>210</v>
      </c>
      <c r="D121" s="67" t="s">
        <v>2</v>
      </c>
      <c r="E121" s="68" t="s">
        <v>68</v>
      </c>
      <c r="F121" s="69">
        <v>40</v>
      </c>
      <c r="G121" s="70"/>
      <c r="H121" s="71">
        <f>ROUND(G121,2)*F121</f>
        <v>0</v>
      </c>
      <c r="I121" s="120"/>
      <c r="J121" s="82"/>
      <c r="M121" s="85"/>
      <c r="N121" s="85"/>
      <c r="O121" s="85"/>
    </row>
    <row r="122" spans="1:15" s="87" customFormat="1" ht="30" customHeight="1">
      <c r="A122" s="76" t="s">
        <v>211</v>
      </c>
      <c r="B122" s="80" t="s">
        <v>122</v>
      </c>
      <c r="C122" s="66" t="s">
        <v>213</v>
      </c>
      <c r="D122" s="67" t="s">
        <v>208</v>
      </c>
      <c r="E122" s="68"/>
      <c r="F122" s="69"/>
      <c r="G122" s="88"/>
      <c r="H122" s="71"/>
      <c r="I122" s="120"/>
      <c r="J122" s="82"/>
      <c r="M122" s="85"/>
      <c r="N122" s="85"/>
      <c r="O122" s="85"/>
    </row>
    <row r="123" spans="1:15" s="87" customFormat="1" ht="30" customHeight="1">
      <c r="A123" s="76" t="s">
        <v>214</v>
      </c>
      <c r="B123" s="65" t="s">
        <v>35</v>
      </c>
      <c r="C123" s="66" t="s">
        <v>405</v>
      </c>
      <c r="D123" s="67" t="s">
        <v>215</v>
      </c>
      <c r="E123" s="68" t="s">
        <v>68</v>
      </c>
      <c r="F123" s="69">
        <v>40</v>
      </c>
      <c r="G123" s="70"/>
      <c r="H123" s="71">
        <f>ROUND(G123,2)*F123</f>
        <v>0</v>
      </c>
      <c r="I123" s="120"/>
      <c r="J123" s="82"/>
      <c r="M123" s="85"/>
      <c r="N123" s="85"/>
      <c r="O123" s="85"/>
    </row>
    <row r="124" spans="1:15" s="87" customFormat="1" ht="30" customHeight="1">
      <c r="A124" s="76" t="s">
        <v>70</v>
      </c>
      <c r="B124" s="80" t="s">
        <v>124</v>
      </c>
      <c r="C124" s="66" t="s">
        <v>71</v>
      </c>
      <c r="D124" s="67" t="s">
        <v>208</v>
      </c>
      <c r="E124" s="68"/>
      <c r="F124" s="69"/>
      <c r="G124" s="88"/>
      <c r="H124" s="71"/>
      <c r="I124" s="120"/>
      <c r="J124" s="82"/>
      <c r="M124" s="85"/>
      <c r="N124" s="85"/>
      <c r="O124" s="85"/>
    </row>
    <row r="125" spans="1:15" s="87" customFormat="1" ht="30" customHeight="1">
      <c r="A125" s="76" t="s">
        <v>72</v>
      </c>
      <c r="B125" s="65" t="s">
        <v>35</v>
      </c>
      <c r="C125" s="66" t="s">
        <v>404</v>
      </c>
      <c r="D125" s="67" t="s">
        <v>218</v>
      </c>
      <c r="E125" s="68"/>
      <c r="F125" s="69"/>
      <c r="G125" s="71"/>
      <c r="H125" s="71"/>
      <c r="I125" s="120"/>
      <c r="J125" s="82"/>
      <c r="M125" s="85"/>
      <c r="N125" s="85"/>
      <c r="O125" s="85"/>
    </row>
    <row r="126" spans="1:15" s="87" customFormat="1" ht="30" customHeight="1">
      <c r="A126" s="76" t="s">
        <v>125</v>
      </c>
      <c r="B126" s="72" t="s">
        <v>219</v>
      </c>
      <c r="C126" s="66" t="s">
        <v>220</v>
      </c>
      <c r="D126" s="67"/>
      <c r="E126" s="68" t="s">
        <v>68</v>
      </c>
      <c r="F126" s="69">
        <v>5</v>
      </c>
      <c r="G126" s="70"/>
      <c r="H126" s="71">
        <f>ROUND(G126,2)*F126</f>
        <v>0</v>
      </c>
      <c r="I126" s="120"/>
      <c r="J126" s="82"/>
      <c r="M126" s="85"/>
      <c r="N126" s="85"/>
      <c r="O126" s="85"/>
    </row>
    <row r="127" spans="1:15" s="87" customFormat="1" ht="30" customHeight="1">
      <c r="A127" s="76" t="s">
        <v>73</v>
      </c>
      <c r="B127" s="72" t="s">
        <v>221</v>
      </c>
      <c r="C127" s="66" t="s">
        <v>222</v>
      </c>
      <c r="D127" s="67"/>
      <c r="E127" s="68" t="s">
        <v>68</v>
      </c>
      <c r="F127" s="69">
        <v>45</v>
      </c>
      <c r="G127" s="70"/>
      <c r="H127" s="71">
        <f>ROUND(G127,2)*F127</f>
        <v>0</v>
      </c>
      <c r="I127" s="120"/>
      <c r="J127" s="82"/>
      <c r="M127" s="85"/>
      <c r="N127" s="85"/>
      <c r="O127" s="85"/>
    </row>
    <row r="128" spans="1:15" s="87" customFormat="1" ht="30" customHeight="1">
      <c r="A128" s="76" t="s">
        <v>223</v>
      </c>
      <c r="B128" s="72" t="s">
        <v>224</v>
      </c>
      <c r="C128" s="66" t="s">
        <v>225</v>
      </c>
      <c r="D128" s="67" t="s">
        <v>2</v>
      </c>
      <c r="E128" s="68" t="s">
        <v>68</v>
      </c>
      <c r="F128" s="69">
        <v>390</v>
      </c>
      <c r="G128" s="70"/>
      <c r="H128" s="71">
        <f>ROUND(G128,2)*F128</f>
        <v>0</v>
      </c>
      <c r="I128" s="120"/>
      <c r="J128" s="82"/>
      <c r="M128" s="85"/>
      <c r="N128" s="85"/>
      <c r="O128" s="85"/>
    </row>
    <row r="129" spans="1:15" s="87" customFormat="1" ht="30" customHeight="1">
      <c r="A129" s="76" t="s">
        <v>300</v>
      </c>
      <c r="B129" s="65" t="s">
        <v>46</v>
      </c>
      <c r="C129" s="66" t="s">
        <v>405</v>
      </c>
      <c r="D129" s="67" t="s">
        <v>215</v>
      </c>
      <c r="E129" s="68" t="s">
        <v>68</v>
      </c>
      <c r="F129" s="69">
        <v>15</v>
      </c>
      <c r="G129" s="70"/>
      <c r="H129" s="71">
        <f>ROUND(G129,2)*F129</f>
        <v>0</v>
      </c>
      <c r="I129" s="120"/>
      <c r="J129" s="82"/>
      <c r="M129" s="85"/>
      <c r="N129" s="85"/>
      <c r="O129" s="85"/>
    </row>
    <row r="130" spans="1:15" s="87" customFormat="1" ht="30" customHeight="1">
      <c r="A130" s="76" t="s">
        <v>75</v>
      </c>
      <c r="B130" s="65" t="s">
        <v>69</v>
      </c>
      <c r="C130" s="66" t="s">
        <v>301</v>
      </c>
      <c r="D130" s="67" t="s">
        <v>302</v>
      </c>
      <c r="E130" s="68" t="s">
        <v>68</v>
      </c>
      <c r="F130" s="69">
        <v>15</v>
      </c>
      <c r="G130" s="70"/>
      <c r="H130" s="71">
        <f>ROUND(G130,2)*F130</f>
        <v>0</v>
      </c>
      <c r="I130" s="120"/>
      <c r="J130" s="82"/>
      <c r="M130" s="85"/>
      <c r="N130" s="85"/>
      <c r="O130" s="85"/>
    </row>
    <row r="131" spans="1:15" s="87" customFormat="1" ht="30" customHeight="1">
      <c r="A131" s="76" t="s">
        <v>79</v>
      </c>
      <c r="B131" s="80" t="s">
        <v>295</v>
      </c>
      <c r="C131" s="66" t="s">
        <v>80</v>
      </c>
      <c r="D131" s="67" t="s">
        <v>233</v>
      </c>
      <c r="E131" s="74"/>
      <c r="F131" s="69"/>
      <c r="G131" s="88"/>
      <c r="H131" s="71"/>
      <c r="I131" s="120"/>
      <c r="J131" s="82"/>
      <c r="M131" s="85"/>
      <c r="N131" s="85"/>
      <c r="O131" s="85"/>
    </row>
    <row r="132" spans="1:15" s="87" customFormat="1" ht="30" customHeight="1">
      <c r="A132" s="76" t="s">
        <v>81</v>
      </c>
      <c r="B132" s="65" t="s">
        <v>35</v>
      </c>
      <c r="C132" s="66" t="s">
        <v>82</v>
      </c>
      <c r="D132" s="67"/>
      <c r="E132" s="68"/>
      <c r="F132" s="69"/>
      <c r="G132" s="88"/>
      <c r="H132" s="71"/>
      <c r="I132" s="120"/>
      <c r="J132" s="82"/>
      <c r="M132" s="85"/>
      <c r="N132" s="85"/>
      <c r="O132" s="85"/>
    </row>
    <row r="133" spans="1:15" s="87" customFormat="1" ht="30" customHeight="1">
      <c r="A133" s="76" t="s">
        <v>83</v>
      </c>
      <c r="B133" s="72" t="s">
        <v>219</v>
      </c>
      <c r="C133" s="66" t="s">
        <v>234</v>
      </c>
      <c r="D133" s="67"/>
      <c r="E133" s="68" t="s">
        <v>36</v>
      </c>
      <c r="F133" s="69">
        <v>520</v>
      </c>
      <c r="G133" s="70"/>
      <c r="H133" s="71">
        <f>ROUND(G133,2)*F133</f>
        <v>0</v>
      </c>
      <c r="I133" s="120"/>
      <c r="J133" s="82"/>
      <c r="M133" s="85"/>
      <c r="N133" s="85"/>
      <c r="O133" s="85"/>
    </row>
    <row r="134" spans="1:15" s="87" customFormat="1" ht="30" customHeight="1">
      <c r="A134" s="76" t="s">
        <v>126</v>
      </c>
      <c r="B134" s="65" t="s">
        <v>46</v>
      </c>
      <c r="C134" s="66" t="s">
        <v>127</v>
      </c>
      <c r="D134" s="67"/>
      <c r="E134" s="68"/>
      <c r="F134" s="69"/>
      <c r="G134" s="88"/>
      <c r="H134" s="71"/>
      <c r="I134" s="120"/>
      <c r="J134" s="82"/>
      <c r="M134" s="85"/>
      <c r="N134" s="85"/>
      <c r="O134" s="85"/>
    </row>
    <row r="135" spans="1:15" s="87" customFormat="1" ht="30" customHeight="1">
      <c r="A135" s="76" t="s">
        <v>128</v>
      </c>
      <c r="B135" s="72" t="s">
        <v>219</v>
      </c>
      <c r="C135" s="66" t="s">
        <v>234</v>
      </c>
      <c r="D135" s="67"/>
      <c r="E135" s="68" t="s">
        <v>36</v>
      </c>
      <c r="F135" s="69">
        <v>10</v>
      </c>
      <c r="G135" s="70"/>
      <c r="H135" s="71">
        <f>ROUND(G135,2)*F135</f>
        <v>0</v>
      </c>
      <c r="I135" s="120"/>
      <c r="J135" s="82"/>
      <c r="M135" s="85"/>
      <c r="N135" s="85"/>
      <c r="O135" s="85"/>
    </row>
    <row r="136" spans="1:15" s="90" customFormat="1" ht="30" customHeight="1">
      <c r="A136" s="76" t="s">
        <v>235</v>
      </c>
      <c r="B136" s="80" t="s">
        <v>298</v>
      </c>
      <c r="C136" s="66" t="s">
        <v>237</v>
      </c>
      <c r="D136" s="67" t="s">
        <v>238</v>
      </c>
      <c r="E136" s="68"/>
      <c r="F136" s="69"/>
      <c r="G136" s="88"/>
      <c r="H136" s="71"/>
      <c r="I136" s="122"/>
      <c r="J136" s="82"/>
      <c r="M136" s="85"/>
      <c r="N136" s="85"/>
      <c r="O136" s="85"/>
    </row>
    <row r="137" spans="1:15" s="91" customFormat="1" ht="30" customHeight="1">
      <c r="A137" s="76" t="s">
        <v>239</v>
      </c>
      <c r="B137" s="65" t="s">
        <v>35</v>
      </c>
      <c r="C137" s="66" t="s">
        <v>240</v>
      </c>
      <c r="D137" s="67" t="s">
        <v>2</v>
      </c>
      <c r="E137" s="68" t="s">
        <v>34</v>
      </c>
      <c r="F137" s="69">
        <v>30</v>
      </c>
      <c r="G137" s="70"/>
      <c r="H137" s="71">
        <f>ROUND(G137,2)*F137</f>
        <v>0</v>
      </c>
      <c r="I137" s="123"/>
      <c r="J137" s="82"/>
      <c r="M137" s="85"/>
      <c r="N137" s="85"/>
      <c r="O137" s="85"/>
    </row>
    <row r="138" spans="1:15" s="90" customFormat="1" ht="39.75" customHeight="1">
      <c r="A138" s="76" t="s">
        <v>364</v>
      </c>
      <c r="B138" s="80" t="s">
        <v>206</v>
      </c>
      <c r="C138" s="66" t="s">
        <v>366</v>
      </c>
      <c r="D138" s="67" t="s">
        <v>141</v>
      </c>
      <c r="E138" s="68" t="s">
        <v>34</v>
      </c>
      <c r="F138" s="73">
        <v>1860</v>
      </c>
      <c r="G138" s="70"/>
      <c r="H138" s="71">
        <f>ROUND(G138,2)*F138</f>
        <v>0</v>
      </c>
      <c r="I138" s="122"/>
      <c r="J138" s="82"/>
      <c r="M138" s="85"/>
      <c r="N138" s="85"/>
      <c r="O138" s="85"/>
    </row>
    <row r="139" spans="1:8" ht="39.75" customHeight="1">
      <c r="A139" s="21"/>
      <c r="B139" s="7"/>
      <c r="C139" s="38" t="s">
        <v>21</v>
      </c>
      <c r="D139" s="11"/>
      <c r="E139" s="9"/>
      <c r="F139" s="9"/>
      <c r="G139" s="21"/>
      <c r="H139" s="24"/>
    </row>
    <row r="140" spans="1:15" s="81" customFormat="1" ht="39.75" customHeight="1">
      <c r="A140" s="78" t="s">
        <v>84</v>
      </c>
      <c r="B140" s="80" t="s">
        <v>212</v>
      </c>
      <c r="C140" s="66" t="s">
        <v>85</v>
      </c>
      <c r="D140" s="67" t="s">
        <v>231</v>
      </c>
      <c r="E140" s="68"/>
      <c r="F140" s="73"/>
      <c r="G140" s="88"/>
      <c r="H140" s="77"/>
      <c r="I140" s="119"/>
      <c r="J140" s="82"/>
      <c r="M140" s="85"/>
      <c r="N140" s="85"/>
      <c r="O140" s="85"/>
    </row>
    <row r="141" spans="1:15" s="81" customFormat="1" ht="39.75" customHeight="1">
      <c r="A141" s="78" t="s">
        <v>305</v>
      </c>
      <c r="B141" s="65" t="s">
        <v>35</v>
      </c>
      <c r="C141" s="66" t="s">
        <v>306</v>
      </c>
      <c r="D141" s="67" t="s">
        <v>2</v>
      </c>
      <c r="E141" s="68" t="s">
        <v>34</v>
      </c>
      <c r="F141" s="73">
        <v>150</v>
      </c>
      <c r="G141" s="70"/>
      <c r="H141" s="77">
        <f>ROUND(G141,2)*F141</f>
        <v>0</v>
      </c>
      <c r="I141" s="119"/>
      <c r="J141" s="82"/>
      <c r="M141" s="85"/>
      <c r="N141" s="85"/>
      <c r="O141" s="85"/>
    </row>
    <row r="142" spans="1:8" ht="39.75" customHeight="1">
      <c r="A142" s="21"/>
      <c r="B142" s="7"/>
      <c r="C142" s="38" t="s">
        <v>22</v>
      </c>
      <c r="D142" s="11"/>
      <c r="E142" s="10"/>
      <c r="F142" s="9"/>
      <c r="G142" s="21"/>
      <c r="H142" s="24"/>
    </row>
    <row r="143" spans="1:15" s="81" customFormat="1" ht="30" customHeight="1">
      <c r="A143" s="78" t="s">
        <v>89</v>
      </c>
      <c r="B143" s="80" t="s">
        <v>217</v>
      </c>
      <c r="C143" s="66" t="s">
        <v>90</v>
      </c>
      <c r="D143" s="67" t="s">
        <v>242</v>
      </c>
      <c r="E143" s="68" t="s">
        <v>68</v>
      </c>
      <c r="F143" s="73">
        <v>520</v>
      </c>
      <c r="G143" s="70"/>
      <c r="H143" s="77">
        <f>ROUND(G143,2)*F143</f>
        <v>0</v>
      </c>
      <c r="I143" s="119"/>
      <c r="J143" s="82"/>
      <c r="M143" s="85"/>
      <c r="N143" s="85"/>
      <c r="O143" s="85"/>
    </row>
    <row r="144" spans="1:8" ht="49.5" customHeight="1">
      <c r="A144" s="21"/>
      <c r="B144" s="7"/>
      <c r="C144" s="38" t="s">
        <v>23</v>
      </c>
      <c r="D144" s="11"/>
      <c r="E144" s="10"/>
      <c r="F144" s="9"/>
      <c r="G144" s="21"/>
      <c r="H144" s="24"/>
    </row>
    <row r="145" spans="1:15" s="81" customFormat="1" ht="30" customHeight="1">
      <c r="A145" s="78" t="s">
        <v>314</v>
      </c>
      <c r="B145" s="80" t="s">
        <v>230</v>
      </c>
      <c r="C145" s="66" t="s">
        <v>315</v>
      </c>
      <c r="D145" s="67" t="s">
        <v>243</v>
      </c>
      <c r="E145" s="68"/>
      <c r="F145" s="73"/>
      <c r="G145" s="88"/>
      <c r="H145" s="77"/>
      <c r="I145" s="121"/>
      <c r="J145" s="82"/>
      <c r="M145" s="85"/>
      <c r="N145" s="85"/>
      <c r="O145" s="85"/>
    </row>
    <row r="146" spans="1:15" s="81" customFormat="1" ht="30" customHeight="1">
      <c r="A146" s="78" t="s">
        <v>316</v>
      </c>
      <c r="B146" s="65" t="s">
        <v>35</v>
      </c>
      <c r="C146" s="66" t="s">
        <v>317</v>
      </c>
      <c r="D146" s="67"/>
      <c r="E146" s="68" t="s">
        <v>41</v>
      </c>
      <c r="F146" s="73">
        <v>1</v>
      </c>
      <c r="G146" s="70"/>
      <c r="H146" s="77">
        <f>ROUND(G146,2)*F146</f>
        <v>0</v>
      </c>
      <c r="I146" s="119"/>
      <c r="J146" s="82"/>
      <c r="M146" s="85"/>
      <c r="N146" s="85"/>
      <c r="O146" s="85"/>
    </row>
    <row r="147" spans="1:15" s="81" customFormat="1" ht="30" customHeight="1">
      <c r="A147" s="78" t="s">
        <v>318</v>
      </c>
      <c r="B147" s="80" t="s">
        <v>303</v>
      </c>
      <c r="C147" s="66" t="s">
        <v>320</v>
      </c>
      <c r="D147" s="67" t="s">
        <v>243</v>
      </c>
      <c r="E147" s="68"/>
      <c r="F147" s="73"/>
      <c r="G147" s="88"/>
      <c r="H147" s="77"/>
      <c r="I147" s="121"/>
      <c r="J147" s="82"/>
      <c r="M147" s="85"/>
      <c r="N147" s="85"/>
      <c r="O147" s="85"/>
    </row>
    <row r="148" spans="1:15" s="81" customFormat="1" ht="30" customHeight="1">
      <c r="A148" s="78" t="s">
        <v>321</v>
      </c>
      <c r="B148" s="65" t="s">
        <v>35</v>
      </c>
      <c r="C148" s="66" t="s">
        <v>244</v>
      </c>
      <c r="D148" s="67"/>
      <c r="E148" s="68" t="s">
        <v>41</v>
      </c>
      <c r="F148" s="73">
        <v>3</v>
      </c>
      <c r="G148" s="70"/>
      <c r="H148" s="77">
        <f>ROUND(G148,2)*F148</f>
        <v>0</v>
      </c>
      <c r="I148" s="119"/>
      <c r="J148" s="82"/>
      <c r="M148" s="85"/>
      <c r="N148" s="85"/>
      <c r="O148" s="85"/>
    </row>
    <row r="149" spans="1:15" s="91" customFormat="1" ht="30" customHeight="1">
      <c r="A149" s="78" t="s">
        <v>245</v>
      </c>
      <c r="B149" s="80" t="s">
        <v>232</v>
      </c>
      <c r="C149" s="66" t="s">
        <v>247</v>
      </c>
      <c r="D149" s="67" t="s">
        <v>243</v>
      </c>
      <c r="E149" s="68" t="s">
        <v>68</v>
      </c>
      <c r="F149" s="73">
        <v>6</v>
      </c>
      <c r="G149" s="70"/>
      <c r="H149" s="77">
        <f>ROUND(G149,2)*F149</f>
        <v>0</v>
      </c>
      <c r="I149" s="121"/>
      <c r="J149" s="82"/>
      <c r="M149" s="85"/>
      <c r="N149" s="85"/>
      <c r="O149" s="85"/>
    </row>
    <row r="150" spans="1:15" s="92" customFormat="1" ht="30" customHeight="1">
      <c r="A150" s="78" t="s">
        <v>148</v>
      </c>
      <c r="B150" s="80" t="s">
        <v>442</v>
      </c>
      <c r="C150" s="79" t="s">
        <v>150</v>
      </c>
      <c r="D150" s="67" t="s">
        <v>243</v>
      </c>
      <c r="E150" s="68"/>
      <c r="F150" s="73"/>
      <c r="G150" s="88"/>
      <c r="H150" s="77"/>
      <c r="I150" s="124"/>
      <c r="J150" s="82"/>
      <c r="M150" s="85"/>
      <c r="N150" s="85"/>
      <c r="O150" s="85"/>
    </row>
    <row r="151" spans="1:15" s="87" customFormat="1" ht="39.75" customHeight="1">
      <c r="A151" s="78" t="s">
        <v>151</v>
      </c>
      <c r="B151" s="65" t="s">
        <v>35</v>
      </c>
      <c r="C151" s="66" t="s">
        <v>152</v>
      </c>
      <c r="D151" s="67"/>
      <c r="E151" s="68" t="s">
        <v>41</v>
      </c>
      <c r="F151" s="73">
        <v>2</v>
      </c>
      <c r="G151" s="70"/>
      <c r="H151" s="77">
        <f>ROUND(G151,2)*F151</f>
        <v>0</v>
      </c>
      <c r="I151" s="125"/>
      <c r="J151" s="82"/>
      <c r="M151" s="85"/>
      <c r="N151" s="85"/>
      <c r="O151" s="85"/>
    </row>
    <row r="152" spans="1:15" s="87" customFormat="1" ht="39.75" customHeight="1">
      <c r="A152" s="78" t="s">
        <v>153</v>
      </c>
      <c r="B152" s="65" t="s">
        <v>46</v>
      </c>
      <c r="C152" s="66" t="s">
        <v>154</v>
      </c>
      <c r="D152" s="67"/>
      <c r="E152" s="68" t="s">
        <v>41</v>
      </c>
      <c r="F152" s="73">
        <v>2</v>
      </c>
      <c r="G152" s="70"/>
      <c r="H152" s="77">
        <f>ROUND(G152,2)*F152</f>
        <v>0</v>
      </c>
      <c r="I152" s="125"/>
      <c r="J152" s="82"/>
      <c r="M152" s="85"/>
      <c r="N152" s="85"/>
      <c r="O152" s="85"/>
    </row>
    <row r="153" spans="1:15" s="81" customFormat="1" ht="30" customHeight="1">
      <c r="A153" s="78" t="s">
        <v>340</v>
      </c>
      <c r="B153" s="80" t="s">
        <v>443</v>
      </c>
      <c r="C153" s="66" t="s">
        <v>342</v>
      </c>
      <c r="D153" s="67" t="s">
        <v>243</v>
      </c>
      <c r="E153" s="68" t="s">
        <v>41</v>
      </c>
      <c r="F153" s="73">
        <v>1</v>
      </c>
      <c r="G153" s="70"/>
      <c r="H153" s="77">
        <f>ROUND(G153,2)*F153</f>
        <v>0</v>
      </c>
      <c r="I153" s="121"/>
      <c r="J153" s="82"/>
      <c r="M153" s="85"/>
      <c r="N153" s="85"/>
      <c r="O153" s="85"/>
    </row>
    <row r="154" spans="1:15" s="87" customFormat="1" ht="30" customHeight="1">
      <c r="A154" s="78" t="s">
        <v>248</v>
      </c>
      <c r="B154" s="80" t="s">
        <v>236</v>
      </c>
      <c r="C154" s="66" t="s">
        <v>250</v>
      </c>
      <c r="D154" s="67" t="s">
        <v>243</v>
      </c>
      <c r="E154" s="68" t="s">
        <v>41</v>
      </c>
      <c r="F154" s="73">
        <v>4</v>
      </c>
      <c r="G154" s="70"/>
      <c r="H154" s="77">
        <f>ROUND(G154,2)*F154</f>
        <v>0</v>
      </c>
      <c r="I154" s="121"/>
      <c r="J154" s="82"/>
      <c r="M154" s="85"/>
      <c r="N154" s="85"/>
      <c r="O154" s="85"/>
    </row>
    <row r="155" spans="1:15" s="87" customFormat="1" ht="30" customHeight="1">
      <c r="A155" s="78" t="s">
        <v>343</v>
      </c>
      <c r="B155" s="80" t="s">
        <v>365</v>
      </c>
      <c r="C155" s="66" t="s">
        <v>345</v>
      </c>
      <c r="D155" s="67" t="s">
        <v>346</v>
      </c>
      <c r="E155" s="68" t="s">
        <v>68</v>
      </c>
      <c r="F155" s="73">
        <v>48</v>
      </c>
      <c r="G155" s="70"/>
      <c r="H155" s="77">
        <f>ROUND(G155,2)*F155</f>
        <v>0</v>
      </c>
      <c r="I155" s="120"/>
      <c r="J155" s="82"/>
      <c r="M155" s="85"/>
      <c r="N155" s="85"/>
      <c r="O155" s="85"/>
    </row>
    <row r="156" spans="1:8" ht="39.75" customHeight="1">
      <c r="A156" s="21"/>
      <c r="B156" s="13"/>
      <c r="C156" s="38" t="s">
        <v>24</v>
      </c>
      <c r="D156" s="11"/>
      <c r="E156" s="10"/>
      <c r="F156" s="9"/>
      <c r="G156" s="21"/>
      <c r="H156" s="24"/>
    </row>
    <row r="157" spans="1:15" s="87" customFormat="1" ht="39.75" customHeight="1">
      <c r="A157" s="78" t="s">
        <v>94</v>
      </c>
      <c r="B157" s="80" t="s">
        <v>444</v>
      </c>
      <c r="C157" s="66" t="s">
        <v>158</v>
      </c>
      <c r="D157" s="67" t="s">
        <v>260</v>
      </c>
      <c r="E157" s="68" t="s">
        <v>41</v>
      </c>
      <c r="F157" s="73">
        <v>4</v>
      </c>
      <c r="G157" s="70"/>
      <c r="H157" s="77">
        <f>ROUND(G157,2)*F157</f>
        <v>0</v>
      </c>
      <c r="I157" s="120"/>
      <c r="J157" s="82"/>
      <c r="M157" s="85"/>
      <c r="N157" s="85"/>
      <c r="O157" s="85"/>
    </row>
    <row r="158" spans="1:15" s="87" customFormat="1" ht="30" customHeight="1">
      <c r="A158" s="78" t="s">
        <v>129</v>
      </c>
      <c r="B158" s="80" t="s">
        <v>445</v>
      </c>
      <c r="C158" s="66" t="s">
        <v>160</v>
      </c>
      <c r="D158" s="67" t="s">
        <v>243</v>
      </c>
      <c r="E158" s="68"/>
      <c r="F158" s="73"/>
      <c r="G158" s="71"/>
      <c r="H158" s="77"/>
      <c r="I158" s="125"/>
      <c r="J158" s="82"/>
      <c r="M158" s="85"/>
      <c r="N158" s="85"/>
      <c r="O158" s="85"/>
    </row>
    <row r="159" spans="1:15" s="87" customFormat="1" ht="30" customHeight="1">
      <c r="A159" s="78" t="s">
        <v>161</v>
      </c>
      <c r="B159" s="65" t="s">
        <v>35</v>
      </c>
      <c r="C159" s="66" t="s">
        <v>261</v>
      </c>
      <c r="D159" s="67"/>
      <c r="E159" s="68" t="s">
        <v>130</v>
      </c>
      <c r="F159" s="73">
        <v>2</v>
      </c>
      <c r="G159" s="70"/>
      <c r="H159" s="77">
        <f>ROUND(G159,2)*F159</f>
        <v>0</v>
      </c>
      <c r="I159" s="125"/>
      <c r="J159" s="82"/>
      <c r="M159" s="85"/>
      <c r="N159" s="85"/>
      <c r="O159" s="85"/>
    </row>
    <row r="160" spans="1:15" s="81" customFormat="1" ht="30" customHeight="1">
      <c r="A160" s="78" t="s">
        <v>95</v>
      </c>
      <c r="B160" s="80" t="s">
        <v>446</v>
      </c>
      <c r="C160" s="66" t="s">
        <v>163</v>
      </c>
      <c r="D160" s="67" t="s">
        <v>260</v>
      </c>
      <c r="E160" s="68"/>
      <c r="F160" s="73"/>
      <c r="G160" s="88"/>
      <c r="H160" s="77"/>
      <c r="I160" s="119"/>
      <c r="J160" s="82"/>
      <c r="M160" s="85"/>
      <c r="N160" s="85"/>
      <c r="O160" s="85"/>
    </row>
    <row r="161" spans="1:15" s="87" customFormat="1" ht="30" customHeight="1">
      <c r="A161" s="78" t="s">
        <v>262</v>
      </c>
      <c r="B161" s="65" t="s">
        <v>35</v>
      </c>
      <c r="C161" s="66" t="s">
        <v>263</v>
      </c>
      <c r="D161" s="67"/>
      <c r="E161" s="68" t="s">
        <v>41</v>
      </c>
      <c r="F161" s="73">
        <v>1</v>
      </c>
      <c r="G161" s="70"/>
      <c r="H161" s="77">
        <f aca="true" t="shared" si="0" ref="H161:H168">ROUND(G161,2)*F161</f>
        <v>0</v>
      </c>
      <c r="I161" s="120"/>
      <c r="J161" s="82"/>
      <c r="M161" s="85"/>
      <c r="N161" s="85"/>
      <c r="O161" s="85"/>
    </row>
    <row r="162" spans="1:15" s="87" customFormat="1" ht="30" customHeight="1">
      <c r="A162" s="78" t="s">
        <v>96</v>
      </c>
      <c r="B162" s="65" t="s">
        <v>46</v>
      </c>
      <c r="C162" s="66" t="s">
        <v>97</v>
      </c>
      <c r="D162" s="67"/>
      <c r="E162" s="68" t="s">
        <v>41</v>
      </c>
      <c r="F162" s="73">
        <v>2</v>
      </c>
      <c r="G162" s="70"/>
      <c r="H162" s="77">
        <f t="shared" si="0"/>
        <v>0</v>
      </c>
      <c r="I162" s="120"/>
      <c r="J162" s="82"/>
      <c r="M162" s="85"/>
      <c r="N162" s="85"/>
      <c r="O162" s="85"/>
    </row>
    <row r="163" spans="1:15" s="87" customFormat="1" ht="30" customHeight="1">
      <c r="A163" s="78" t="s">
        <v>98</v>
      </c>
      <c r="B163" s="65" t="s">
        <v>69</v>
      </c>
      <c r="C163" s="66" t="s">
        <v>99</v>
      </c>
      <c r="D163" s="67"/>
      <c r="E163" s="68" t="s">
        <v>41</v>
      </c>
      <c r="F163" s="73">
        <v>2</v>
      </c>
      <c r="G163" s="70"/>
      <c r="H163" s="77">
        <f t="shared" si="0"/>
        <v>0</v>
      </c>
      <c r="I163" s="120"/>
      <c r="J163" s="82"/>
      <c r="M163" s="85"/>
      <c r="N163" s="85"/>
      <c r="O163" s="85"/>
    </row>
    <row r="164" spans="1:15" s="87" customFormat="1" ht="30" customHeight="1">
      <c r="A164" s="78" t="s">
        <v>100</v>
      </c>
      <c r="B164" s="65" t="s">
        <v>101</v>
      </c>
      <c r="C164" s="66" t="s">
        <v>102</v>
      </c>
      <c r="D164" s="67"/>
      <c r="E164" s="68" t="s">
        <v>41</v>
      </c>
      <c r="F164" s="73">
        <v>1</v>
      </c>
      <c r="G164" s="70"/>
      <c r="H164" s="77">
        <f t="shared" si="0"/>
        <v>0</v>
      </c>
      <c r="I164" s="120"/>
      <c r="J164" s="82"/>
      <c r="M164" s="85"/>
      <c r="N164" s="85"/>
      <c r="O164" s="85"/>
    </row>
    <row r="165" spans="1:15" s="81" customFormat="1" ht="30" customHeight="1">
      <c r="A165" s="78" t="s">
        <v>131</v>
      </c>
      <c r="B165" s="80" t="s">
        <v>447</v>
      </c>
      <c r="C165" s="66" t="s">
        <v>164</v>
      </c>
      <c r="D165" s="67" t="s">
        <v>260</v>
      </c>
      <c r="E165" s="68" t="s">
        <v>41</v>
      </c>
      <c r="F165" s="73">
        <v>2</v>
      </c>
      <c r="G165" s="70"/>
      <c r="H165" s="77">
        <f t="shared" si="0"/>
        <v>0</v>
      </c>
      <c r="I165" s="119"/>
      <c r="J165" s="82"/>
      <c r="M165" s="85"/>
      <c r="N165" s="85"/>
      <c r="O165" s="85"/>
    </row>
    <row r="166" spans="1:15" s="81" customFormat="1" ht="30" customHeight="1">
      <c r="A166" s="78" t="s">
        <v>132</v>
      </c>
      <c r="B166" s="80" t="s">
        <v>448</v>
      </c>
      <c r="C166" s="66" t="s">
        <v>166</v>
      </c>
      <c r="D166" s="67" t="s">
        <v>260</v>
      </c>
      <c r="E166" s="68" t="s">
        <v>41</v>
      </c>
      <c r="F166" s="73">
        <v>1</v>
      </c>
      <c r="G166" s="70"/>
      <c r="H166" s="77">
        <f t="shared" si="0"/>
        <v>0</v>
      </c>
      <c r="I166" s="119"/>
      <c r="J166" s="82"/>
      <c r="M166" s="85"/>
      <c r="N166" s="85"/>
      <c r="O166" s="85"/>
    </row>
    <row r="167" spans="1:15" s="87" customFormat="1" ht="30" customHeight="1">
      <c r="A167" s="78" t="s">
        <v>133</v>
      </c>
      <c r="B167" s="80" t="s">
        <v>449</v>
      </c>
      <c r="C167" s="66" t="s">
        <v>168</v>
      </c>
      <c r="D167" s="67" t="s">
        <v>260</v>
      </c>
      <c r="E167" s="68" t="s">
        <v>41</v>
      </c>
      <c r="F167" s="73">
        <v>2</v>
      </c>
      <c r="G167" s="70"/>
      <c r="H167" s="77">
        <f t="shared" si="0"/>
        <v>0</v>
      </c>
      <c r="I167" s="120"/>
      <c r="J167" s="82"/>
      <c r="M167" s="85"/>
      <c r="N167" s="85"/>
      <c r="O167" s="85"/>
    </row>
    <row r="168" spans="1:15" s="87" customFormat="1" ht="30" customHeight="1">
      <c r="A168" s="78" t="s">
        <v>134</v>
      </c>
      <c r="B168" s="80" t="s">
        <v>450</v>
      </c>
      <c r="C168" s="66" t="s">
        <v>170</v>
      </c>
      <c r="D168" s="67" t="s">
        <v>260</v>
      </c>
      <c r="E168" s="68" t="s">
        <v>41</v>
      </c>
      <c r="F168" s="73">
        <v>2</v>
      </c>
      <c r="G168" s="70"/>
      <c r="H168" s="77">
        <f t="shared" si="0"/>
        <v>0</v>
      </c>
      <c r="I168" s="120"/>
      <c r="J168" s="82"/>
      <c r="M168" s="85"/>
      <c r="N168" s="85"/>
      <c r="O168" s="85"/>
    </row>
    <row r="169" spans="1:8" ht="39.75" customHeight="1">
      <c r="A169" s="21"/>
      <c r="B169" s="17"/>
      <c r="C169" s="38" t="s">
        <v>25</v>
      </c>
      <c r="D169" s="11"/>
      <c r="E169" s="8"/>
      <c r="F169" s="11"/>
      <c r="G169" s="21"/>
      <c r="H169" s="24"/>
    </row>
    <row r="170" spans="1:15" s="81" customFormat="1" ht="30" customHeight="1">
      <c r="A170" s="76" t="s">
        <v>103</v>
      </c>
      <c r="B170" s="80" t="s">
        <v>451</v>
      </c>
      <c r="C170" s="66" t="s">
        <v>104</v>
      </c>
      <c r="D170" s="67" t="s">
        <v>264</v>
      </c>
      <c r="E170" s="68"/>
      <c r="F170" s="69"/>
      <c r="G170" s="88"/>
      <c r="H170" s="71"/>
      <c r="I170" s="119"/>
      <c r="J170" s="82"/>
      <c r="M170" s="85"/>
      <c r="N170" s="85"/>
      <c r="O170" s="85"/>
    </row>
    <row r="171" spans="1:15" s="87" customFormat="1" ht="30" customHeight="1">
      <c r="A171" s="76" t="s">
        <v>348</v>
      </c>
      <c r="B171" s="65" t="s">
        <v>35</v>
      </c>
      <c r="C171" s="66" t="s">
        <v>349</v>
      </c>
      <c r="D171" s="67"/>
      <c r="E171" s="68" t="s">
        <v>34</v>
      </c>
      <c r="F171" s="69">
        <v>15</v>
      </c>
      <c r="G171" s="70"/>
      <c r="H171" s="71">
        <f>ROUND(G171,2)*F171</f>
        <v>0</v>
      </c>
      <c r="I171" s="120"/>
      <c r="J171" s="82"/>
      <c r="M171" s="85"/>
      <c r="N171" s="85"/>
      <c r="O171" s="85"/>
    </row>
    <row r="172" spans="1:15" s="87" customFormat="1" ht="30" customHeight="1">
      <c r="A172" s="76" t="s">
        <v>105</v>
      </c>
      <c r="B172" s="65" t="s">
        <v>46</v>
      </c>
      <c r="C172" s="66" t="s">
        <v>106</v>
      </c>
      <c r="D172" s="67"/>
      <c r="E172" s="68" t="s">
        <v>34</v>
      </c>
      <c r="F172" s="69">
        <v>570</v>
      </c>
      <c r="G172" s="70"/>
      <c r="H172" s="71">
        <f>ROUND(G172,2)*F172</f>
        <v>0</v>
      </c>
      <c r="I172" s="120"/>
      <c r="J172" s="82"/>
      <c r="M172" s="85"/>
      <c r="N172" s="85"/>
      <c r="O172" s="85"/>
    </row>
    <row r="173" spans="1:9" s="46" customFormat="1" ht="30" customHeight="1" thickBot="1">
      <c r="A173" s="47"/>
      <c r="B173" s="42" t="str">
        <f>B96</f>
        <v>B</v>
      </c>
      <c r="C173" s="135" t="str">
        <f>C96</f>
        <v>BRONX PLACE from Kildonan Drive to Henderson Highway - Rehabilitation </v>
      </c>
      <c r="D173" s="136"/>
      <c r="E173" s="136"/>
      <c r="F173" s="137"/>
      <c r="G173" s="47" t="s">
        <v>17</v>
      </c>
      <c r="H173" s="47">
        <f>SUM(H96:H172)</f>
        <v>0</v>
      </c>
      <c r="I173" s="118"/>
    </row>
    <row r="174" spans="1:9" s="46" customFormat="1" ht="30" customHeight="1" thickTop="1">
      <c r="A174" s="44"/>
      <c r="B174" s="43" t="s">
        <v>14</v>
      </c>
      <c r="C174" s="132" t="s">
        <v>269</v>
      </c>
      <c r="D174" s="133"/>
      <c r="E174" s="133"/>
      <c r="F174" s="134"/>
      <c r="G174" s="44"/>
      <c r="H174" s="45"/>
      <c r="I174" s="118"/>
    </row>
    <row r="175" spans="1:8" ht="39.75" customHeight="1">
      <c r="A175" s="21"/>
      <c r="B175" s="17"/>
      <c r="C175" s="37" t="s">
        <v>19</v>
      </c>
      <c r="D175" s="11"/>
      <c r="E175" s="9" t="s">
        <v>2</v>
      </c>
      <c r="F175" s="9" t="s">
        <v>2</v>
      </c>
      <c r="G175" s="21" t="s">
        <v>2</v>
      </c>
      <c r="H175" s="24"/>
    </row>
    <row r="176" spans="1:15" s="81" customFormat="1" ht="30" customHeight="1">
      <c r="A176" s="78" t="s">
        <v>175</v>
      </c>
      <c r="B176" s="80" t="s">
        <v>142</v>
      </c>
      <c r="C176" s="66" t="s">
        <v>177</v>
      </c>
      <c r="D176" s="67" t="s">
        <v>178</v>
      </c>
      <c r="E176" s="68" t="s">
        <v>32</v>
      </c>
      <c r="F176" s="69">
        <v>1000</v>
      </c>
      <c r="G176" s="70"/>
      <c r="H176" s="71">
        <f aca="true" t="shared" si="1" ref="H176:H183">ROUND(G176,2)*F176</f>
        <v>0</v>
      </c>
      <c r="I176" s="119"/>
      <c r="J176" s="82"/>
      <c r="K176" s="83"/>
      <c r="L176" s="84"/>
      <c r="M176" s="85"/>
      <c r="N176" s="85"/>
      <c r="O176" s="85"/>
    </row>
    <row r="177" spans="1:15" s="87" customFormat="1" ht="30" customHeight="1">
      <c r="A177" s="86" t="s">
        <v>275</v>
      </c>
      <c r="B177" s="80" t="s">
        <v>143</v>
      </c>
      <c r="C177" s="66" t="s">
        <v>277</v>
      </c>
      <c r="D177" s="67" t="s">
        <v>178</v>
      </c>
      <c r="E177" s="68" t="s">
        <v>34</v>
      </c>
      <c r="F177" s="69">
        <v>2815</v>
      </c>
      <c r="G177" s="70"/>
      <c r="H177" s="71">
        <f t="shared" si="1"/>
        <v>0</v>
      </c>
      <c r="I177" s="120"/>
      <c r="J177" s="82"/>
      <c r="K177" s="83"/>
      <c r="L177" s="84"/>
      <c r="M177" s="85"/>
      <c r="N177" s="85"/>
      <c r="O177" s="85"/>
    </row>
    <row r="178" spans="1:15" s="81" customFormat="1" ht="30" customHeight="1">
      <c r="A178" s="86" t="s">
        <v>375</v>
      </c>
      <c r="B178" s="80" t="s">
        <v>144</v>
      </c>
      <c r="C178" s="66" t="s">
        <v>376</v>
      </c>
      <c r="D178" s="67" t="s">
        <v>178</v>
      </c>
      <c r="E178" s="68"/>
      <c r="F178" s="69"/>
      <c r="G178" s="88"/>
      <c r="H178" s="71"/>
      <c r="I178" s="119"/>
      <c r="J178" s="82"/>
      <c r="M178" s="85"/>
      <c r="N178" s="85"/>
      <c r="O178" s="85"/>
    </row>
    <row r="179" spans="1:15" s="81" customFormat="1" ht="30" customHeight="1">
      <c r="A179" s="78" t="s">
        <v>377</v>
      </c>
      <c r="B179" s="65" t="s">
        <v>35</v>
      </c>
      <c r="C179" s="66" t="s">
        <v>378</v>
      </c>
      <c r="D179" s="67" t="s">
        <v>2</v>
      </c>
      <c r="E179" s="68" t="s">
        <v>36</v>
      </c>
      <c r="F179" s="69">
        <v>1100</v>
      </c>
      <c r="G179" s="70"/>
      <c r="H179" s="71">
        <f>ROUND(G179,2)*F179</f>
        <v>0</v>
      </c>
      <c r="I179" s="119"/>
      <c r="J179" s="82"/>
      <c r="M179" s="85"/>
      <c r="N179" s="85"/>
      <c r="O179" s="85"/>
    </row>
    <row r="180" spans="1:15" s="81" customFormat="1" ht="39.75" customHeight="1">
      <c r="A180" s="86" t="s">
        <v>37</v>
      </c>
      <c r="B180" s="80" t="s">
        <v>145</v>
      </c>
      <c r="C180" s="66" t="s">
        <v>38</v>
      </c>
      <c r="D180" s="67" t="s">
        <v>604</v>
      </c>
      <c r="E180" s="68" t="s">
        <v>32</v>
      </c>
      <c r="F180" s="69">
        <v>215</v>
      </c>
      <c r="G180" s="70"/>
      <c r="H180" s="71">
        <f t="shared" si="1"/>
        <v>0</v>
      </c>
      <c r="I180" s="119"/>
      <c r="J180" s="82"/>
      <c r="M180" s="85"/>
      <c r="N180" s="85"/>
      <c r="O180" s="85"/>
    </row>
    <row r="181" spans="1:15" s="87" customFormat="1" ht="30" customHeight="1">
      <c r="A181" s="78" t="s">
        <v>39</v>
      </c>
      <c r="B181" s="80" t="s">
        <v>311</v>
      </c>
      <c r="C181" s="66" t="s">
        <v>40</v>
      </c>
      <c r="D181" s="67" t="s">
        <v>178</v>
      </c>
      <c r="E181" s="68" t="s">
        <v>34</v>
      </c>
      <c r="F181" s="69">
        <v>500</v>
      </c>
      <c r="G181" s="70"/>
      <c r="H181" s="71">
        <f t="shared" si="1"/>
        <v>0</v>
      </c>
      <c r="I181" s="120"/>
      <c r="J181" s="82"/>
      <c r="M181" s="85"/>
      <c r="N181" s="85"/>
      <c r="O181" s="85"/>
    </row>
    <row r="182" spans="1:15" s="87" customFormat="1" ht="30" customHeight="1">
      <c r="A182" s="86" t="s">
        <v>279</v>
      </c>
      <c r="B182" s="80" t="s">
        <v>452</v>
      </c>
      <c r="C182" s="66" t="s">
        <v>281</v>
      </c>
      <c r="D182" s="67" t="s">
        <v>282</v>
      </c>
      <c r="E182" s="68" t="s">
        <v>34</v>
      </c>
      <c r="F182" s="69">
        <v>2815</v>
      </c>
      <c r="G182" s="70"/>
      <c r="H182" s="71">
        <f t="shared" si="1"/>
        <v>0</v>
      </c>
      <c r="I182" s="120"/>
      <c r="J182" s="82"/>
      <c r="M182" s="85"/>
      <c r="N182" s="85"/>
      <c r="O182" s="85"/>
    </row>
    <row r="183" spans="1:15" s="110" customFormat="1" ht="30" customHeight="1">
      <c r="A183" s="86" t="s">
        <v>283</v>
      </c>
      <c r="B183" s="80" t="s">
        <v>453</v>
      </c>
      <c r="C183" s="66" t="s">
        <v>285</v>
      </c>
      <c r="D183" s="67" t="s">
        <v>286</v>
      </c>
      <c r="E183" s="68" t="s">
        <v>34</v>
      </c>
      <c r="F183" s="69">
        <v>1000</v>
      </c>
      <c r="G183" s="70"/>
      <c r="H183" s="71">
        <f t="shared" si="1"/>
        <v>0</v>
      </c>
      <c r="I183" s="128"/>
      <c r="J183" s="111"/>
      <c r="M183" s="112"/>
      <c r="N183" s="112"/>
      <c r="O183" s="112"/>
    </row>
    <row r="184" spans="1:8" ht="39.75" customHeight="1">
      <c r="A184" s="21"/>
      <c r="B184" s="17"/>
      <c r="C184" s="38" t="s">
        <v>173</v>
      </c>
      <c r="D184" s="11"/>
      <c r="E184" s="8"/>
      <c r="F184" s="11"/>
      <c r="G184" s="21"/>
      <c r="H184" s="24"/>
    </row>
    <row r="185" spans="1:15" s="81" customFormat="1" ht="30" customHeight="1">
      <c r="A185" s="76" t="s">
        <v>113</v>
      </c>
      <c r="B185" s="80" t="s">
        <v>454</v>
      </c>
      <c r="C185" s="66" t="s">
        <v>115</v>
      </c>
      <c r="D185" s="67" t="s">
        <v>178</v>
      </c>
      <c r="E185" s="68"/>
      <c r="F185" s="69"/>
      <c r="G185" s="88"/>
      <c r="H185" s="71"/>
      <c r="I185" s="119"/>
      <c r="J185" s="82"/>
      <c r="M185" s="85"/>
      <c r="N185" s="85"/>
      <c r="O185" s="85"/>
    </row>
    <row r="186" spans="1:15" s="87" customFormat="1" ht="30" customHeight="1">
      <c r="A186" s="76" t="s">
        <v>116</v>
      </c>
      <c r="B186" s="65" t="s">
        <v>35</v>
      </c>
      <c r="C186" s="66" t="s">
        <v>117</v>
      </c>
      <c r="D186" s="67" t="s">
        <v>2</v>
      </c>
      <c r="E186" s="68" t="s">
        <v>34</v>
      </c>
      <c r="F186" s="69">
        <v>2415</v>
      </c>
      <c r="G186" s="70"/>
      <c r="H186" s="71">
        <f>ROUND(G186,2)*F186</f>
        <v>0</v>
      </c>
      <c r="I186" s="120"/>
      <c r="J186" s="82"/>
      <c r="M186" s="85"/>
      <c r="N186" s="85"/>
      <c r="O186" s="85"/>
    </row>
    <row r="187" spans="1:15" s="87" customFormat="1" ht="30" customHeight="1">
      <c r="A187" s="76" t="s">
        <v>51</v>
      </c>
      <c r="B187" s="80" t="s">
        <v>455</v>
      </c>
      <c r="C187" s="66" t="s">
        <v>52</v>
      </c>
      <c r="D187" s="67" t="s">
        <v>204</v>
      </c>
      <c r="E187" s="68"/>
      <c r="F187" s="69"/>
      <c r="G187" s="88"/>
      <c r="H187" s="71"/>
      <c r="I187" s="120"/>
      <c r="J187" s="82"/>
      <c r="M187" s="85"/>
      <c r="N187" s="85"/>
      <c r="O187" s="85"/>
    </row>
    <row r="188" spans="1:15" s="87" customFormat="1" ht="30" customHeight="1">
      <c r="A188" s="76" t="s">
        <v>53</v>
      </c>
      <c r="B188" s="65" t="s">
        <v>35</v>
      </c>
      <c r="C188" s="66" t="s">
        <v>54</v>
      </c>
      <c r="D188" s="67" t="s">
        <v>2</v>
      </c>
      <c r="E188" s="68" t="s">
        <v>41</v>
      </c>
      <c r="F188" s="69">
        <v>20</v>
      </c>
      <c r="G188" s="70"/>
      <c r="H188" s="71">
        <f>ROUND(G188,2)*F188</f>
        <v>0</v>
      </c>
      <c r="I188" s="120"/>
      <c r="J188" s="82"/>
      <c r="M188" s="85"/>
      <c r="N188" s="85"/>
      <c r="O188" s="85"/>
    </row>
    <row r="189" spans="1:15" s="87" customFormat="1" ht="30" customHeight="1">
      <c r="A189" s="76" t="s">
        <v>55</v>
      </c>
      <c r="B189" s="80" t="s">
        <v>456</v>
      </c>
      <c r="C189" s="66" t="s">
        <v>56</v>
      </c>
      <c r="D189" s="67" t="s">
        <v>204</v>
      </c>
      <c r="E189" s="68"/>
      <c r="F189" s="69"/>
      <c r="G189" s="88"/>
      <c r="H189" s="71"/>
      <c r="I189" s="120"/>
      <c r="J189" s="82"/>
      <c r="M189" s="85"/>
      <c r="N189" s="85"/>
      <c r="O189" s="85"/>
    </row>
    <row r="190" spans="1:15" s="87" customFormat="1" ht="30" customHeight="1">
      <c r="A190" s="76" t="s">
        <v>57</v>
      </c>
      <c r="B190" s="65" t="s">
        <v>35</v>
      </c>
      <c r="C190" s="66" t="s">
        <v>58</v>
      </c>
      <c r="D190" s="67" t="s">
        <v>2</v>
      </c>
      <c r="E190" s="68" t="s">
        <v>41</v>
      </c>
      <c r="F190" s="69">
        <v>25</v>
      </c>
      <c r="G190" s="70"/>
      <c r="H190" s="71">
        <f>ROUND(G190,2)*F190</f>
        <v>0</v>
      </c>
      <c r="I190" s="120"/>
      <c r="J190" s="82"/>
      <c r="M190" s="85"/>
      <c r="N190" s="85"/>
      <c r="O190" s="85"/>
    </row>
    <row r="191" spans="1:15" s="81" customFormat="1" ht="30" customHeight="1">
      <c r="A191" s="76" t="s">
        <v>61</v>
      </c>
      <c r="B191" s="80" t="s">
        <v>457</v>
      </c>
      <c r="C191" s="66" t="s">
        <v>62</v>
      </c>
      <c r="D191" s="67" t="s">
        <v>287</v>
      </c>
      <c r="E191" s="68"/>
      <c r="F191" s="69"/>
      <c r="G191" s="88"/>
      <c r="H191" s="71"/>
      <c r="I191" s="119"/>
      <c r="J191" s="82"/>
      <c r="M191" s="85"/>
      <c r="N191" s="85"/>
      <c r="O191" s="85"/>
    </row>
    <row r="192" spans="1:15" s="87" customFormat="1" ht="30" customHeight="1">
      <c r="A192" s="76" t="s">
        <v>63</v>
      </c>
      <c r="B192" s="65" t="s">
        <v>35</v>
      </c>
      <c r="C192" s="66" t="s">
        <v>64</v>
      </c>
      <c r="D192" s="67" t="s">
        <v>65</v>
      </c>
      <c r="E192" s="68"/>
      <c r="F192" s="69"/>
      <c r="G192" s="88"/>
      <c r="H192" s="71"/>
      <c r="I192" s="120"/>
      <c r="J192" s="82"/>
      <c r="M192" s="85"/>
      <c r="N192" s="85"/>
      <c r="O192" s="85"/>
    </row>
    <row r="193" spans="1:15" s="87" customFormat="1" ht="30" customHeight="1">
      <c r="A193" s="76" t="s">
        <v>123</v>
      </c>
      <c r="B193" s="72" t="s">
        <v>219</v>
      </c>
      <c r="C193" s="66" t="s">
        <v>288</v>
      </c>
      <c r="D193" s="67"/>
      <c r="E193" s="68" t="s">
        <v>34</v>
      </c>
      <c r="F193" s="69">
        <v>50</v>
      </c>
      <c r="G193" s="70"/>
      <c r="H193" s="71">
        <f aca="true" t="shared" si="2" ref="H193:H198">ROUND(G193,2)*F193</f>
        <v>0</v>
      </c>
      <c r="I193" s="120"/>
      <c r="J193" s="82"/>
      <c r="M193" s="85"/>
      <c r="N193" s="85"/>
      <c r="O193" s="85"/>
    </row>
    <row r="194" spans="1:15" s="87" customFormat="1" ht="30" customHeight="1">
      <c r="A194" s="76" t="s">
        <v>67</v>
      </c>
      <c r="B194" s="72" t="s">
        <v>221</v>
      </c>
      <c r="C194" s="66" t="s">
        <v>291</v>
      </c>
      <c r="D194" s="67" t="s">
        <v>2</v>
      </c>
      <c r="E194" s="68" t="s">
        <v>34</v>
      </c>
      <c r="F194" s="69">
        <v>940</v>
      </c>
      <c r="G194" s="70"/>
      <c r="H194" s="71">
        <f t="shared" si="2"/>
        <v>0</v>
      </c>
      <c r="I194" s="120"/>
      <c r="J194" s="82"/>
      <c r="M194" s="85"/>
      <c r="N194" s="85"/>
      <c r="O194" s="85"/>
    </row>
    <row r="195" spans="1:15" s="81" customFormat="1" ht="30" customHeight="1">
      <c r="A195" s="76" t="s">
        <v>292</v>
      </c>
      <c r="B195" s="80" t="s">
        <v>458</v>
      </c>
      <c r="C195" s="66" t="s">
        <v>293</v>
      </c>
      <c r="D195" s="67" t="s">
        <v>287</v>
      </c>
      <c r="E195" s="68" t="s">
        <v>34</v>
      </c>
      <c r="F195" s="73">
        <v>20</v>
      </c>
      <c r="G195" s="70"/>
      <c r="H195" s="71">
        <f t="shared" si="2"/>
        <v>0</v>
      </c>
      <c r="I195" s="119"/>
      <c r="J195" s="82"/>
      <c r="M195" s="85"/>
      <c r="N195" s="85"/>
      <c r="O195" s="85"/>
    </row>
    <row r="196" spans="1:15" s="87" customFormat="1" ht="30" customHeight="1">
      <c r="A196" s="76" t="s">
        <v>294</v>
      </c>
      <c r="B196" s="80" t="s">
        <v>459</v>
      </c>
      <c r="C196" s="66" t="s">
        <v>296</v>
      </c>
      <c r="D196" s="67" t="s">
        <v>287</v>
      </c>
      <c r="E196" s="68" t="s">
        <v>34</v>
      </c>
      <c r="F196" s="69">
        <v>5</v>
      </c>
      <c r="G196" s="70"/>
      <c r="H196" s="71">
        <f t="shared" si="2"/>
        <v>0</v>
      </c>
      <c r="I196" s="120"/>
      <c r="J196" s="82"/>
      <c r="M196" s="85"/>
      <c r="N196" s="85"/>
      <c r="O196" s="85"/>
    </row>
    <row r="197" spans="1:15" s="87" customFormat="1" ht="30" customHeight="1">
      <c r="A197" s="76" t="s">
        <v>297</v>
      </c>
      <c r="B197" s="80" t="s">
        <v>460</v>
      </c>
      <c r="C197" s="66" t="s">
        <v>299</v>
      </c>
      <c r="D197" s="67" t="s">
        <v>287</v>
      </c>
      <c r="E197" s="68" t="s">
        <v>34</v>
      </c>
      <c r="F197" s="69">
        <v>5</v>
      </c>
      <c r="G197" s="70"/>
      <c r="H197" s="71">
        <f t="shared" si="2"/>
        <v>0</v>
      </c>
      <c r="I197" s="120"/>
      <c r="J197" s="82"/>
      <c r="M197" s="85"/>
      <c r="N197" s="85"/>
      <c r="O197" s="85"/>
    </row>
    <row r="198" spans="1:15" s="87" customFormat="1" ht="39.75" customHeight="1">
      <c r="A198" s="76" t="s">
        <v>77</v>
      </c>
      <c r="B198" s="80" t="s">
        <v>461</v>
      </c>
      <c r="C198" s="66" t="s">
        <v>78</v>
      </c>
      <c r="D198" s="67" t="s">
        <v>304</v>
      </c>
      <c r="E198" s="68" t="s">
        <v>34</v>
      </c>
      <c r="F198" s="69">
        <v>5</v>
      </c>
      <c r="G198" s="70"/>
      <c r="H198" s="71">
        <f t="shared" si="2"/>
        <v>0</v>
      </c>
      <c r="I198" s="120"/>
      <c r="J198" s="82"/>
      <c r="M198" s="85"/>
      <c r="N198" s="85"/>
      <c r="O198" s="85"/>
    </row>
    <row r="199" spans="1:15" s="87" customFormat="1" ht="30" customHeight="1">
      <c r="A199" s="76" t="s">
        <v>79</v>
      </c>
      <c r="B199" s="80" t="s">
        <v>462</v>
      </c>
      <c r="C199" s="66" t="s">
        <v>80</v>
      </c>
      <c r="D199" s="67" t="s">
        <v>233</v>
      </c>
      <c r="E199" s="74"/>
      <c r="F199" s="69"/>
      <c r="G199" s="88"/>
      <c r="H199" s="71"/>
      <c r="I199" s="120"/>
      <c r="J199" s="82"/>
      <c r="M199" s="85"/>
      <c r="N199" s="85"/>
      <c r="O199" s="85"/>
    </row>
    <row r="200" spans="1:15" s="87" customFormat="1" ht="30" customHeight="1">
      <c r="A200" s="76" t="s">
        <v>126</v>
      </c>
      <c r="B200" s="65" t="s">
        <v>35</v>
      </c>
      <c r="C200" s="66" t="s">
        <v>127</v>
      </c>
      <c r="D200" s="67"/>
      <c r="E200" s="68"/>
      <c r="F200" s="69"/>
      <c r="G200" s="88"/>
      <c r="H200" s="71"/>
      <c r="I200" s="120"/>
      <c r="J200" s="82"/>
      <c r="M200" s="85"/>
      <c r="N200" s="85"/>
      <c r="O200" s="85"/>
    </row>
    <row r="201" spans="1:15" s="87" customFormat="1" ht="30" customHeight="1">
      <c r="A201" s="76" t="s">
        <v>128</v>
      </c>
      <c r="B201" s="72" t="s">
        <v>219</v>
      </c>
      <c r="C201" s="66" t="s">
        <v>234</v>
      </c>
      <c r="D201" s="67"/>
      <c r="E201" s="68" t="s">
        <v>36</v>
      </c>
      <c r="F201" s="69">
        <v>18</v>
      </c>
      <c r="G201" s="70"/>
      <c r="H201" s="71">
        <f>ROUND(G201,2)*F201</f>
        <v>0</v>
      </c>
      <c r="I201" s="120"/>
      <c r="J201" s="82"/>
      <c r="M201" s="85"/>
      <c r="N201" s="85"/>
      <c r="O201" s="85"/>
    </row>
    <row r="202" spans="1:15" s="90" customFormat="1" ht="30" customHeight="1">
      <c r="A202" s="76" t="s">
        <v>235</v>
      </c>
      <c r="B202" s="80" t="s">
        <v>463</v>
      </c>
      <c r="C202" s="66" t="s">
        <v>237</v>
      </c>
      <c r="D202" s="67" t="s">
        <v>238</v>
      </c>
      <c r="E202" s="68"/>
      <c r="F202" s="69"/>
      <c r="G202" s="88"/>
      <c r="H202" s="71"/>
      <c r="I202" s="122"/>
      <c r="J202" s="82"/>
      <c r="M202" s="85"/>
      <c r="N202" s="85"/>
      <c r="O202" s="85"/>
    </row>
    <row r="203" spans="1:15" s="91" customFormat="1" ht="30" customHeight="1">
      <c r="A203" s="76" t="s">
        <v>239</v>
      </c>
      <c r="B203" s="65" t="s">
        <v>35</v>
      </c>
      <c r="C203" s="66" t="s">
        <v>240</v>
      </c>
      <c r="D203" s="67" t="s">
        <v>2</v>
      </c>
      <c r="E203" s="68" t="s">
        <v>34</v>
      </c>
      <c r="F203" s="69">
        <v>150</v>
      </c>
      <c r="G203" s="70"/>
      <c r="H203" s="71">
        <f>ROUND(G203,2)*F203</f>
        <v>0</v>
      </c>
      <c r="I203" s="123"/>
      <c r="J203" s="82"/>
      <c r="M203" s="85"/>
      <c r="N203" s="85"/>
      <c r="O203" s="85"/>
    </row>
    <row r="204" spans="1:8" ht="39.75" customHeight="1">
      <c r="A204" s="21"/>
      <c r="B204" s="7"/>
      <c r="C204" s="38" t="s">
        <v>21</v>
      </c>
      <c r="D204" s="11"/>
      <c r="E204" s="9"/>
      <c r="F204" s="9"/>
      <c r="G204" s="21"/>
      <c r="H204" s="24"/>
    </row>
    <row r="205" spans="1:15" s="81" customFormat="1" ht="39.75" customHeight="1">
      <c r="A205" s="78" t="s">
        <v>84</v>
      </c>
      <c r="B205" s="80" t="s">
        <v>464</v>
      </c>
      <c r="C205" s="66" t="s">
        <v>85</v>
      </c>
      <c r="D205" s="67" t="s">
        <v>231</v>
      </c>
      <c r="E205" s="68"/>
      <c r="F205" s="73"/>
      <c r="G205" s="88"/>
      <c r="H205" s="77"/>
      <c r="I205" s="119"/>
      <c r="J205" s="82"/>
      <c r="M205" s="85"/>
      <c r="N205" s="85"/>
      <c r="O205" s="85"/>
    </row>
    <row r="206" spans="1:15" s="81" customFormat="1" ht="39.75" customHeight="1">
      <c r="A206" s="78" t="s">
        <v>305</v>
      </c>
      <c r="B206" s="65" t="s">
        <v>35</v>
      </c>
      <c r="C206" s="66" t="s">
        <v>413</v>
      </c>
      <c r="D206" s="67" t="s">
        <v>2</v>
      </c>
      <c r="E206" s="68" t="s">
        <v>34</v>
      </c>
      <c r="F206" s="73">
        <v>2355</v>
      </c>
      <c r="G206" s="70"/>
      <c r="H206" s="77">
        <f>ROUND(G206,2)*F206</f>
        <v>0</v>
      </c>
      <c r="I206" s="119"/>
      <c r="J206" s="82"/>
      <c r="M206" s="85"/>
      <c r="N206" s="85"/>
      <c r="O206" s="85"/>
    </row>
    <row r="207" spans="1:15" s="81" customFormat="1" ht="39.75" customHeight="1">
      <c r="A207" s="78" t="s">
        <v>86</v>
      </c>
      <c r="B207" s="80" t="s">
        <v>465</v>
      </c>
      <c r="C207" s="66" t="s">
        <v>87</v>
      </c>
      <c r="D207" s="67" t="s">
        <v>231</v>
      </c>
      <c r="E207" s="68"/>
      <c r="F207" s="73"/>
      <c r="G207" s="88"/>
      <c r="H207" s="77"/>
      <c r="I207" s="119"/>
      <c r="J207" s="82"/>
      <c r="M207" s="85"/>
      <c r="N207" s="85"/>
      <c r="O207" s="85"/>
    </row>
    <row r="208" spans="1:15" s="87" customFormat="1" ht="39.75" customHeight="1">
      <c r="A208" s="78" t="s">
        <v>411</v>
      </c>
      <c r="B208" s="65" t="s">
        <v>35</v>
      </c>
      <c r="C208" s="66" t="s">
        <v>414</v>
      </c>
      <c r="D208" s="67" t="s">
        <v>412</v>
      </c>
      <c r="E208" s="68" t="s">
        <v>68</v>
      </c>
      <c r="F208" s="69">
        <v>600</v>
      </c>
      <c r="G208" s="70"/>
      <c r="H208" s="77">
        <f>ROUND(G208,2)*F208</f>
        <v>0</v>
      </c>
      <c r="I208" s="120"/>
      <c r="J208" s="82"/>
      <c r="M208" s="85"/>
      <c r="N208" s="85"/>
      <c r="O208" s="85"/>
    </row>
    <row r="209" spans="1:15" s="87" customFormat="1" ht="39.75" customHeight="1">
      <c r="A209" s="78" t="s">
        <v>307</v>
      </c>
      <c r="B209" s="65" t="s">
        <v>46</v>
      </c>
      <c r="C209" s="66" t="s">
        <v>407</v>
      </c>
      <c r="D209" s="67" t="s">
        <v>215</v>
      </c>
      <c r="E209" s="68" t="s">
        <v>68</v>
      </c>
      <c r="F209" s="69">
        <v>17</v>
      </c>
      <c r="G209" s="70"/>
      <c r="H209" s="77">
        <f>ROUND(G209,2)*F209</f>
        <v>0</v>
      </c>
      <c r="I209" s="120"/>
      <c r="J209" s="82"/>
      <c r="M209" s="85"/>
      <c r="N209" s="85"/>
      <c r="O209" s="85"/>
    </row>
    <row r="210" spans="1:15" s="87" customFormat="1" ht="39.75" customHeight="1">
      <c r="A210" s="78" t="s">
        <v>88</v>
      </c>
      <c r="B210" s="65" t="s">
        <v>69</v>
      </c>
      <c r="C210" s="66" t="s">
        <v>308</v>
      </c>
      <c r="D210" s="67" t="s">
        <v>309</v>
      </c>
      <c r="E210" s="68" t="s">
        <v>68</v>
      </c>
      <c r="F210" s="69">
        <v>26</v>
      </c>
      <c r="G210" s="70"/>
      <c r="H210" s="77">
        <f>ROUND(G210,2)*F210</f>
        <v>0</v>
      </c>
      <c r="I210" s="120"/>
      <c r="J210" s="82"/>
      <c r="M210" s="85"/>
      <c r="N210" s="85"/>
      <c r="O210" s="85"/>
    </row>
    <row r="211" spans="1:8" ht="39.75" customHeight="1">
      <c r="A211" s="21"/>
      <c r="B211" s="7"/>
      <c r="C211" s="38" t="s">
        <v>22</v>
      </c>
      <c r="D211" s="11"/>
      <c r="E211" s="10"/>
      <c r="F211" s="9"/>
      <c r="G211" s="21"/>
      <c r="H211" s="24"/>
    </row>
    <row r="212" spans="1:15" s="81" customFormat="1" ht="30" customHeight="1">
      <c r="A212" s="78" t="s">
        <v>89</v>
      </c>
      <c r="B212" s="80" t="s">
        <v>466</v>
      </c>
      <c r="C212" s="66" t="s">
        <v>90</v>
      </c>
      <c r="D212" s="67" t="s">
        <v>242</v>
      </c>
      <c r="E212" s="68" t="s">
        <v>68</v>
      </c>
      <c r="F212" s="73">
        <v>40</v>
      </c>
      <c r="G212" s="70"/>
      <c r="H212" s="77">
        <f>ROUND(G212,2)*F212</f>
        <v>0</v>
      </c>
      <c r="I212" s="119"/>
      <c r="J212" s="82"/>
      <c r="M212" s="85"/>
      <c r="N212" s="85"/>
      <c r="O212" s="85"/>
    </row>
    <row r="213" spans="1:8" ht="49.5" customHeight="1">
      <c r="A213" s="21"/>
      <c r="B213" s="7"/>
      <c r="C213" s="38" t="s">
        <v>23</v>
      </c>
      <c r="D213" s="11"/>
      <c r="E213" s="10"/>
      <c r="F213" s="9"/>
      <c r="G213" s="21"/>
      <c r="H213" s="24"/>
    </row>
    <row r="214" spans="1:15" s="81" customFormat="1" ht="30" customHeight="1">
      <c r="A214" s="78" t="s">
        <v>314</v>
      </c>
      <c r="B214" s="80" t="s">
        <v>502</v>
      </c>
      <c r="C214" s="66" t="s">
        <v>315</v>
      </c>
      <c r="D214" s="67" t="s">
        <v>243</v>
      </c>
      <c r="E214" s="68"/>
      <c r="F214" s="73"/>
      <c r="G214" s="88"/>
      <c r="H214" s="77"/>
      <c r="I214" s="121"/>
      <c r="J214" s="82"/>
      <c r="M214" s="85"/>
      <c r="N214" s="85"/>
      <c r="O214" s="85"/>
    </row>
    <row r="215" spans="1:15" s="81" customFormat="1" ht="30" customHeight="1">
      <c r="A215" s="78" t="s">
        <v>316</v>
      </c>
      <c r="B215" s="65" t="s">
        <v>35</v>
      </c>
      <c r="C215" s="66" t="s">
        <v>317</v>
      </c>
      <c r="D215" s="67"/>
      <c r="E215" s="68" t="s">
        <v>41</v>
      </c>
      <c r="F215" s="73">
        <v>8</v>
      </c>
      <c r="G215" s="70"/>
      <c r="H215" s="77">
        <f>ROUND(G215,2)*F215</f>
        <v>0</v>
      </c>
      <c r="I215" s="119"/>
      <c r="J215" s="82"/>
      <c r="M215" s="85"/>
      <c r="N215" s="85"/>
      <c r="O215" s="85"/>
    </row>
    <row r="216" spans="1:15" s="91" customFormat="1" ht="30" customHeight="1">
      <c r="A216" s="78" t="s">
        <v>322</v>
      </c>
      <c r="B216" s="80" t="s">
        <v>503</v>
      </c>
      <c r="C216" s="66" t="s">
        <v>324</v>
      </c>
      <c r="D216" s="67" t="s">
        <v>243</v>
      </c>
      <c r="E216" s="68"/>
      <c r="F216" s="73"/>
      <c r="G216" s="88"/>
      <c r="H216" s="77"/>
      <c r="I216" s="121"/>
      <c r="J216" s="82"/>
      <c r="M216" s="85"/>
      <c r="N216" s="85"/>
      <c r="O216" s="85"/>
    </row>
    <row r="217" spans="1:15" s="91" customFormat="1" ht="30" customHeight="1">
      <c r="A217" s="78" t="s">
        <v>325</v>
      </c>
      <c r="B217" s="65" t="s">
        <v>35</v>
      </c>
      <c r="C217" s="66" t="s">
        <v>408</v>
      </c>
      <c r="D217" s="67"/>
      <c r="E217" s="68"/>
      <c r="F217" s="73"/>
      <c r="G217" s="88"/>
      <c r="H217" s="77"/>
      <c r="I217" s="123"/>
      <c r="J217" s="82"/>
      <c r="M217" s="85"/>
      <c r="N217" s="85"/>
      <c r="O217" s="85"/>
    </row>
    <row r="218" spans="1:15" s="91" customFormat="1" ht="39.75" customHeight="1">
      <c r="A218" s="78" t="s">
        <v>326</v>
      </c>
      <c r="B218" s="72"/>
      <c r="C218" s="66" t="s">
        <v>327</v>
      </c>
      <c r="D218" s="67"/>
      <c r="E218" s="68" t="s">
        <v>68</v>
      </c>
      <c r="F218" s="73">
        <v>35</v>
      </c>
      <c r="G218" s="70"/>
      <c r="H218" s="77">
        <f>ROUND(G218,2)*F218</f>
        <v>0</v>
      </c>
      <c r="I218" s="113"/>
      <c r="J218" s="82"/>
      <c r="M218" s="85"/>
      <c r="N218" s="85"/>
      <c r="O218" s="85"/>
    </row>
    <row r="219" spans="1:15" s="92" customFormat="1" ht="30" customHeight="1">
      <c r="A219" s="78" t="s">
        <v>148</v>
      </c>
      <c r="B219" s="80" t="s">
        <v>504</v>
      </c>
      <c r="C219" s="79" t="s">
        <v>150</v>
      </c>
      <c r="D219" s="67" t="s">
        <v>243</v>
      </c>
      <c r="E219" s="68"/>
      <c r="F219" s="73"/>
      <c r="G219" s="88"/>
      <c r="H219" s="77"/>
      <c r="I219" s="124"/>
      <c r="J219" s="82"/>
      <c r="M219" s="85"/>
      <c r="N219" s="85"/>
      <c r="O219" s="85"/>
    </row>
    <row r="220" spans="1:15" s="87" customFormat="1" ht="39.75" customHeight="1">
      <c r="A220" s="78" t="s">
        <v>151</v>
      </c>
      <c r="B220" s="65" t="s">
        <v>35</v>
      </c>
      <c r="C220" s="66" t="s">
        <v>152</v>
      </c>
      <c r="D220" s="67"/>
      <c r="E220" s="68" t="s">
        <v>41</v>
      </c>
      <c r="F220" s="73">
        <v>4</v>
      </c>
      <c r="G220" s="70"/>
      <c r="H220" s="77">
        <f>ROUND(G220,2)*F220</f>
        <v>0</v>
      </c>
      <c r="I220" s="125"/>
      <c r="J220" s="82"/>
      <c r="M220" s="85"/>
      <c r="N220" s="85"/>
      <c r="O220" s="85"/>
    </row>
    <row r="221" spans="1:15" s="87" customFormat="1" ht="39.75" customHeight="1">
      <c r="A221" s="78" t="s">
        <v>153</v>
      </c>
      <c r="B221" s="65" t="s">
        <v>46</v>
      </c>
      <c r="C221" s="66" t="s">
        <v>154</v>
      </c>
      <c r="D221" s="67"/>
      <c r="E221" s="68" t="s">
        <v>41</v>
      </c>
      <c r="F221" s="73">
        <v>4</v>
      </c>
      <c r="G221" s="70"/>
      <c r="H221" s="77">
        <f>ROUND(G221,2)*F221</f>
        <v>0</v>
      </c>
      <c r="I221" s="125"/>
      <c r="J221" s="82"/>
      <c r="M221" s="85"/>
      <c r="N221" s="85"/>
      <c r="O221" s="85"/>
    </row>
    <row r="222" spans="1:15" s="92" customFormat="1" ht="30" customHeight="1">
      <c r="A222" s="78" t="s">
        <v>332</v>
      </c>
      <c r="B222" s="80" t="s">
        <v>505</v>
      </c>
      <c r="C222" s="79" t="s">
        <v>333</v>
      </c>
      <c r="D222" s="67" t="s">
        <v>243</v>
      </c>
      <c r="E222" s="68"/>
      <c r="F222" s="73"/>
      <c r="G222" s="88"/>
      <c r="H222" s="77"/>
      <c r="I222" s="125"/>
      <c r="J222" s="82"/>
      <c r="M222" s="85"/>
      <c r="N222" s="85"/>
      <c r="O222" s="85"/>
    </row>
    <row r="223" spans="1:15" s="92" customFormat="1" ht="30" customHeight="1">
      <c r="A223" s="78" t="s">
        <v>334</v>
      </c>
      <c r="B223" s="65" t="s">
        <v>35</v>
      </c>
      <c r="C223" s="79" t="s">
        <v>335</v>
      </c>
      <c r="D223" s="67"/>
      <c r="E223" s="68"/>
      <c r="F223" s="73"/>
      <c r="G223" s="88"/>
      <c r="H223" s="77"/>
      <c r="I223" s="126"/>
      <c r="J223" s="82"/>
      <c r="M223" s="85"/>
      <c r="N223" s="85"/>
      <c r="O223" s="85"/>
    </row>
    <row r="224" spans="1:15" s="87" customFormat="1" ht="39.75" customHeight="1">
      <c r="A224" s="78" t="s">
        <v>336</v>
      </c>
      <c r="B224" s="72" t="s">
        <v>219</v>
      </c>
      <c r="C224" s="66" t="s">
        <v>338</v>
      </c>
      <c r="D224" s="67"/>
      <c r="E224" s="68" t="s">
        <v>41</v>
      </c>
      <c r="F224" s="73">
        <v>4</v>
      </c>
      <c r="G224" s="70"/>
      <c r="H224" s="77">
        <f>ROUND(G224,2)*F224</f>
        <v>0</v>
      </c>
      <c r="I224" s="120"/>
      <c r="J224" s="82"/>
      <c r="M224" s="85"/>
      <c r="N224" s="85"/>
      <c r="O224" s="85"/>
    </row>
    <row r="225" spans="1:15" s="87" customFormat="1" ht="39.75" customHeight="1">
      <c r="A225" s="78" t="s">
        <v>337</v>
      </c>
      <c r="B225" s="72" t="s">
        <v>221</v>
      </c>
      <c r="C225" s="66" t="s">
        <v>516</v>
      </c>
      <c r="D225" s="67"/>
      <c r="E225" s="68" t="s">
        <v>41</v>
      </c>
      <c r="F225" s="73">
        <v>4</v>
      </c>
      <c r="G225" s="70"/>
      <c r="H225" s="77">
        <f>ROUND(G225,2)*F225</f>
        <v>0</v>
      </c>
      <c r="I225" s="120"/>
      <c r="J225" s="82"/>
      <c r="M225" s="85"/>
      <c r="N225" s="85"/>
      <c r="O225" s="85"/>
    </row>
    <row r="226" spans="1:15" s="81" customFormat="1" ht="30" customHeight="1">
      <c r="A226" s="78" t="s">
        <v>372</v>
      </c>
      <c r="B226" s="80" t="s">
        <v>506</v>
      </c>
      <c r="C226" s="66" t="s">
        <v>374</v>
      </c>
      <c r="D226" s="67" t="s">
        <v>243</v>
      </c>
      <c r="E226" s="68" t="s">
        <v>41</v>
      </c>
      <c r="F226" s="73">
        <v>6</v>
      </c>
      <c r="G226" s="70"/>
      <c r="H226" s="77">
        <f>ROUND(G226,2)*F226</f>
        <v>0</v>
      </c>
      <c r="I226" s="121"/>
      <c r="J226" s="82"/>
      <c r="M226" s="85"/>
      <c r="N226" s="85"/>
      <c r="O226" s="85"/>
    </row>
    <row r="227" spans="1:15" s="87" customFormat="1" ht="30" customHeight="1">
      <c r="A227" s="78" t="s">
        <v>343</v>
      </c>
      <c r="B227" s="80" t="s">
        <v>507</v>
      </c>
      <c r="C227" s="66" t="s">
        <v>345</v>
      </c>
      <c r="D227" s="67" t="s">
        <v>346</v>
      </c>
      <c r="E227" s="68" t="s">
        <v>68</v>
      </c>
      <c r="F227" s="73">
        <v>90</v>
      </c>
      <c r="G227" s="70"/>
      <c r="H227" s="77">
        <f>ROUND(G227,2)*F227</f>
        <v>0</v>
      </c>
      <c r="I227" s="120"/>
      <c r="J227" s="82"/>
      <c r="M227" s="85"/>
      <c r="N227" s="85"/>
      <c r="O227" s="85"/>
    </row>
    <row r="228" spans="1:8" ht="39.75" customHeight="1">
      <c r="A228" s="21"/>
      <c r="B228" s="13"/>
      <c r="C228" s="38" t="s">
        <v>24</v>
      </c>
      <c r="D228" s="11"/>
      <c r="E228" s="10"/>
      <c r="F228" s="9"/>
      <c r="G228" s="21"/>
      <c r="H228" s="24"/>
    </row>
    <row r="229" spans="1:15" s="87" customFormat="1" ht="39.75" customHeight="1">
      <c r="A229" s="78" t="s">
        <v>94</v>
      </c>
      <c r="B229" s="80" t="s">
        <v>508</v>
      </c>
      <c r="C229" s="66" t="s">
        <v>158</v>
      </c>
      <c r="D229" s="67" t="s">
        <v>260</v>
      </c>
      <c r="E229" s="68" t="s">
        <v>41</v>
      </c>
      <c r="F229" s="73">
        <v>1</v>
      </c>
      <c r="G229" s="70"/>
      <c r="H229" s="77">
        <f>ROUND(G229,2)*F229</f>
        <v>0</v>
      </c>
      <c r="I229" s="120"/>
      <c r="J229" s="82"/>
      <c r="M229" s="85"/>
      <c r="N229" s="85"/>
      <c r="O229" s="85"/>
    </row>
    <row r="230" spans="1:15" s="87" customFormat="1" ht="30" customHeight="1">
      <c r="A230" s="78" t="s">
        <v>129</v>
      </c>
      <c r="B230" s="80" t="s">
        <v>509</v>
      </c>
      <c r="C230" s="66" t="s">
        <v>160</v>
      </c>
      <c r="D230" s="67" t="s">
        <v>243</v>
      </c>
      <c r="E230" s="68"/>
      <c r="F230" s="73"/>
      <c r="G230" s="71"/>
      <c r="H230" s="77"/>
      <c r="I230" s="125"/>
      <c r="J230" s="82"/>
      <c r="M230" s="85"/>
      <c r="N230" s="85"/>
      <c r="O230" s="85"/>
    </row>
    <row r="231" spans="1:15" s="87" customFormat="1" ht="30" customHeight="1">
      <c r="A231" s="78" t="s">
        <v>161</v>
      </c>
      <c r="B231" s="65" t="s">
        <v>35</v>
      </c>
      <c r="C231" s="66" t="s">
        <v>261</v>
      </c>
      <c r="D231" s="67"/>
      <c r="E231" s="68" t="s">
        <v>130</v>
      </c>
      <c r="F231" s="115">
        <v>1.3</v>
      </c>
      <c r="G231" s="70"/>
      <c r="H231" s="77">
        <f>ROUND(G231,2)*F231</f>
        <v>0</v>
      </c>
      <c r="I231" s="125"/>
      <c r="J231" s="82"/>
      <c r="M231" s="85"/>
      <c r="N231" s="85"/>
      <c r="O231" s="85"/>
    </row>
    <row r="232" spans="1:15" s="81" customFormat="1" ht="30" customHeight="1">
      <c r="A232" s="78" t="s">
        <v>95</v>
      </c>
      <c r="B232" s="80" t="s">
        <v>510</v>
      </c>
      <c r="C232" s="66" t="s">
        <v>163</v>
      </c>
      <c r="D232" s="67" t="s">
        <v>260</v>
      </c>
      <c r="E232" s="68"/>
      <c r="F232" s="73"/>
      <c r="G232" s="88"/>
      <c r="H232" s="77"/>
      <c r="I232" s="119"/>
      <c r="J232" s="82"/>
      <c r="M232" s="85"/>
      <c r="N232" s="85"/>
      <c r="O232" s="85"/>
    </row>
    <row r="233" spans="1:15" s="87" customFormat="1" ht="30" customHeight="1">
      <c r="A233" s="78" t="s">
        <v>96</v>
      </c>
      <c r="B233" s="65" t="s">
        <v>35</v>
      </c>
      <c r="C233" s="66" t="s">
        <v>97</v>
      </c>
      <c r="D233" s="67"/>
      <c r="E233" s="68" t="s">
        <v>41</v>
      </c>
      <c r="F233" s="73">
        <v>4</v>
      </c>
      <c r="G233" s="70"/>
      <c r="H233" s="77">
        <f>ROUND(G233,2)*F233</f>
        <v>0</v>
      </c>
      <c r="I233" s="120"/>
      <c r="J233" s="82"/>
      <c r="M233" s="85"/>
      <c r="N233" s="85"/>
      <c r="O233" s="85"/>
    </row>
    <row r="234" spans="1:15" s="81" customFormat="1" ht="30" customHeight="1">
      <c r="A234" s="78" t="s">
        <v>131</v>
      </c>
      <c r="B234" s="80" t="s">
        <v>511</v>
      </c>
      <c r="C234" s="66" t="s">
        <v>164</v>
      </c>
      <c r="D234" s="67" t="s">
        <v>260</v>
      </c>
      <c r="E234" s="68" t="s">
        <v>41</v>
      </c>
      <c r="F234" s="73">
        <v>1</v>
      </c>
      <c r="G234" s="70"/>
      <c r="H234" s="77">
        <f>ROUND(G234,2)*F234</f>
        <v>0</v>
      </c>
      <c r="I234" s="119"/>
      <c r="J234" s="82"/>
      <c r="M234" s="85"/>
      <c r="N234" s="85"/>
      <c r="O234" s="85"/>
    </row>
    <row r="235" spans="1:15" s="81" customFormat="1" ht="30" customHeight="1">
      <c r="A235" s="78" t="s">
        <v>132</v>
      </c>
      <c r="B235" s="80" t="s">
        <v>512</v>
      </c>
      <c r="C235" s="66" t="s">
        <v>166</v>
      </c>
      <c r="D235" s="67" t="s">
        <v>260</v>
      </c>
      <c r="E235" s="68" t="s">
        <v>41</v>
      </c>
      <c r="F235" s="73">
        <v>1</v>
      </c>
      <c r="G235" s="70"/>
      <c r="H235" s="77">
        <f>ROUND(G235,2)*F235</f>
        <v>0</v>
      </c>
      <c r="I235" s="119"/>
      <c r="J235" s="82"/>
      <c r="M235" s="85"/>
      <c r="N235" s="85"/>
      <c r="O235" s="85"/>
    </row>
    <row r="236" spans="1:15" s="87" customFormat="1" ht="30" customHeight="1">
      <c r="A236" s="78" t="s">
        <v>133</v>
      </c>
      <c r="B236" s="80" t="s">
        <v>513</v>
      </c>
      <c r="C236" s="66" t="s">
        <v>168</v>
      </c>
      <c r="D236" s="67" t="s">
        <v>260</v>
      </c>
      <c r="E236" s="68" t="s">
        <v>41</v>
      </c>
      <c r="F236" s="73">
        <v>66</v>
      </c>
      <c r="G236" s="70"/>
      <c r="H236" s="77">
        <f>ROUND(G236,2)*F236</f>
        <v>0</v>
      </c>
      <c r="I236" s="120"/>
      <c r="J236" s="82"/>
      <c r="M236" s="85"/>
      <c r="N236" s="85"/>
      <c r="O236" s="85"/>
    </row>
    <row r="237" spans="1:15" s="87" customFormat="1" ht="30" customHeight="1">
      <c r="A237" s="78" t="s">
        <v>134</v>
      </c>
      <c r="B237" s="80" t="s">
        <v>514</v>
      </c>
      <c r="C237" s="66" t="s">
        <v>170</v>
      </c>
      <c r="D237" s="67" t="s">
        <v>260</v>
      </c>
      <c r="E237" s="68" t="s">
        <v>41</v>
      </c>
      <c r="F237" s="73">
        <v>42</v>
      </c>
      <c r="G237" s="70"/>
      <c r="H237" s="77">
        <f>ROUND(G237,2)*F237</f>
        <v>0</v>
      </c>
      <c r="I237" s="120"/>
      <c r="J237" s="82"/>
      <c r="M237" s="85"/>
      <c r="N237" s="85"/>
      <c r="O237" s="85"/>
    </row>
    <row r="238" spans="1:8" ht="39.75" customHeight="1">
      <c r="A238" s="21"/>
      <c r="B238" s="17"/>
      <c r="C238" s="38" t="s">
        <v>25</v>
      </c>
      <c r="D238" s="11"/>
      <c r="E238" s="8"/>
      <c r="F238" s="11"/>
      <c r="G238" s="21"/>
      <c r="H238" s="24"/>
    </row>
    <row r="239" spans="1:15" s="81" customFormat="1" ht="30" customHeight="1">
      <c r="A239" s="76" t="s">
        <v>103</v>
      </c>
      <c r="B239" s="80" t="s">
        <v>515</v>
      </c>
      <c r="C239" s="66" t="s">
        <v>104</v>
      </c>
      <c r="D239" s="67" t="s">
        <v>264</v>
      </c>
      <c r="E239" s="68"/>
      <c r="F239" s="69"/>
      <c r="G239" s="88"/>
      <c r="H239" s="71"/>
      <c r="I239" s="119"/>
      <c r="J239" s="82"/>
      <c r="M239" s="85"/>
      <c r="N239" s="85"/>
      <c r="O239" s="85"/>
    </row>
    <row r="240" spans="1:15" s="87" customFormat="1" ht="30" customHeight="1">
      <c r="A240" s="76" t="s">
        <v>348</v>
      </c>
      <c r="B240" s="65" t="s">
        <v>35</v>
      </c>
      <c r="C240" s="66" t="s">
        <v>349</v>
      </c>
      <c r="D240" s="67"/>
      <c r="E240" s="68" t="s">
        <v>34</v>
      </c>
      <c r="F240" s="69">
        <v>450</v>
      </c>
      <c r="G240" s="70"/>
      <c r="H240" s="71">
        <f>ROUND(G240,2)*F240</f>
        <v>0</v>
      </c>
      <c r="I240" s="120"/>
      <c r="J240" s="82"/>
      <c r="M240" s="85"/>
      <c r="N240" s="85"/>
      <c r="O240" s="85"/>
    </row>
    <row r="241" spans="1:15" s="87" customFormat="1" ht="30" customHeight="1">
      <c r="A241" s="76" t="s">
        <v>105</v>
      </c>
      <c r="B241" s="65" t="s">
        <v>46</v>
      </c>
      <c r="C241" s="66" t="s">
        <v>106</v>
      </c>
      <c r="D241" s="67"/>
      <c r="E241" s="68" t="s">
        <v>34</v>
      </c>
      <c r="F241" s="69">
        <v>50</v>
      </c>
      <c r="G241" s="70"/>
      <c r="H241" s="71">
        <f>ROUND(G241,2)*F241</f>
        <v>0</v>
      </c>
      <c r="I241" s="120"/>
      <c r="J241" s="82"/>
      <c r="M241" s="85"/>
      <c r="N241" s="85"/>
      <c r="O241" s="85"/>
    </row>
    <row r="242" spans="1:9" s="46" customFormat="1" ht="30" customHeight="1" thickBot="1">
      <c r="A242" s="47"/>
      <c r="B242" s="42" t="str">
        <f>B174</f>
        <v>C</v>
      </c>
      <c r="C242" s="135" t="str">
        <f>C174</f>
        <v>HARBISON AVENUE WEST from Brazier Street to Roch Street - Reconstruction</v>
      </c>
      <c r="D242" s="136"/>
      <c r="E242" s="136"/>
      <c r="F242" s="137"/>
      <c r="G242" s="47" t="s">
        <v>17</v>
      </c>
      <c r="H242" s="47">
        <f>SUM(H174:H241)</f>
        <v>0</v>
      </c>
      <c r="I242" s="118"/>
    </row>
    <row r="243" spans="1:9" s="46" customFormat="1" ht="30" customHeight="1" thickTop="1">
      <c r="A243" s="44"/>
      <c r="B243" s="43" t="s">
        <v>15</v>
      </c>
      <c r="C243" s="132" t="s">
        <v>270</v>
      </c>
      <c r="D243" s="133"/>
      <c r="E243" s="133"/>
      <c r="F243" s="134"/>
      <c r="G243" s="44"/>
      <c r="H243" s="45"/>
      <c r="I243" s="118"/>
    </row>
    <row r="244" spans="1:8" ht="39.75" customHeight="1">
      <c r="A244" s="21"/>
      <c r="B244" s="17"/>
      <c r="C244" s="37" t="s">
        <v>19</v>
      </c>
      <c r="D244" s="11"/>
      <c r="E244" s="9" t="s">
        <v>2</v>
      </c>
      <c r="F244" s="9" t="s">
        <v>2</v>
      </c>
      <c r="G244" s="21" t="s">
        <v>2</v>
      </c>
      <c r="H244" s="24"/>
    </row>
    <row r="245" spans="1:15" s="81" customFormat="1" ht="30" customHeight="1">
      <c r="A245" s="78" t="s">
        <v>175</v>
      </c>
      <c r="B245" s="80" t="s">
        <v>146</v>
      </c>
      <c r="C245" s="66" t="s">
        <v>177</v>
      </c>
      <c r="D245" s="67" t="s">
        <v>178</v>
      </c>
      <c r="E245" s="68" t="s">
        <v>32</v>
      </c>
      <c r="F245" s="69">
        <v>610</v>
      </c>
      <c r="G245" s="70"/>
      <c r="H245" s="71">
        <f aca="true" t="shared" si="3" ref="H245:H252">ROUND(G245,2)*F245</f>
        <v>0</v>
      </c>
      <c r="I245" s="119"/>
      <c r="J245" s="82"/>
      <c r="K245" s="83"/>
      <c r="L245" s="84"/>
      <c r="M245" s="85"/>
      <c r="N245" s="85"/>
      <c r="O245" s="85"/>
    </row>
    <row r="246" spans="1:15" s="87" customFormat="1" ht="30" customHeight="1">
      <c r="A246" s="86" t="s">
        <v>275</v>
      </c>
      <c r="B246" s="80" t="s">
        <v>147</v>
      </c>
      <c r="C246" s="66" t="s">
        <v>277</v>
      </c>
      <c r="D246" s="67" t="s">
        <v>178</v>
      </c>
      <c r="E246" s="68" t="s">
        <v>34</v>
      </c>
      <c r="F246" s="69">
        <v>1665</v>
      </c>
      <c r="G246" s="70"/>
      <c r="H246" s="71">
        <f t="shared" si="3"/>
        <v>0</v>
      </c>
      <c r="I246" s="120"/>
      <c r="J246" s="82"/>
      <c r="K246" s="83"/>
      <c r="L246" s="84"/>
      <c r="M246" s="85"/>
      <c r="N246" s="85"/>
      <c r="O246" s="85"/>
    </row>
    <row r="247" spans="1:15" s="81" customFormat="1" ht="30" customHeight="1">
      <c r="A247" s="86" t="s">
        <v>375</v>
      </c>
      <c r="B247" s="80" t="s">
        <v>517</v>
      </c>
      <c r="C247" s="66" t="s">
        <v>376</v>
      </c>
      <c r="D247" s="67" t="s">
        <v>178</v>
      </c>
      <c r="E247" s="68"/>
      <c r="F247" s="69"/>
      <c r="G247" s="88"/>
      <c r="H247" s="71"/>
      <c r="I247" s="119"/>
      <c r="J247" s="82"/>
      <c r="M247" s="85"/>
      <c r="N247" s="85"/>
      <c r="O247" s="85"/>
    </row>
    <row r="248" spans="1:15" s="81" customFormat="1" ht="30" customHeight="1">
      <c r="A248" s="78" t="s">
        <v>377</v>
      </c>
      <c r="B248" s="65" t="s">
        <v>35</v>
      </c>
      <c r="C248" s="66" t="s">
        <v>378</v>
      </c>
      <c r="D248" s="67" t="s">
        <v>2</v>
      </c>
      <c r="E248" s="68" t="s">
        <v>36</v>
      </c>
      <c r="F248" s="69">
        <v>925</v>
      </c>
      <c r="G248" s="70"/>
      <c r="H248" s="71">
        <f>ROUND(G248,2)*F248</f>
        <v>0</v>
      </c>
      <c r="I248" s="119"/>
      <c r="J248" s="82"/>
      <c r="M248" s="85"/>
      <c r="N248" s="85"/>
      <c r="O248" s="85"/>
    </row>
    <row r="249" spans="1:15" s="81" customFormat="1" ht="39.75" customHeight="1">
      <c r="A249" s="86" t="s">
        <v>37</v>
      </c>
      <c r="B249" s="80" t="s">
        <v>241</v>
      </c>
      <c r="C249" s="66" t="s">
        <v>38</v>
      </c>
      <c r="D249" s="67" t="s">
        <v>604</v>
      </c>
      <c r="E249" s="68" t="s">
        <v>32</v>
      </c>
      <c r="F249" s="69">
        <v>125</v>
      </c>
      <c r="G249" s="70"/>
      <c r="H249" s="71">
        <f t="shared" si="3"/>
        <v>0</v>
      </c>
      <c r="I249" s="119"/>
      <c r="J249" s="82"/>
      <c r="M249" s="85"/>
      <c r="N249" s="85"/>
      <c r="O249" s="85"/>
    </row>
    <row r="250" spans="1:15" s="87" customFormat="1" ht="30" customHeight="1">
      <c r="A250" s="78" t="s">
        <v>39</v>
      </c>
      <c r="B250" s="80" t="s">
        <v>518</v>
      </c>
      <c r="C250" s="66" t="s">
        <v>40</v>
      </c>
      <c r="D250" s="67" t="s">
        <v>178</v>
      </c>
      <c r="E250" s="68" t="s">
        <v>34</v>
      </c>
      <c r="F250" s="69">
        <v>1275</v>
      </c>
      <c r="G250" s="70"/>
      <c r="H250" s="71">
        <f t="shared" si="3"/>
        <v>0</v>
      </c>
      <c r="I250" s="120"/>
      <c r="J250" s="82"/>
      <c r="M250" s="85"/>
      <c r="N250" s="85"/>
      <c r="O250" s="85"/>
    </row>
    <row r="251" spans="1:15" s="87" customFormat="1" ht="30" customHeight="1">
      <c r="A251" s="78" t="s">
        <v>379</v>
      </c>
      <c r="B251" s="80" t="s">
        <v>519</v>
      </c>
      <c r="C251" s="66" t="s">
        <v>381</v>
      </c>
      <c r="D251" s="67" t="s">
        <v>178</v>
      </c>
      <c r="E251" s="68" t="s">
        <v>32</v>
      </c>
      <c r="F251" s="69">
        <v>15</v>
      </c>
      <c r="G251" s="70"/>
      <c r="H251" s="71">
        <f t="shared" si="3"/>
        <v>0</v>
      </c>
      <c r="I251" s="120"/>
      <c r="J251" s="82"/>
      <c r="M251" s="85"/>
      <c r="N251" s="85"/>
      <c r="O251" s="85"/>
    </row>
    <row r="252" spans="1:15" s="87" customFormat="1" ht="30" customHeight="1">
      <c r="A252" s="86" t="s">
        <v>279</v>
      </c>
      <c r="B252" s="80" t="s">
        <v>520</v>
      </c>
      <c r="C252" s="66" t="s">
        <v>281</v>
      </c>
      <c r="D252" s="67" t="s">
        <v>282</v>
      </c>
      <c r="E252" s="68" t="s">
        <v>34</v>
      </c>
      <c r="F252" s="69">
        <v>1665</v>
      </c>
      <c r="G252" s="70"/>
      <c r="H252" s="71">
        <f t="shared" si="3"/>
        <v>0</v>
      </c>
      <c r="I252" s="120"/>
      <c r="J252" s="82"/>
      <c r="M252" s="85"/>
      <c r="N252" s="85"/>
      <c r="O252" s="85"/>
    </row>
    <row r="253" spans="1:8" ht="39.75" customHeight="1">
      <c r="A253" s="21"/>
      <c r="B253" s="17"/>
      <c r="C253" s="38" t="s">
        <v>173</v>
      </c>
      <c r="D253" s="11"/>
      <c r="E253" s="8"/>
      <c r="F253" s="11"/>
      <c r="G253" s="21"/>
      <c r="H253" s="24"/>
    </row>
    <row r="254" spans="1:15" s="81" customFormat="1" ht="30" customHeight="1">
      <c r="A254" s="76" t="s">
        <v>113</v>
      </c>
      <c r="B254" s="80" t="s">
        <v>521</v>
      </c>
      <c r="C254" s="66" t="s">
        <v>115</v>
      </c>
      <c r="D254" s="67" t="s">
        <v>178</v>
      </c>
      <c r="E254" s="68"/>
      <c r="F254" s="69"/>
      <c r="G254" s="88"/>
      <c r="H254" s="71"/>
      <c r="I254" s="119"/>
      <c r="J254" s="82"/>
      <c r="M254" s="85"/>
      <c r="N254" s="85"/>
      <c r="O254" s="85"/>
    </row>
    <row r="255" spans="1:15" s="87" customFormat="1" ht="30" customHeight="1">
      <c r="A255" s="76" t="s">
        <v>116</v>
      </c>
      <c r="B255" s="65" t="s">
        <v>35</v>
      </c>
      <c r="C255" s="66" t="s">
        <v>117</v>
      </c>
      <c r="D255" s="67" t="s">
        <v>2</v>
      </c>
      <c r="E255" s="68" t="s">
        <v>34</v>
      </c>
      <c r="F255" s="69">
        <v>1410</v>
      </c>
      <c r="G255" s="70"/>
      <c r="H255" s="71">
        <f>ROUND(G255,2)*F255</f>
        <v>0</v>
      </c>
      <c r="I255" s="120"/>
      <c r="J255" s="82"/>
      <c r="M255" s="85"/>
      <c r="N255" s="85"/>
      <c r="O255" s="85"/>
    </row>
    <row r="256" spans="1:15" s="87" customFormat="1" ht="30" customHeight="1">
      <c r="A256" s="76" t="s">
        <v>42</v>
      </c>
      <c r="B256" s="80" t="s">
        <v>522</v>
      </c>
      <c r="C256" s="66" t="s">
        <v>43</v>
      </c>
      <c r="D256" s="67" t="s">
        <v>185</v>
      </c>
      <c r="E256" s="68"/>
      <c r="F256" s="69"/>
      <c r="G256" s="88"/>
      <c r="H256" s="71"/>
      <c r="I256" s="120"/>
      <c r="J256" s="82"/>
      <c r="M256" s="85"/>
      <c r="N256" s="85"/>
      <c r="O256" s="85"/>
    </row>
    <row r="257" spans="1:15" s="87" customFormat="1" ht="30" customHeight="1">
      <c r="A257" s="76" t="s">
        <v>351</v>
      </c>
      <c r="B257" s="65" t="s">
        <v>35</v>
      </c>
      <c r="C257" s="66" t="s">
        <v>352</v>
      </c>
      <c r="D257" s="67" t="s">
        <v>2</v>
      </c>
      <c r="E257" s="68" t="s">
        <v>34</v>
      </c>
      <c r="F257" s="69">
        <v>23</v>
      </c>
      <c r="G257" s="70"/>
      <c r="H257" s="71">
        <f>ROUND(G257,2)*F257</f>
        <v>0</v>
      </c>
      <c r="I257" s="120"/>
      <c r="J257" s="82"/>
      <c r="M257" s="85"/>
      <c r="N257" s="85"/>
      <c r="O257" s="85"/>
    </row>
    <row r="258" spans="1:15" s="87" customFormat="1" ht="30" customHeight="1">
      <c r="A258" s="76" t="s">
        <v>44</v>
      </c>
      <c r="B258" s="80" t="s">
        <v>523</v>
      </c>
      <c r="C258" s="66" t="s">
        <v>45</v>
      </c>
      <c r="D258" s="67" t="s">
        <v>185</v>
      </c>
      <c r="E258" s="68"/>
      <c r="F258" s="69"/>
      <c r="G258" s="88"/>
      <c r="H258" s="71"/>
      <c r="I258" s="120"/>
      <c r="J258" s="82"/>
      <c r="M258" s="85"/>
      <c r="N258" s="85"/>
      <c r="O258" s="85"/>
    </row>
    <row r="259" spans="1:15" s="87" customFormat="1" ht="30" customHeight="1">
      <c r="A259" s="76" t="s">
        <v>355</v>
      </c>
      <c r="B259" s="65" t="s">
        <v>35</v>
      </c>
      <c r="C259" s="66" t="s">
        <v>356</v>
      </c>
      <c r="D259" s="67" t="s">
        <v>2</v>
      </c>
      <c r="E259" s="68" t="s">
        <v>34</v>
      </c>
      <c r="F259" s="69">
        <v>5</v>
      </c>
      <c r="G259" s="70"/>
      <c r="H259" s="71">
        <f>ROUND(G259,2)*F259</f>
        <v>0</v>
      </c>
      <c r="I259" s="120"/>
      <c r="J259" s="82"/>
      <c r="M259" s="85"/>
      <c r="N259" s="85"/>
      <c r="O259" s="85"/>
    </row>
    <row r="260" spans="1:15" s="87" customFormat="1" ht="30" customHeight="1">
      <c r="A260" s="76" t="s">
        <v>51</v>
      </c>
      <c r="B260" s="80" t="s">
        <v>524</v>
      </c>
      <c r="C260" s="66" t="s">
        <v>52</v>
      </c>
      <c r="D260" s="67" t="s">
        <v>204</v>
      </c>
      <c r="E260" s="68"/>
      <c r="F260" s="69"/>
      <c r="G260" s="88"/>
      <c r="H260" s="71"/>
      <c r="I260" s="120"/>
      <c r="J260" s="82"/>
      <c r="M260" s="85"/>
      <c r="N260" s="85"/>
      <c r="O260" s="85"/>
    </row>
    <row r="261" spans="1:15" s="87" customFormat="1" ht="30" customHeight="1">
      <c r="A261" s="76" t="s">
        <v>53</v>
      </c>
      <c r="B261" s="65" t="s">
        <v>35</v>
      </c>
      <c r="C261" s="66" t="s">
        <v>54</v>
      </c>
      <c r="D261" s="67" t="s">
        <v>2</v>
      </c>
      <c r="E261" s="68" t="s">
        <v>41</v>
      </c>
      <c r="F261" s="69">
        <v>35</v>
      </c>
      <c r="G261" s="70"/>
      <c r="H261" s="71">
        <f>ROUND(G261,2)*F261</f>
        <v>0</v>
      </c>
      <c r="I261" s="120"/>
      <c r="J261" s="82"/>
      <c r="M261" s="85"/>
      <c r="N261" s="85"/>
      <c r="O261" s="85"/>
    </row>
    <row r="262" spans="1:15" s="87" customFormat="1" ht="30" customHeight="1">
      <c r="A262" s="76" t="s">
        <v>55</v>
      </c>
      <c r="B262" s="80" t="s">
        <v>525</v>
      </c>
      <c r="C262" s="66" t="s">
        <v>56</v>
      </c>
      <c r="D262" s="67" t="s">
        <v>204</v>
      </c>
      <c r="E262" s="68"/>
      <c r="F262" s="69"/>
      <c r="G262" s="88"/>
      <c r="H262" s="71"/>
      <c r="I262" s="120"/>
      <c r="J262" s="82"/>
      <c r="M262" s="85"/>
      <c r="N262" s="85"/>
      <c r="O262" s="85"/>
    </row>
    <row r="263" spans="1:15" s="87" customFormat="1" ht="30" customHeight="1">
      <c r="A263" s="76" t="s">
        <v>57</v>
      </c>
      <c r="B263" s="65" t="s">
        <v>35</v>
      </c>
      <c r="C263" s="66" t="s">
        <v>58</v>
      </c>
      <c r="D263" s="67" t="s">
        <v>2</v>
      </c>
      <c r="E263" s="68" t="s">
        <v>41</v>
      </c>
      <c r="F263" s="69">
        <v>90</v>
      </c>
      <c r="G263" s="70"/>
      <c r="H263" s="71">
        <f>ROUND(G263,2)*F263</f>
        <v>0</v>
      </c>
      <c r="I263" s="120"/>
      <c r="J263" s="82"/>
      <c r="M263" s="85"/>
      <c r="N263" s="85"/>
      <c r="O263" s="85"/>
    </row>
    <row r="264" spans="1:15" s="81" customFormat="1" ht="30" customHeight="1">
      <c r="A264" s="76" t="s">
        <v>61</v>
      </c>
      <c r="B264" s="80" t="s">
        <v>526</v>
      </c>
      <c r="C264" s="66" t="s">
        <v>62</v>
      </c>
      <c r="D264" s="67" t="s">
        <v>287</v>
      </c>
      <c r="E264" s="68"/>
      <c r="F264" s="69"/>
      <c r="G264" s="88"/>
      <c r="H264" s="71"/>
      <c r="I264" s="119"/>
      <c r="J264" s="82"/>
      <c r="M264" s="85"/>
      <c r="N264" s="85"/>
      <c r="O264" s="85"/>
    </row>
    <row r="265" spans="1:15" s="87" customFormat="1" ht="30" customHeight="1">
      <c r="A265" s="76" t="s">
        <v>63</v>
      </c>
      <c r="B265" s="65" t="s">
        <v>470</v>
      </c>
      <c r="C265" s="66" t="s">
        <v>64</v>
      </c>
      <c r="D265" s="67" t="s">
        <v>65</v>
      </c>
      <c r="E265" s="68"/>
      <c r="F265" s="69"/>
      <c r="G265" s="88"/>
      <c r="H265" s="71"/>
      <c r="I265" s="120"/>
      <c r="J265" s="82"/>
      <c r="M265" s="85"/>
      <c r="N265" s="85"/>
      <c r="O265" s="85"/>
    </row>
    <row r="266" spans="1:15" s="87" customFormat="1" ht="30" customHeight="1">
      <c r="A266" s="76" t="s">
        <v>123</v>
      </c>
      <c r="B266" s="72" t="s">
        <v>219</v>
      </c>
      <c r="C266" s="66" t="s">
        <v>288</v>
      </c>
      <c r="D266" s="67"/>
      <c r="E266" s="68" t="s">
        <v>34</v>
      </c>
      <c r="F266" s="69">
        <v>25</v>
      </c>
      <c r="G266" s="70"/>
      <c r="H266" s="71">
        <f>ROUND(G266,2)*F266</f>
        <v>0</v>
      </c>
      <c r="I266" s="120"/>
      <c r="J266" s="82"/>
      <c r="M266" s="85"/>
      <c r="N266" s="85"/>
      <c r="O266" s="85"/>
    </row>
    <row r="267" spans="1:15" s="87" customFormat="1" ht="30" customHeight="1">
      <c r="A267" s="76" t="s">
        <v>66</v>
      </c>
      <c r="B267" s="72" t="s">
        <v>221</v>
      </c>
      <c r="C267" s="66" t="s">
        <v>289</v>
      </c>
      <c r="D267" s="67"/>
      <c r="E267" s="68" t="s">
        <v>34</v>
      </c>
      <c r="F267" s="69">
        <v>20</v>
      </c>
      <c r="G267" s="70"/>
      <c r="H267" s="71">
        <f>ROUND(G267,2)*F267</f>
        <v>0</v>
      </c>
      <c r="I267" s="120"/>
      <c r="J267" s="82"/>
      <c r="M267" s="85"/>
      <c r="N267" s="85"/>
      <c r="O267" s="85"/>
    </row>
    <row r="268" spans="1:15" s="87" customFormat="1" ht="30" customHeight="1">
      <c r="A268" s="76" t="s">
        <v>67</v>
      </c>
      <c r="B268" s="72" t="s">
        <v>290</v>
      </c>
      <c r="C268" s="66" t="s">
        <v>291</v>
      </c>
      <c r="D268" s="67" t="s">
        <v>2</v>
      </c>
      <c r="E268" s="68" t="s">
        <v>34</v>
      </c>
      <c r="F268" s="69">
        <v>100</v>
      </c>
      <c r="G268" s="70"/>
      <c r="H268" s="71">
        <f>ROUND(G268,2)*F268</f>
        <v>0</v>
      </c>
      <c r="I268" s="120"/>
      <c r="J268" s="82"/>
      <c r="M268" s="85"/>
      <c r="N268" s="85"/>
      <c r="O268" s="85"/>
    </row>
    <row r="269" spans="1:15" s="81" customFormat="1" ht="30" customHeight="1">
      <c r="A269" s="76" t="s">
        <v>292</v>
      </c>
      <c r="B269" s="80" t="s">
        <v>527</v>
      </c>
      <c r="C269" s="66" t="s">
        <v>293</v>
      </c>
      <c r="D269" s="67" t="s">
        <v>287</v>
      </c>
      <c r="E269" s="68" t="s">
        <v>34</v>
      </c>
      <c r="F269" s="73">
        <v>3</v>
      </c>
      <c r="G269" s="70"/>
      <c r="H269" s="71">
        <f>ROUND(G269,2)*F269</f>
        <v>0</v>
      </c>
      <c r="I269" s="119"/>
      <c r="J269" s="82"/>
      <c r="M269" s="85"/>
      <c r="N269" s="85"/>
      <c r="O269" s="85"/>
    </row>
    <row r="270" spans="1:15" s="87" customFormat="1" ht="30" customHeight="1">
      <c r="A270" s="76" t="s">
        <v>79</v>
      </c>
      <c r="B270" s="80" t="s">
        <v>528</v>
      </c>
      <c r="C270" s="66" t="s">
        <v>80</v>
      </c>
      <c r="D270" s="67" t="s">
        <v>233</v>
      </c>
      <c r="E270" s="74"/>
      <c r="F270" s="69"/>
      <c r="G270" s="88"/>
      <c r="H270" s="71"/>
      <c r="I270" s="120"/>
      <c r="J270" s="82"/>
      <c r="M270" s="85"/>
      <c r="N270" s="85"/>
      <c r="O270" s="85"/>
    </row>
    <row r="271" spans="1:15" s="87" customFormat="1" ht="30" customHeight="1">
      <c r="A271" s="76" t="s">
        <v>126</v>
      </c>
      <c r="B271" s="65" t="s">
        <v>35</v>
      </c>
      <c r="C271" s="66" t="s">
        <v>127</v>
      </c>
      <c r="D271" s="67"/>
      <c r="E271" s="68"/>
      <c r="F271" s="69"/>
      <c r="G271" s="88"/>
      <c r="H271" s="71"/>
      <c r="I271" s="120"/>
      <c r="J271" s="82"/>
      <c r="M271" s="85"/>
      <c r="N271" s="85"/>
      <c r="O271" s="85"/>
    </row>
    <row r="272" spans="1:15" s="87" customFormat="1" ht="30" customHeight="1">
      <c r="A272" s="76" t="s">
        <v>128</v>
      </c>
      <c r="B272" s="72" t="s">
        <v>219</v>
      </c>
      <c r="C272" s="66" t="s">
        <v>234</v>
      </c>
      <c r="D272" s="67"/>
      <c r="E272" s="68" t="s">
        <v>36</v>
      </c>
      <c r="F272" s="69">
        <v>10</v>
      </c>
      <c r="G272" s="70"/>
      <c r="H272" s="71">
        <f>ROUND(G272,2)*F272</f>
        <v>0</v>
      </c>
      <c r="I272" s="120"/>
      <c r="J272" s="82"/>
      <c r="M272" s="85"/>
      <c r="N272" s="85"/>
      <c r="O272" s="85"/>
    </row>
    <row r="273" spans="1:15" s="90" customFormat="1" ht="30" customHeight="1">
      <c r="A273" s="76" t="s">
        <v>235</v>
      </c>
      <c r="B273" s="80" t="s">
        <v>529</v>
      </c>
      <c r="C273" s="66" t="s">
        <v>237</v>
      </c>
      <c r="D273" s="67" t="s">
        <v>238</v>
      </c>
      <c r="E273" s="68"/>
      <c r="F273" s="69"/>
      <c r="G273" s="88"/>
      <c r="H273" s="71"/>
      <c r="I273" s="122"/>
      <c r="J273" s="82"/>
      <c r="M273" s="85"/>
      <c r="N273" s="85"/>
      <c r="O273" s="85"/>
    </row>
    <row r="274" spans="1:15" s="91" customFormat="1" ht="30" customHeight="1">
      <c r="A274" s="76" t="s">
        <v>239</v>
      </c>
      <c r="B274" s="65" t="s">
        <v>35</v>
      </c>
      <c r="C274" s="66" t="s">
        <v>240</v>
      </c>
      <c r="D274" s="67" t="s">
        <v>2</v>
      </c>
      <c r="E274" s="68" t="s">
        <v>34</v>
      </c>
      <c r="F274" s="69">
        <v>75</v>
      </c>
      <c r="G274" s="70"/>
      <c r="H274" s="71">
        <f>ROUND(G274,2)*F274</f>
        <v>0</v>
      </c>
      <c r="I274" s="123"/>
      <c r="J274" s="82"/>
      <c r="M274" s="85"/>
      <c r="N274" s="85"/>
      <c r="O274" s="85"/>
    </row>
    <row r="275" spans="1:8" ht="39.75" customHeight="1">
      <c r="A275" s="21"/>
      <c r="B275" s="7"/>
      <c r="C275" s="38" t="s">
        <v>21</v>
      </c>
      <c r="D275" s="11"/>
      <c r="E275" s="9"/>
      <c r="F275" s="9"/>
      <c r="G275" s="21"/>
      <c r="H275" s="24"/>
    </row>
    <row r="276" spans="1:15" s="81" customFormat="1" ht="39.75" customHeight="1">
      <c r="A276" s="78" t="s">
        <v>84</v>
      </c>
      <c r="B276" s="80" t="s">
        <v>530</v>
      </c>
      <c r="C276" s="66" t="s">
        <v>85</v>
      </c>
      <c r="D276" s="67" t="s">
        <v>231</v>
      </c>
      <c r="E276" s="68"/>
      <c r="F276" s="73"/>
      <c r="G276" s="88"/>
      <c r="H276" s="77"/>
      <c r="I276" s="119"/>
      <c r="J276" s="82"/>
      <c r="M276" s="85"/>
      <c r="N276" s="85"/>
      <c r="O276" s="85"/>
    </row>
    <row r="277" spans="1:15" s="81" customFormat="1" ht="39.75" customHeight="1">
      <c r="A277" s="78" t="s">
        <v>305</v>
      </c>
      <c r="B277" s="65" t="s">
        <v>35</v>
      </c>
      <c r="C277" s="66" t="s">
        <v>306</v>
      </c>
      <c r="D277" s="67" t="s">
        <v>2</v>
      </c>
      <c r="E277" s="68" t="s">
        <v>34</v>
      </c>
      <c r="F277" s="73">
        <v>140</v>
      </c>
      <c r="G277" s="70"/>
      <c r="H277" s="77">
        <f>ROUND(G277,2)*F277</f>
        <v>0</v>
      </c>
      <c r="I277" s="119"/>
      <c r="J277" s="82"/>
      <c r="M277" s="85"/>
      <c r="N277" s="85"/>
      <c r="O277" s="85"/>
    </row>
    <row r="278" spans="1:15" s="81" customFormat="1" ht="39.75" customHeight="1">
      <c r="A278" s="78" t="s">
        <v>305</v>
      </c>
      <c r="B278" s="65" t="s">
        <v>46</v>
      </c>
      <c r="C278" s="66" t="s">
        <v>413</v>
      </c>
      <c r="D278" s="67" t="s">
        <v>2</v>
      </c>
      <c r="E278" s="68" t="s">
        <v>34</v>
      </c>
      <c r="F278" s="73">
        <v>1250</v>
      </c>
      <c r="G278" s="70"/>
      <c r="H278" s="77">
        <f>ROUND(G278,2)*F278</f>
        <v>0</v>
      </c>
      <c r="I278" s="119"/>
      <c r="J278" s="82"/>
      <c r="M278" s="85"/>
      <c r="N278" s="85"/>
      <c r="O278" s="85"/>
    </row>
    <row r="279" spans="1:15" s="81" customFormat="1" ht="39.75" customHeight="1">
      <c r="A279" s="78" t="s">
        <v>86</v>
      </c>
      <c r="B279" s="80" t="s">
        <v>531</v>
      </c>
      <c r="C279" s="66" t="s">
        <v>87</v>
      </c>
      <c r="D279" s="67" t="s">
        <v>231</v>
      </c>
      <c r="E279" s="68"/>
      <c r="F279" s="73"/>
      <c r="G279" s="88"/>
      <c r="H279" s="77"/>
      <c r="I279" s="119"/>
      <c r="J279" s="82"/>
      <c r="M279" s="85"/>
      <c r="N279" s="85"/>
      <c r="O279" s="85"/>
    </row>
    <row r="280" spans="1:15" s="87" customFormat="1" ht="39.75" customHeight="1">
      <c r="A280" s="78" t="s">
        <v>411</v>
      </c>
      <c r="B280" s="65" t="s">
        <v>35</v>
      </c>
      <c r="C280" s="66" t="s">
        <v>414</v>
      </c>
      <c r="D280" s="67" t="s">
        <v>412</v>
      </c>
      <c r="E280" s="68" t="s">
        <v>68</v>
      </c>
      <c r="F280" s="69">
        <v>245</v>
      </c>
      <c r="G280" s="70"/>
      <c r="H280" s="77">
        <f>ROUND(G280,2)*F280</f>
        <v>0</v>
      </c>
      <c r="I280" s="120"/>
      <c r="J280" s="82"/>
      <c r="M280" s="85"/>
      <c r="N280" s="85"/>
      <c r="O280" s="85"/>
    </row>
    <row r="281" spans="1:15" s="87" customFormat="1" ht="39.75" customHeight="1">
      <c r="A281" s="78" t="s">
        <v>307</v>
      </c>
      <c r="B281" s="65" t="s">
        <v>46</v>
      </c>
      <c r="C281" s="66" t="s">
        <v>350</v>
      </c>
      <c r="D281" s="67" t="s">
        <v>215</v>
      </c>
      <c r="E281" s="68" t="s">
        <v>68</v>
      </c>
      <c r="F281" s="69">
        <v>60</v>
      </c>
      <c r="G281" s="70"/>
      <c r="H281" s="77">
        <f>ROUND(G281,2)*F281</f>
        <v>0</v>
      </c>
      <c r="I281" s="120"/>
      <c r="J281" s="82"/>
      <c r="M281" s="85"/>
      <c r="N281" s="85"/>
      <c r="O281" s="85"/>
    </row>
    <row r="282" spans="1:15" s="87" customFormat="1" ht="39.75" customHeight="1">
      <c r="A282" s="78" t="s">
        <v>368</v>
      </c>
      <c r="B282" s="65" t="s">
        <v>532</v>
      </c>
      <c r="C282" s="66" t="s">
        <v>369</v>
      </c>
      <c r="D282" s="67" t="s">
        <v>370</v>
      </c>
      <c r="E282" s="68" t="s">
        <v>68</v>
      </c>
      <c r="F282" s="69">
        <v>10</v>
      </c>
      <c r="G282" s="70"/>
      <c r="H282" s="77">
        <f>ROUND(G282,2)*F282</f>
        <v>0</v>
      </c>
      <c r="I282" s="120"/>
      <c r="J282" s="82"/>
      <c r="M282" s="85"/>
      <c r="N282" s="85"/>
      <c r="O282" s="85"/>
    </row>
    <row r="283" spans="1:15" s="87" customFormat="1" ht="39.75" customHeight="1">
      <c r="A283" s="78" t="s">
        <v>88</v>
      </c>
      <c r="B283" s="65" t="s">
        <v>101</v>
      </c>
      <c r="C283" s="66" t="s">
        <v>308</v>
      </c>
      <c r="D283" s="67" t="s">
        <v>309</v>
      </c>
      <c r="E283" s="68" t="s">
        <v>68</v>
      </c>
      <c r="F283" s="69">
        <v>38</v>
      </c>
      <c r="G283" s="70"/>
      <c r="H283" s="77">
        <f>ROUND(G283,2)*F283</f>
        <v>0</v>
      </c>
      <c r="I283" s="120"/>
      <c r="J283" s="82"/>
      <c r="M283" s="85"/>
      <c r="N283" s="85"/>
      <c r="O283" s="85"/>
    </row>
    <row r="284" spans="1:8" ht="39.75" customHeight="1">
      <c r="A284" s="21"/>
      <c r="B284" s="7"/>
      <c r="C284" s="38" t="s">
        <v>22</v>
      </c>
      <c r="D284" s="11"/>
      <c r="E284" s="10"/>
      <c r="F284" s="9"/>
      <c r="G284" s="21"/>
      <c r="H284" s="24"/>
    </row>
    <row r="285" spans="1:15" s="81" customFormat="1" ht="30" customHeight="1">
      <c r="A285" s="78" t="s">
        <v>89</v>
      </c>
      <c r="B285" s="80" t="s">
        <v>533</v>
      </c>
      <c r="C285" s="66" t="s">
        <v>90</v>
      </c>
      <c r="D285" s="67" t="s">
        <v>242</v>
      </c>
      <c r="E285" s="68" t="s">
        <v>68</v>
      </c>
      <c r="F285" s="73">
        <v>20</v>
      </c>
      <c r="G285" s="70"/>
      <c r="H285" s="77">
        <f>ROUND(G285,2)*F285</f>
        <v>0</v>
      </c>
      <c r="I285" s="119"/>
      <c r="J285" s="82"/>
      <c r="M285" s="85"/>
      <c r="N285" s="85"/>
      <c r="O285" s="85"/>
    </row>
    <row r="286" spans="1:8" ht="49.5" customHeight="1">
      <c r="A286" s="21"/>
      <c r="B286" s="7"/>
      <c r="C286" s="38" t="s">
        <v>23</v>
      </c>
      <c r="D286" s="11"/>
      <c r="E286" s="10"/>
      <c r="F286" s="9"/>
      <c r="G286" s="21"/>
      <c r="H286" s="24"/>
    </row>
    <row r="287" spans="1:15" s="81" customFormat="1" ht="30" customHeight="1">
      <c r="A287" s="78" t="s">
        <v>314</v>
      </c>
      <c r="B287" s="80" t="s">
        <v>534</v>
      </c>
      <c r="C287" s="66" t="s">
        <v>315</v>
      </c>
      <c r="D287" s="67" t="s">
        <v>243</v>
      </c>
      <c r="E287" s="68"/>
      <c r="F287" s="73"/>
      <c r="G287" s="88"/>
      <c r="H287" s="77"/>
      <c r="I287" s="121"/>
      <c r="J287" s="82"/>
      <c r="M287" s="85"/>
      <c r="N287" s="85"/>
      <c r="O287" s="85"/>
    </row>
    <row r="288" spans="1:15" s="81" customFormat="1" ht="30" customHeight="1">
      <c r="A288" s="78" t="s">
        <v>316</v>
      </c>
      <c r="B288" s="65" t="s">
        <v>35</v>
      </c>
      <c r="C288" s="66" t="s">
        <v>317</v>
      </c>
      <c r="D288" s="67"/>
      <c r="E288" s="68" t="s">
        <v>41</v>
      </c>
      <c r="F288" s="73">
        <v>2</v>
      </c>
      <c r="G288" s="70"/>
      <c r="H288" s="77">
        <f>ROUND(G288,2)*F288</f>
        <v>0</v>
      </c>
      <c r="I288" s="119"/>
      <c r="J288" s="82"/>
      <c r="M288" s="85"/>
      <c r="N288" s="85"/>
      <c r="O288" s="85"/>
    </row>
    <row r="289" spans="1:15" s="91" customFormat="1" ht="30" customHeight="1">
      <c r="A289" s="78" t="s">
        <v>322</v>
      </c>
      <c r="B289" s="80" t="s">
        <v>535</v>
      </c>
      <c r="C289" s="66" t="s">
        <v>324</v>
      </c>
      <c r="D289" s="67" t="s">
        <v>243</v>
      </c>
      <c r="E289" s="68"/>
      <c r="F289" s="73"/>
      <c r="G289" s="88"/>
      <c r="H289" s="77"/>
      <c r="I289" s="121"/>
      <c r="J289" s="82"/>
      <c r="M289" s="85"/>
      <c r="N289" s="85"/>
      <c r="O289" s="85"/>
    </row>
    <row r="290" spans="1:15" s="91" customFormat="1" ht="30" customHeight="1">
      <c r="A290" s="78" t="s">
        <v>325</v>
      </c>
      <c r="B290" s="65" t="s">
        <v>35</v>
      </c>
      <c r="C290" s="66" t="s">
        <v>408</v>
      </c>
      <c r="D290" s="67"/>
      <c r="E290" s="68"/>
      <c r="F290" s="73"/>
      <c r="G290" s="88"/>
      <c r="H290" s="77"/>
      <c r="I290" s="123"/>
      <c r="J290" s="82"/>
      <c r="M290" s="85"/>
      <c r="N290" s="85"/>
      <c r="O290" s="85"/>
    </row>
    <row r="291" spans="1:15" s="91" customFormat="1" ht="39.75" customHeight="1">
      <c r="A291" s="78" t="s">
        <v>326</v>
      </c>
      <c r="B291" s="72"/>
      <c r="C291" s="66" t="s">
        <v>327</v>
      </c>
      <c r="D291" s="67"/>
      <c r="E291" s="68" t="s">
        <v>68</v>
      </c>
      <c r="F291" s="73">
        <v>7</v>
      </c>
      <c r="G291" s="70"/>
      <c r="H291" s="77">
        <f>ROUND(G291,2)*F291</f>
        <v>0</v>
      </c>
      <c r="I291" s="113"/>
      <c r="J291" s="82"/>
      <c r="M291" s="85"/>
      <c r="N291" s="85"/>
      <c r="O291" s="85"/>
    </row>
    <row r="292" spans="1:15" s="92" customFormat="1" ht="30" customHeight="1">
      <c r="A292" s="78" t="s">
        <v>148</v>
      </c>
      <c r="B292" s="80" t="s">
        <v>536</v>
      </c>
      <c r="C292" s="79" t="s">
        <v>150</v>
      </c>
      <c r="D292" s="67" t="s">
        <v>243</v>
      </c>
      <c r="E292" s="68"/>
      <c r="F292" s="73"/>
      <c r="G292" s="88"/>
      <c r="H292" s="77"/>
      <c r="I292" s="124"/>
      <c r="J292" s="82"/>
      <c r="M292" s="85"/>
      <c r="N292" s="85"/>
      <c r="O292" s="85"/>
    </row>
    <row r="293" spans="1:15" s="87" customFormat="1" ht="39.75" customHeight="1">
      <c r="A293" s="78" t="s">
        <v>151</v>
      </c>
      <c r="B293" s="65" t="s">
        <v>35</v>
      </c>
      <c r="C293" s="66" t="s">
        <v>152</v>
      </c>
      <c r="D293" s="67"/>
      <c r="E293" s="68" t="s">
        <v>41</v>
      </c>
      <c r="F293" s="73">
        <v>3</v>
      </c>
      <c r="G293" s="70"/>
      <c r="H293" s="77">
        <f>ROUND(G293,2)*F293</f>
        <v>0</v>
      </c>
      <c r="I293" s="125"/>
      <c r="J293" s="82"/>
      <c r="M293" s="85"/>
      <c r="N293" s="85"/>
      <c r="O293" s="85"/>
    </row>
    <row r="294" spans="1:15" s="87" customFormat="1" ht="39.75" customHeight="1">
      <c r="A294" s="78" t="s">
        <v>153</v>
      </c>
      <c r="B294" s="65" t="s">
        <v>46</v>
      </c>
      <c r="C294" s="66" t="s">
        <v>154</v>
      </c>
      <c r="D294" s="67"/>
      <c r="E294" s="68" t="s">
        <v>41</v>
      </c>
      <c r="F294" s="73">
        <v>3</v>
      </c>
      <c r="G294" s="70"/>
      <c r="H294" s="77">
        <f>ROUND(G294,2)*F294</f>
        <v>0</v>
      </c>
      <c r="I294" s="125"/>
      <c r="J294" s="82"/>
      <c r="M294" s="85"/>
      <c r="N294" s="85"/>
      <c r="O294" s="85"/>
    </row>
    <row r="295" spans="1:15" s="92" customFormat="1" ht="30" customHeight="1">
      <c r="A295" s="78" t="s">
        <v>332</v>
      </c>
      <c r="B295" s="80" t="s">
        <v>537</v>
      </c>
      <c r="C295" s="79" t="s">
        <v>333</v>
      </c>
      <c r="D295" s="67" t="s">
        <v>243</v>
      </c>
      <c r="E295" s="68"/>
      <c r="F295" s="73"/>
      <c r="G295" s="88"/>
      <c r="H295" s="77"/>
      <c r="I295" s="125"/>
      <c r="J295" s="82"/>
      <c r="M295" s="85"/>
      <c r="N295" s="85"/>
      <c r="O295" s="85"/>
    </row>
    <row r="296" spans="1:15" s="92" customFormat="1" ht="30" customHeight="1">
      <c r="A296" s="78" t="s">
        <v>334</v>
      </c>
      <c r="B296" s="65" t="s">
        <v>35</v>
      </c>
      <c r="C296" s="79" t="s">
        <v>335</v>
      </c>
      <c r="D296" s="67"/>
      <c r="E296" s="68"/>
      <c r="F296" s="73"/>
      <c r="G296" s="88"/>
      <c r="H296" s="77"/>
      <c r="I296" s="126"/>
      <c r="J296" s="82"/>
      <c r="M296" s="85"/>
      <c r="N296" s="85"/>
      <c r="O296" s="85"/>
    </row>
    <row r="297" spans="1:15" s="87" customFormat="1" ht="39.75" customHeight="1">
      <c r="A297" s="78" t="s">
        <v>336</v>
      </c>
      <c r="B297" s="72" t="s">
        <v>219</v>
      </c>
      <c r="C297" s="66" t="s">
        <v>338</v>
      </c>
      <c r="D297" s="67"/>
      <c r="E297" s="68" t="s">
        <v>41</v>
      </c>
      <c r="F297" s="73">
        <v>2</v>
      </c>
      <c r="G297" s="70"/>
      <c r="H297" s="77">
        <f>ROUND(G297,2)*F297</f>
        <v>0</v>
      </c>
      <c r="I297" s="120"/>
      <c r="J297" s="82"/>
      <c r="M297" s="85"/>
      <c r="N297" s="85"/>
      <c r="O297" s="85"/>
    </row>
    <row r="298" spans="1:15" s="81" customFormat="1" ht="30" customHeight="1">
      <c r="A298" s="78" t="s">
        <v>372</v>
      </c>
      <c r="B298" s="80" t="s">
        <v>538</v>
      </c>
      <c r="C298" s="66" t="s">
        <v>374</v>
      </c>
      <c r="D298" s="67" t="s">
        <v>243</v>
      </c>
      <c r="E298" s="68" t="s">
        <v>41</v>
      </c>
      <c r="F298" s="73">
        <v>2</v>
      </c>
      <c r="G298" s="70"/>
      <c r="H298" s="77">
        <f>ROUND(G298,2)*F298</f>
        <v>0</v>
      </c>
      <c r="I298" s="121"/>
      <c r="J298" s="82"/>
      <c r="M298" s="85"/>
      <c r="N298" s="85"/>
      <c r="O298" s="85"/>
    </row>
    <row r="299" spans="1:15" s="87" customFormat="1" ht="30" customHeight="1">
      <c r="A299" s="78" t="s">
        <v>248</v>
      </c>
      <c r="B299" s="80" t="s">
        <v>539</v>
      </c>
      <c r="C299" s="66" t="s">
        <v>250</v>
      </c>
      <c r="D299" s="67" t="s">
        <v>243</v>
      </c>
      <c r="E299" s="68" t="s">
        <v>41</v>
      </c>
      <c r="F299" s="73">
        <v>2</v>
      </c>
      <c r="G299" s="70"/>
      <c r="H299" s="77">
        <f>ROUND(G299,2)*F299</f>
        <v>0</v>
      </c>
      <c r="I299" s="121"/>
      <c r="J299" s="82"/>
      <c r="M299" s="85"/>
      <c r="N299" s="85"/>
      <c r="O299" s="85"/>
    </row>
    <row r="300" spans="1:15" s="87" customFormat="1" ht="30" customHeight="1">
      <c r="A300" s="78" t="s">
        <v>343</v>
      </c>
      <c r="B300" s="80" t="s">
        <v>540</v>
      </c>
      <c r="C300" s="66" t="s">
        <v>345</v>
      </c>
      <c r="D300" s="67" t="s">
        <v>346</v>
      </c>
      <c r="E300" s="68" t="s">
        <v>68</v>
      </c>
      <c r="F300" s="73">
        <v>24</v>
      </c>
      <c r="G300" s="70"/>
      <c r="H300" s="77">
        <f>ROUND(G300,2)*F300</f>
        <v>0</v>
      </c>
      <c r="I300" s="120"/>
      <c r="J300" s="82"/>
      <c r="M300" s="85"/>
      <c r="N300" s="85"/>
      <c r="O300" s="85"/>
    </row>
    <row r="301" spans="1:8" ht="39.75" customHeight="1">
      <c r="A301" s="21"/>
      <c r="B301" s="13"/>
      <c r="C301" s="38" t="s">
        <v>24</v>
      </c>
      <c r="D301" s="11"/>
      <c r="E301" s="10"/>
      <c r="F301" s="9"/>
      <c r="G301" s="21"/>
      <c r="H301" s="24"/>
    </row>
    <row r="302" spans="1:15" s="81" customFormat="1" ht="30" customHeight="1">
      <c r="A302" s="78" t="s">
        <v>95</v>
      </c>
      <c r="B302" s="80" t="s">
        <v>542</v>
      </c>
      <c r="C302" s="66" t="s">
        <v>163</v>
      </c>
      <c r="D302" s="67" t="s">
        <v>260</v>
      </c>
      <c r="E302" s="68"/>
      <c r="F302" s="73"/>
      <c r="G302" s="88"/>
      <c r="H302" s="77"/>
      <c r="I302" s="119"/>
      <c r="J302" s="82"/>
      <c r="M302" s="85"/>
      <c r="N302" s="85"/>
      <c r="O302" s="85"/>
    </row>
    <row r="303" spans="1:15" s="87" customFormat="1" ht="30" customHeight="1">
      <c r="A303" s="78" t="s">
        <v>96</v>
      </c>
      <c r="B303" s="65" t="s">
        <v>35</v>
      </c>
      <c r="C303" s="66" t="s">
        <v>97</v>
      </c>
      <c r="D303" s="67"/>
      <c r="E303" s="68" t="s">
        <v>41</v>
      </c>
      <c r="F303" s="73">
        <v>1</v>
      </c>
      <c r="G303" s="70"/>
      <c r="H303" s="77">
        <f>ROUND(G303,2)*F303</f>
        <v>0</v>
      </c>
      <c r="I303" s="120"/>
      <c r="J303" s="82"/>
      <c r="M303" s="85"/>
      <c r="N303" s="85"/>
      <c r="O303" s="85"/>
    </row>
    <row r="304" spans="1:15" s="81" customFormat="1" ht="30" customHeight="1">
      <c r="A304" s="78" t="s">
        <v>131</v>
      </c>
      <c r="B304" s="80" t="s">
        <v>541</v>
      </c>
      <c r="C304" s="66" t="s">
        <v>164</v>
      </c>
      <c r="D304" s="67" t="s">
        <v>260</v>
      </c>
      <c r="E304" s="68" t="s">
        <v>41</v>
      </c>
      <c r="F304" s="73">
        <v>3</v>
      </c>
      <c r="G304" s="70"/>
      <c r="H304" s="77">
        <f>ROUND(G304,2)*F304</f>
        <v>0</v>
      </c>
      <c r="I304" s="119"/>
      <c r="J304" s="82"/>
      <c r="M304" s="85"/>
      <c r="N304" s="85"/>
      <c r="O304" s="85"/>
    </row>
    <row r="305" spans="1:15" s="81" customFormat="1" ht="30" customHeight="1">
      <c r="A305" s="78" t="s">
        <v>132</v>
      </c>
      <c r="B305" s="80" t="s">
        <v>543</v>
      </c>
      <c r="C305" s="66" t="s">
        <v>166</v>
      </c>
      <c r="D305" s="67" t="s">
        <v>260</v>
      </c>
      <c r="E305" s="68" t="s">
        <v>41</v>
      </c>
      <c r="F305" s="73">
        <v>1</v>
      </c>
      <c r="G305" s="70"/>
      <c r="H305" s="77">
        <f>ROUND(G305,2)*F305</f>
        <v>0</v>
      </c>
      <c r="I305" s="119"/>
      <c r="J305" s="82"/>
      <c r="M305" s="85"/>
      <c r="N305" s="85"/>
      <c r="O305" s="85"/>
    </row>
    <row r="306" spans="1:15" s="87" customFormat="1" ht="30" customHeight="1">
      <c r="A306" s="78" t="s">
        <v>133</v>
      </c>
      <c r="B306" s="80" t="s">
        <v>544</v>
      </c>
      <c r="C306" s="66" t="s">
        <v>168</v>
      </c>
      <c r="D306" s="67" t="s">
        <v>260</v>
      </c>
      <c r="E306" s="68" t="s">
        <v>41</v>
      </c>
      <c r="F306" s="73">
        <v>5</v>
      </c>
      <c r="G306" s="70"/>
      <c r="H306" s="77">
        <f>ROUND(G306,2)*F306</f>
        <v>0</v>
      </c>
      <c r="I306" s="120"/>
      <c r="J306" s="82"/>
      <c r="M306" s="85"/>
      <c r="N306" s="85"/>
      <c r="O306" s="85"/>
    </row>
    <row r="307" spans="1:15" s="87" customFormat="1" ht="30" customHeight="1">
      <c r="A307" s="78" t="s">
        <v>134</v>
      </c>
      <c r="B307" s="80" t="s">
        <v>545</v>
      </c>
      <c r="C307" s="66" t="s">
        <v>170</v>
      </c>
      <c r="D307" s="67" t="s">
        <v>260</v>
      </c>
      <c r="E307" s="68" t="s">
        <v>41</v>
      </c>
      <c r="F307" s="73">
        <v>5</v>
      </c>
      <c r="G307" s="70"/>
      <c r="H307" s="77">
        <f>ROUND(G307,2)*F307</f>
        <v>0</v>
      </c>
      <c r="I307" s="120"/>
      <c r="J307" s="82"/>
      <c r="M307" s="85"/>
      <c r="N307" s="85"/>
      <c r="O307" s="85"/>
    </row>
    <row r="308" spans="1:8" ht="39.75" customHeight="1">
      <c r="A308" s="21"/>
      <c r="B308" s="17"/>
      <c r="C308" s="38" t="s">
        <v>25</v>
      </c>
      <c r="D308" s="11"/>
      <c r="E308" s="8"/>
      <c r="F308" s="11"/>
      <c r="G308" s="21"/>
      <c r="H308" s="24"/>
    </row>
    <row r="309" spans="1:15" s="81" customFormat="1" ht="30" customHeight="1">
      <c r="A309" s="76" t="s">
        <v>103</v>
      </c>
      <c r="B309" s="80" t="s">
        <v>546</v>
      </c>
      <c r="C309" s="66" t="s">
        <v>104</v>
      </c>
      <c r="D309" s="67" t="s">
        <v>264</v>
      </c>
      <c r="E309" s="68"/>
      <c r="F309" s="69"/>
      <c r="G309" s="88"/>
      <c r="H309" s="71"/>
      <c r="I309" s="119"/>
      <c r="J309" s="82"/>
      <c r="M309" s="85"/>
      <c r="N309" s="85"/>
      <c r="O309" s="85"/>
    </row>
    <row r="310" spans="1:15" s="87" customFormat="1" ht="30" customHeight="1">
      <c r="A310" s="76" t="s">
        <v>348</v>
      </c>
      <c r="B310" s="65" t="s">
        <v>35</v>
      </c>
      <c r="C310" s="66" t="s">
        <v>349</v>
      </c>
      <c r="D310" s="67"/>
      <c r="E310" s="68" t="s">
        <v>34</v>
      </c>
      <c r="F310" s="69">
        <v>25</v>
      </c>
      <c r="G310" s="70"/>
      <c r="H310" s="71">
        <f>ROUND(G310,2)*F310</f>
        <v>0</v>
      </c>
      <c r="I310" s="120"/>
      <c r="J310" s="82"/>
      <c r="M310" s="85"/>
      <c r="N310" s="85"/>
      <c r="O310" s="85"/>
    </row>
    <row r="311" spans="1:15" s="87" customFormat="1" ht="30" customHeight="1">
      <c r="A311" s="76" t="s">
        <v>105</v>
      </c>
      <c r="B311" s="65" t="s">
        <v>46</v>
      </c>
      <c r="C311" s="66" t="s">
        <v>106</v>
      </c>
      <c r="D311" s="67"/>
      <c r="E311" s="68" t="s">
        <v>34</v>
      </c>
      <c r="F311" s="69">
        <v>1250</v>
      </c>
      <c r="G311" s="70"/>
      <c r="H311" s="71">
        <f>ROUND(G311,2)*F311</f>
        <v>0</v>
      </c>
      <c r="I311" s="120"/>
      <c r="J311" s="82"/>
      <c r="M311" s="85"/>
      <c r="N311" s="85"/>
      <c r="O311" s="85"/>
    </row>
    <row r="312" spans="1:9" s="46" customFormat="1" ht="30" customHeight="1" thickBot="1">
      <c r="A312" s="47"/>
      <c r="B312" s="42" t="str">
        <f>B243</f>
        <v>D</v>
      </c>
      <c r="C312" s="135" t="str">
        <f>C243</f>
        <v>LESLIE AVENUE from Glenwood Crescent to Silvia Street - Reconstruction</v>
      </c>
      <c r="D312" s="136"/>
      <c r="E312" s="136"/>
      <c r="F312" s="137"/>
      <c r="G312" s="47" t="s">
        <v>17</v>
      </c>
      <c r="H312" s="47">
        <f>SUM(H243:H311)</f>
        <v>0</v>
      </c>
      <c r="I312" s="118"/>
    </row>
    <row r="313" spans="1:9" s="46" customFormat="1" ht="39.75" customHeight="1" thickTop="1">
      <c r="A313" s="48"/>
      <c r="B313" s="43" t="s">
        <v>16</v>
      </c>
      <c r="C313" s="132" t="s">
        <v>271</v>
      </c>
      <c r="D313" s="133"/>
      <c r="E313" s="133"/>
      <c r="F313" s="134"/>
      <c r="G313" s="48"/>
      <c r="H313" s="49"/>
      <c r="I313" s="118"/>
    </row>
    <row r="314" spans="1:8" ht="39.75" customHeight="1">
      <c r="A314" s="21"/>
      <c r="B314" s="17"/>
      <c r="C314" s="37" t="s">
        <v>19</v>
      </c>
      <c r="D314" s="11"/>
      <c r="E314" s="9" t="s">
        <v>2</v>
      </c>
      <c r="F314" s="9" t="s">
        <v>2</v>
      </c>
      <c r="G314" s="21" t="s">
        <v>2</v>
      </c>
      <c r="H314" s="24"/>
    </row>
    <row r="315" spans="1:15" s="81" customFormat="1" ht="30" customHeight="1">
      <c r="A315" s="78" t="s">
        <v>175</v>
      </c>
      <c r="B315" s="80" t="s">
        <v>149</v>
      </c>
      <c r="C315" s="66" t="s">
        <v>177</v>
      </c>
      <c r="D315" s="67" t="s">
        <v>178</v>
      </c>
      <c r="E315" s="68" t="s">
        <v>32</v>
      </c>
      <c r="F315" s="69">
        <v>230</v>
      </c>
      <c r="G315" s="70"/>
      <c r="H315" s="71">
        <f aca="true" t="shared" si="4" ref="H315:H321">ROUND(G315,2)*F315</f>
        <v>0</v>
      </c>
      <c r="I315" s="119"/>
      <c r="J315" s="82"/>
      <c r="K315" s="83"/>
      <c r="L315" s="84"/>
      <c r="M315" s="85"/>
      <c r="N315" s="85"/>
      <c r="O315" s="85"/>
    </row>
    <row r="316" spans="1:15" s="87" customFormat="1" ht="30" customHeight="1">
      <c r="A316" s="86" t="s">
        <v>275</v>
      </c>
      <c r="B316" s="80" t="s">
        <v>319</v>
      </c>
      <c r="C316" s="66" t="s">
        <v>277</v>
      </c>
      <c r="D316" s="67" t="s">
        <v>178</v>
      </c>
      <c r="E316" s="68" t="s">
        <v>34</v>
      </c>
      <c r="F316" s="69">
        <v>650</v>
      </c>
      <c r="G316" s="70"/>
      <c r="H316" s="71">
        <f t="shared" si="4"/>
        <v>0</v>
      </c>
      <c r="I316" s="120"/>
      <c r="J316" s="82"/>
      <c r="K316" s="83"/>
      <c r="L316" s="84"/>
      <c r="M316" s="85"/>
      <c r="N316" s="85"/>
      <c r="O316" s="85"/>
    </row>
    <row r="317" spans="1:15" s="81" customFormat="1" ht="30" customHeight="1">
      <c r="A317" s="86" t="s">
        <v>375</v>
      </c>
      <c r="B317" s="80" t="s">
        <v>488</v>
      </c>
      <c r="C317" s="66" t="s">
        <v>376</v>
      </c>
      <c r="D317" s="67" t="s">
        <v>178</v>
      </c>
      <c r="E317" s="68"/>
      <c r="F317" s="69"/>
      <c r="G317" s="88"/>
      <c r="H317" s="71"/>
      <c r="I317" s="119"/>
      <c r="J317" s="82"/>
      <c r="M317" s="85"/>
      <c r="N317" s="85"/>
      <c r="O317" s="85"/>
    </row>
    <row r="318" spans="1:15" s="81" customFormat="1" ht="30" customHeight="1">
      <c r="A318" s="78" t="s">
        <v>377</v>
      </c>
      <c r="B318" s="65" t="s">
        <v>35</v>
      </c>
      <c r="C318" s="66" t="s">
        <v>378</v>
      </c>
      <c r="D318" s="67" t="s">
        <v>2</v>
      </c>
      <c r="E318" s="68" t="s">
        <v>36</v>
      </c>
      <c r="F318" s="69">
        <v>425</v>
      </c>
      <c r="G318" s="70"/>
      <c r="H318" s="71">
        <f>ROUND(G318,2)*F318</f>
        <v>0</v>
      </c>
      <c r="I318" s="119"/>
      <c r="J318" s="82"/>
      <c r="M318" s="85"/>
      <c r="N318" s="85"/>
      <c r="O318" s="85"/>
    </row>
    <row r="319" spans="1:15" s="81" customFormat="1" ht="39.75" customHeight="1">
      <c r="A319" s="86" t="s">
        <v>37</v>
      </c>
      <c r="B319" s="80" t="s">
        <v>489</v>
      </c>
      <c r="C319" s="66" t="s">
        <v>38</v>
      </c>
      <c r="D319" s="67" t="s">
        <v>604</v>
      </c>
      <c r="E319" s="68" t="s">
        <v>32</v>
      </c>
      <c r="F319" s="69">
        <v>50</v>
      </c>
      <c r="G319" s="70"/>
      <c r="H319" s="71">
        <f t="shared" si="4"/>
        <v>0</v>
      </c>
      <c r="I319" s="119"/>
      <c r="J319" s="82"/>
      <c r="M319" s="85"/>
      <c r="N319" s="85"/>
      <c r="O319" s="85"/>
    </row>
    <row r="320" spans="1:15" s="87" customFormat="1" ht="30" customHeight="1">
      <c r="A320" s="78" t="s">
        <v>39</v>
      </c>
      <c r="B320" s="80" t="s">
        <v>323</v>
      </c>
      <c r="C320" s="66" t="s">
        <v>40</v>
      </c>
      <c r="D320" s="67" t="s">
        <v>178</v>
      </c>
      <c r="E320" s="68" t="s">
        <v>34</v>
      </c>
      <c r="F320" s="69">
        <v>775</v>
      </c>
      <c r="G320" s="70"/>
      <c r="H320" s="71">
        <f t="shared" si="4"/>
        <v>0</v>
      </c>
      <c r="I320" s="120"/>
      <c r="J320" s="82"/>
      <c r="M320" s="85"/>
      <c r="N320" s="85"/>
      <c r="O320" s="85"/>
    </row>
    <row r="321" spans="1:15" s="87" customFormat="1" ht="30" customHeight="1">
      <c r="A321" s="86" t="s">
        <v>279</v>
      </c>
      <c r="B321" s="80" t="s">
        <v>246</v>
      </c>
      <c r="C321" s="66" t="s">
        <v>281</v>
      </c>
      <c r="D321" s="67" t="s">
        <v>282</v>
      </c>
      <c r="E321" s="68" t="s">
        <v>34</v>
      </c>
      <c r="F321" s="69">
        <v>650</v>
      </c>
      <c r="G321" s="70"/>
      <c r="H321" s="71">
        <f t="shared" si="4"/>
        <v>0</v>
      </c>
      <c r="I321" s="120"/>
      <c r="J321" s="82"/>
      <c r="M321" s="85"/>
      <c r="N321" s="85"/>
      <c r="O321" s="85"/>
    </row>
    <row r="322" spans="1:8" ht="39.75" customHeight="1">
      <c r="A322" s="21"/>
      <c r="B322" s="17"/>
      <c r="C322" s="38" t="s">
        <v>20</v>
      </c>
      <c r="D322" s="11"/>
      <c r="E322" s="8"/>
      <c r="F322" s="11"/>
      <c r="G322" s="21"/>
      <c r="H322" s="24"/>
    </row>
    <row r="323" spans="1:15" s="81" customFormat="1" ht="30" customHeight="1">
      <c r="A323" s="76" t="s">
        <v>113</v>
      </c>
      <c r="B323" s="80" t="s">
        <v>490</v>
      </c>
      <c r="C323" s="66" t="s">
        <v>115</v>
      </c>
      <c r="D323" s="67" t="s">
        <v>178</v>
      </c>
      <c r="E323" s="68"/>
      <c r="F323" s="69"/>
      <c r="G323" s="88"/>
      <c r="H323" s="71"/>
      <c r="I323" s="119"/>
      <c r="J323" s="82"/>
      <c r="M323" s="85"/>
      <c r="N323" s="85"/>
      <c r="O323" s="85"/>
    </row>
    <row r="324" spans="1:15" s="87" customFormat="1" ht="30" customHeight="1">
      <c r="A324" s="76" t="s">
        <v>116</v>
      </c>
      <c r="B324" s="65" t="s">
        <v>35</v>
      </c>
      <c r="C324" s="66" t="s">
        <v>117</v>
      </c>
      <c r="D324" s="67" t="s">
        <v>2</v>
      </c>
      <c r="E324" s="68" t="s">
        <v>34</v>
      </c>
      <c r="F324" s="69">
        <v>540</v>
      </c>
      <c r="G324" s="70"/>
      <c r="H324" s="71">
        <f>ROUND(G324,2)*F324</f>
        <v>0</v>
      </c>
      <c r="I324" s="120"/>
      <c r="J324" s="82"/>
      <c r="M324" s="85"/>
      <c r="N324" s="85"/>
      <c r="O324" s="85"/>
    </row>
    <row r="325" spans="1:15" s="87" customFormat="1" ht="30" customHeight="1">
      <c r="A325" s="76" t="s">
        <v>51</v>
      </c>
      <c r="B325" s="80" t="s">
        <v>491</v>
      </c>
      <c r="C325" s="66" t="s">
        <v>52</v>
      </c>
      <c r="D325" s="67" t="s">
        <v>204</v>
      </c>
      <c r="E325" s="68"/>
      <c r="F325" s="69"/>
      <c r="G325" s="88"/>
      <c r="H325" s="71"/>
      <c r="I325" s="120"/>
      <c r="J325" s="82"/>
      <c r="M325" s="85"/>
      <c r="N325" s="85"/>
      <c r="O325" s="85"/>
    </row>
    <row r="326" spans="1:15" s="87" customFormat="1" ht="30" customHeight="1">
      <c r="A326" s="76" t="s">
        <v>53</v>
      </c>
      <c r="B326" s="65" t="s">
        <v>35</v>
      </c>
      <c r="C326" s="66" t="s">
        <v>54</v>
      </c>
      <c r="D326" s="67" t="s">
        <v>2</v>
      </c>
      <c r="E326" s="68" t="s">
        <v>41</v>
      </c>
      <c r="F326" s="69">
        <v>35</v>
      </c>
      <c r="G326" s="70"/>
      <c r="H326" s="71">
        <f>ROUND(G326,2)*F326</f>
        <v>0</v>
      </c>
      <c r="I326" s="120"/>
      <c r="J326" s="82"/>
      <c r="M326" s="85"/>
      <c r="N326" s="85"/>
      <c r="O326" s="85"/>
    </row>
    <row r="327" spans="1:15" s="87" customFormat="1" ht="30" customHeight="1">
      <c r="A327" s="76" t="s">
        <v>55</v>
      </c>
      <c r="B327" s="80" t="s">
        <v>492</v>
      </c>
      <c r="C327" s="66" t="s">
        <v>56</v>
      </c>
      <c r="D327" s="67" t="s">
        <v>204</v>
      </c>
      <c r="E327" s="68"/>
      <c r="F327" s="69"/>
      <c r="G327" s="88"/>
      <c r="H327" s="71"/>
      <c r="I327" s="120"/>
      <c r="J327" s="82"/>
      <c r="M327" s="85"/>
      <c r="N327" s="85"/>
      <c r="O327" s="85"/>
    </row>
    <row r="328" spans="1:15" s="87" customFormat="1" ht="30" customHeight="1">
      <c r="A328" s="76" t="s">
        <v>57</v>
      </c>
      <c r="B328" s="65" t="s">
        <v>35</v>
      </c>
      <c r="C328" s="66" t="s">
        <v>58</v>
      </c>
      <c r="D328" s="67" t="s">
        <v>2</v>
      </c>
      <c r="E328" s="68" t="s">
        <v>41</v>
      </c>
      <c r="F328" s="69">
        <v>5</v>
      </c>
      <c r="G328" s="70"/>
      <c r="H328" s="71">
        <f>ROUND(G328,2)*F328</f>
        <v>0</v>
      </c>
      <c r="I328" s="120"/>
      <c r="J328" s="82"/>
      <c r="M328" s="85"/>
      <c r="N328" s="85"/>
      <c r="O328" s="85"/>
    </row>
    <row r="329" spans="1:15" s="81" customFormat="1" ht="30" customHeight="1">
      <c r="A329" s="76" t="s">
        <v>61</v>
      </c>
      <c r="B329" s="80" t="s">
        <v>605</v>
      </c>
      <c r="C329" s="66" t="s">
        <v>62</v>
      </c>
      <c r="D329" s="67" t="s">
        <v>287</v>
      </c>
      <c r="E329" s="68"/>
      <c r="F329" s="69"/>
      <c r="G329" s="88"/>
      <c r="H329" s="71"/>
      <c r="I329" s="119"/>
      <c r="J329" s="82"/>
      <c r="M329" s="85"/>
      <c r="N329" s="85"/>
      <c r="O329" s="85"/>
    </row>
    <row r="330" spans="1:15" s="87" customFormat="1" ht="30" customHeight="1">
      <c r="A330" s="76" t="s">
        <v>63</v>
      </c>
      <c r="B330" s="65" t="s">
        <v>470</v>
      </c>
      <c r="C330" s="66" t="s">
        <v>64</v>
      </c>
      <c r="D330" s="67" t="s">
        <v>65</v>
      </c>
      <c r="E330" s="68"/>
      <c r="F330" s="69"/>
      <c r="G330" s="88"/>
      <c r="H330" s="71"/>
      <c r="I330" s="120"/>
      <c r="J330" s="82"/>
      <c r="M330" s="85"/>
      <c r="N330" s="85"/>
      <c r="O330" s="85"/>
    </row>
    <row r="331" spans="1:15" s="87" customFormat="1" ht="30" customHeight="1">
      <c r="A331" s="76" t="s">
        <v>123</v>
      </c>
      <c r="B331" s="72" t="s">
        <v>219</v>
      </c>
      <c r="C331" s="66" t="s">
        <v>288</v>
      </c>
      <c r="D331" s="67"/>
      <c r="E331" s="68" t="s">
        <v>34</v>
      </c>
      <c r="F331" s="69">
        <v>15</v>
      </c>
      <c r="G331" s="70"/>
      <c r="H331" s="71">
        <f aca="true" t="shared" si="5" ref="H331:H336">ROUND(G331,2)*F331</f>
        <v>0</v>
      </c>
      <c r="I331" s="120"/>
      <c r="J331" s="82"/>
      <c r="M331" s="85"/>
      <c r="N331" s="85"/>
      <c r="O331" s="85"/>
    </row>
    <row r="332" spans="1:15" s="87" customFormat="1" ht="30" customHeight="1">
      <c r="A332" s="76" t="s">
        <v>66</v>
      </c>
      <c r="B332" s="72" t="s">
        <v>221</v>
      </c>
      <c r="C332" s="66" t="s">
        <v>289</v>
      </c>
      <c r="D332" s="67"/>
      <c r="E332" s="68" t="s">
        <v>34</v>
      </c>
      <c r="F332" s="69">
        <v>10</v>
      </c>
      <c r="G332" s="70"/>
      <c r="H332" s="71">
        <f t="shared" si="5"/>
        <v>0</v>
      </c>
      <c r="I332" s="120"/>
      <c r="J332" s="82"/>
      <c r="M332" s="85"/>
      <c r="N332" s="85"/>
      <c r="O332" s="85"/>
    </row>
    <row r="333" spans="1:15" s="87" customFormat="1" ht="30" customHeight="1">
      <c r="A333" s="76" t="s">
        <v>67</v>
      </c>
      <c r="B333" s="72" t="s">
        <v>290</v>
      </c>
      <c r="C333" s="66" t="s">
        <v>291</v>
      </c>
      <c r="D333" s="67" t="s">
        <v>2</v>
      </c>
      <c r="E333" s="68" t="s">
        <v>34</v>
      </c>
      <c r="F333" s="69">
        <v>85</v>
      </c>
      <c r="G333" s="70"/>
      <c r="H333" s="71">
        <f t="shared" si="5"/>
        <v>0</v>
      </c>
      <c r="I333" s="120"/>
      <c r="J333" s="82"/>
      <c r="M333" s="85"/>
      <c r="N333" s="85"/>
      <c r="O333" s="85"/>
    </row>
    <row r="334" spans="1:15" s="81" customFormat="1" ht="30" customHeight="1">
      <c r="A334" s="76" t="s">
        <v>292</v>
      </c>
      <c r="B334" s="80" t="s">
        <v>493</v>
      </c>
      <c r="C334" s="66" t="s">
        <v>293</v>
      </c>
      <c r="D334" s="67" t="s">
        <v>287</v>
      </c>
      <c r="E334" s="68" t="s">
        <v>34</v>
      </c>
      <c r="F334" s="73">
        <v>10</v>
      </c>
      <c r="G334" s="70"/>
      <c r="H334" s="71">
        <f t="shared" si="5"/>
        <v>0</v>
      </c>
      <c r="I334" s="119"/>
      <c r="J334" s="82"/>
      <c r="M334" s="85"/>
      <c r="N334" s="85"/>
      <c r="O334" s="85"/>
    </row>
    <row r="335" spans="1:15" s="87" customFormat="1" ht="30" customHeight="1">
      <c r="A335" s="76" t="s">
        <v>294</v>
      </c>
      <c r="B335" s="80" t="s">
        <v>329</v>
      </c>
      <c r="C335" s="66" t="s">
        <v>296</v>
      </c>
      <c r="D335" s="67" t="s">
        <v>287</v>
      </c>
      <c r="E335" s="68" t="s">
        <v>34</v>
      </c>
      <c r="F335" s="69">
        <v>2</v>
      </c>
      <c r="G335" s="70"/>
      <c r="H335" s="71">
        <f t="shared" si="5"/>
        <v>0</v>
      </c>
      <c r="I335" s="120"/>
      <c r="J335" s="82"/>
      <c r="M335" s="85"/>
      <c r="N335" s="85"/>
      <c r="O335" s="85"/>
    </row>
    <row r="336" spans="1:15" s="87" customFormat="1" ht="30" customHeight="1">
      <c r="A336" s="76" t="s">
        <v>297</v>
      </c>
      <c r="B336" s="80" t="s">
        <v>494</v>
      </c>
      <c r="C336" s="66" t="s">
        <v>299</v>
      </c>
      <c r="D336" s="67" t="s">
        <v>287</v>
      </c>
      <c r="E336" s="68" t="s">
        <v>34</v>
      </c>
      <c r="F336" s="69">
        <v>2</v>
      </c>
      <c r="G336" s="70"/>
      <c r="H336" s="71">
        <f t="shared" si="5"/>
        <v>0</v>
      </c>
      <c r="I336" s="120"/>
      <c r="J336" s="82"/>
      <c r="M336" s="85"/>
      <c r="N336" s="85"/>
      <c r="O336" s="85"/>
    </row>
    <row r="337" spans="1:15" s="81" customFormat="1" ht="30" customHeight="1">
      <c r="A337" s="76" t="s">
        <v>205</v>
      </c>
      <c r="B337" s="80" t="s">
        <v>495</v>
      </c>
      <c r="C337" s="66" t="s">
        <v>207</v>
      </c>
      <c r="D337" s="67" t="s">
        <v>208</v>
      </c>
      <c r="E337" s="68"/>
      <c r="F337" s="69"/>
      <c r="G337" s="88"/>
      <c r="H337" s="71"/>
      <c r="I337" s="119"/>
      <c r="J337" s="82"/>
      <c r="M337" s="85"/>
      <c r="N337" s="85"/>
      <c r="O337" s="85"/>
    </row>
    <row r="338" spans="1:15" s="87" customFormat="1" ht="30" customHeight="1">
      <c r="A338" s="76" t="s">
        <v>209</v>
      </c>
      <c r="B338" s="65" t="s">
        <v>35</v>
      </c>
      <c r="C338" s="66" t="s">
        <v>210</v>
      </c>
      <c r="D338" s="67" t="s">
        <v>2</v>
      </c>
      <c r="E338" s="68" t="s">
        <v>68</v>
      </c>
      <c r="F338" s="69">
        <v>5</v>
      </c>
      <c r="G338" s="70"/>
      <c r="H338" s="71">
        <f>ROUND(G338,2)*F338</f>
        <v>0</v>
      </c>
      <c r="I338" s="120"/>
      <c r="J338" s="82"/>
      <c r="M338" s="85"/>
      <c r="N338" s="85"/>
      <c r="O338" s="85"/>
    </row>
    <row r="339" spans="1:15" s="87" customFormat="1" ht="30" customHeight="1">
      <c r="A339" s="76" t="s">
        <v>211</v>
      </c>
      <c r="B339" s="80" t="s">
        <v>606</v>
      </c>
      <c r="C339" s="66" t="s">
        <v>213</v>
      </c>
      <c r="D339" s="67" t="s">
        <v>208</v>
      </c>
      <c r="E339" s="68"/>
      <c r="F339" s="69"/>
      <c r="G339" s="88"/>
      <c r="H339" s="71"/>
      <c r="I339" s="120"/>
      <c r="J339" s="82"/>
      <c r="M339" s="85"/>
      <c r="N339" s="85"/>
      <c r="O339" s="85"/>
    </row>
    <row r="340" spans="1:15" s="87" customFormat="1" ht="30" customHeight="1">
      <c r="A340" s="76" t="s">
        <v>214</v>
      </c>
      <c r="B340" s="65" t="s">
        <v>35</v>
      </c>
      <c r="C340" s="66" t="s">
        <v>216</v>
      </c>
      <c r="D340" s="67" t="s">
        <v>215</v>
      </c>
      <c r="E340" s="68" t="s">
        <v>68</v>
      </c>
      <c r="F340" s="69">
        <v>5</v>
      </c>
      <c r="G340" s="70"/>
      <c r="H340" s="71">
        <f>ROUND(G340,2)*F340</f>
        <v>0</v>
      </c>
      <c r="I340" s="120"/>
      <c r="J340" s="82"/>
      <c r="M340" s="85"/>
      <c r="N340" s="85"/>
      <c r="O340" s="85"/>
    </row>
    <row r="341" spans="1:15" s="87" customFormat="1" ht="30" customHeight="1">
      <c r="A341" s="76" t="s">
        <v>70</v>
      </c>
      <c r="B341" s="80" t="s">
        <v>496</v>
      </c>
      <c r="C341" s="66" t="s">
        <v>71</v>
      </c>
      <c r="D341" s="67" t="s">
        <v>208</v>
      </c>
      <c r="E341" s="68"/>
      <c r="F341" s="69"/>
      <c r="G341" s="88"/>
      <c r="H341" s="71"/>
      <c r="I341" s="120"/>
      <c r="J341" s="82"/>
      <c r="M341" s="85"/>
      <c r="N341" s="85"/>
      <c r="O341" s="85"/>
    </row>
    <row r="342" spans="1:15" s="87" customFormat="1" ht="30" customHeight="1">
      <c r="A342" s="76" t="s">
        <v>72</v>
      </c>
      <c r="B342" s="65" t="s">
        <v>35</v>
      </c>
      <c r="C342" s="66" t="s">
        <v>371</v>
      </c>
      <c r="D342" s="67" t="s">
        <v>218</v>
      </c>
      <c r="E342" s="68"/>
      <c r="F342" s="69"/>
      <c r="G342" s="71"/>
      <c r="H342" s="71"/>
      <c r="I342" s="120"/>
      <c r="J342" s="82"/>
      <c r="M342" s="85"/>
      <c r="N342" s="85"/>
      <c r="O342" s="85"/>
    </row>
    <row r="343" spans="1:15" s="87" customFormat="1" ht="30" customHeight="1">
      <c r="A343" s="76" t="s">
        <v>73</v>
      </c>
      <c r="B343" s="72" t="s">
        <v>219</v>
      </c>
      <c r="C343" s="66" t="s">
        <v>222</v>
      </c>
      <c r="D343" s="67"/>
      <c r="E343" s="68" t="s">
        <v>68</v>
      </c>
      <c r="F343" s="69">
        <v>30</v>
      </c>
      <c r="G343" s="70"/>
      <c r="H343" s="71">
        <f>ROUND(G343,2)*F343</f>
        <v>0</v>
      </c>
      <c r="I343" s="120"/>
      <c r="J343" s="82"/>
      <c r="M343" s="85"/>
      <c r="N343" s="85"/>
      <c r="O343" s="85"/>
    </row>
    <row r="344" spans="1:15" s="87" customFormat="1" ht="30" customHeight="1">
      <c r="A344" s="76" t="s">
        <v>75</v>
      </c>
      <c r="B344" s="65" t="s">
        <v>46</v>
      </c>
      <c r="C344" s="66" t="s">
        <v>301</v>
      </c>
      <c r="D344" s="67" t="s">
        <v>302</v>
      </c>
      <c r="E344" s="68" t="s">
        <v>68</v>
      </c>
      <c r="F344" s="69">
        <v>4</v>
      </c>
      <c r="G344" s="70"/>
      <c r="H344" s="71">
        <f>ROUND(G344,2)*F344</f>
        <v>0</v>
      </c>
      <c r="I344" s="120"/>
      <c r="J344" s="82"/>
      <c r="M344" s="85"/>
      <c r="N344" s="85"/>
      <c r="O344" s="85"/>
    </row>
    <row r="345" spans="1:15" s="87" customFormat="1" ht="30" customHeight="1">
      <c r="A345" s="76" t="s">
        <v>79</v>
      </c>
      <c r="B345" s="80" t="s">
        <v>373</v>
      </c>
      <c r="C345" s="66" t="s">
        <v>80</v>
      </c>
      <c r="D345" s="67" t="s">
        <v>233</v>
      </c>
      <c r="E345" s="74"/>
      <c r="F345" s="69"/>
      <c r="G345" s="88"/>
      <c r="H345" s="71"/>
      <c r="I345" s="120"/>
      <c r="J345" s="82"/>
      <c r="M345" s="85"/>
      <c r="N345" s="85"/>
      <c r="O345" s="85"/>
    </row>
    <row r="346" spans="1:15" s="87" customFormat="1" ht="30" customHeight="1">
      <c r="A346" s="76" t="s">
        <v>126</v>
      </c>
      <c r="B346" s="65" t="s">
        <v>35</v>
      </c>
      <c r="C346" s="66" t="s">
        <v>127</v>
      </c>
      <c r="D346" s="67"/>
      <c r="E346" s="68"/>
      <c r="F346" s="69"/>
      <c r="G346" s="88"/>
      <c r="H346" s="71"/>
      <c r="I346" s="120"/>
      <c r="J346" s="82"/>
      <c r="M346" s="85"/>
      <c r="N346" s="85"/>
      <c r="O346" s="85"/>
    </row>
    <row r="347" spans="1:15" s="87" customFormat="1" ht="30" customHeight="1">
      <c r="A347" s="76" t="s">
        <v>128</v>
      </c>
      <c r="B347" s="72" t="s">
        <v>219</v>
      </c>
      <c r="C347" s="66" t="s">
        <v>234</v>
      </c>
      <c r="D347" s="67"/>
      <c r="E347" s="68" t="s">
        <v>36</v>
      </c>
      <c r="F347" s="69">
        <v>10</v>
      </c>
      <c r="G347" s="70"/>
      <c r="H347" s="71">
        <f>ROUND(G347,2)*F347</f>
        <v>0</v>
      </c>
      <c r="I347" s="120"/>
      <c r="J347" s="82"/>
      <c r="M347" s="85"/>
      <c r="N347" s="85"/>
      <c r="O347" s="85"/>
    </row>
    <row r="348" spans="1:15" s="90" customFormat="1" ht="30" customHeight="1">
      <c r="A348" s="76" t="s">
        <v>235</v>
      </c>
      <c r="B348" s="80" t="s">
        <v>393</v>
      </c>
      <c r="C348" s="66" t="s">
        <v>237</v>
      </c>
      <c r="D348" s="67" t="s">
        <v>238</v>
      </c>
      <c r="E348" s="68"/>
      <c r="F348" s="69"/>
      <c r="G348" s="88"/>
      <c r="H348" s="71"/>
      <c r="I348" s="122"/>
      <c r="J348" s="82"/>
      <c r="M348" s="85"/>
      <c r="N348" s="85"/>
      <c r="O348" s="85"/>
    </row>
    <row r="349" spans="1:15" s="91" customFormat="1" ht="30" customHeight="1">
      <c r="A349" s="76" t="s">
        <v>239</v>
      </c>
      <c r="B349" s="65" t="s">
        <v>35</v>
      </c>
      <c r="C349" s="66" t="s">
        <v>240</v>
      </c>
      <c r="D349" s="67" t="s">
        <v>2</v>
      </c>
      <c r="E349" s="68" t="s">
        <v>34</v>
      </c>
      <c r="F349" s="69">
        <v>55</v>
      </c>
      <c r="G349" s="70"/>
      <c r="H349" s="71">
        <f>ROUND(G349,2)*F349</f>
        <v>0</v>
      </c>
      <c r="I349" s="123"/>
      <c r="J349" s="82"/>
      <c r="M349" s="85"/>
      <c r="N349" s="85"/>
      <c r="O349" s="85"/>
    </row>
    <row r="350" spans="1:8" ht="39.75" customHeight="1">
      <c r="A350" s="21"/>
      <c r="B350" s="7"/>
      <c r="C350" s="38" t="s">
        <v>21</v>
      </c>
      <c r="D350" s="11"/>
      <c r="E350" s="9"/>
      <c r="F350" s="9"/>
      <c r="G350" s="21"/>
      <c r="H350" s="24"/>
    </row>
    <row r="351" spans="1:15" s="81" customFormat="1" ht="39.75" customHeight="1">
      <c r="A351" s="78" t="s">
        <v>84</v>
      </c>
      <c r="B351" s="80" t="s">
        <v>341</v>
      </c>
      <c r="C351" s="66" t="s">
        <v>85</v>
      </c>
      <c r="D351" s="67" t="s">
        <v>231</v>
      </c>
      <c r="E351" s="68"/>
      <c r="F351" s="73"/>
      <c r="G351" s="88"/>
      <c r="H351" s="77"/>
      <c r="I351" s="119"/>
      <c r="J351" s="82"/>
      <c r="M351" s="85"/>
      <c r="N351" s="85"/>
      <c r="O351" s="85"/>
    </row>
    <row r="352" spans="1:15" s="81" customFormat="1" ht="39.75" customHeight="1">
      <c r="A352" s="78" t="s">
        <v>305</v>
      </c>
      <c r="B352" s="65" t="s">
        <v>35</v>
      </c>
      <c r="C352" s="66" t="s">
        <v>413</v>
      </c>
      <c r="D352" s="67" t="s">
        <v>2</v>
      </c>
      <c r="E352" s="68" t="s">
        <v>34</v>
      </c>
      <c r="F352" s="73">
        <v>540</v>
      </c>
      <c r="G352" s="70"/>
      <c r="H352" s="77">
        <f>ROUND(G352,2)*F352</f>
        <v>0</v>
      </c>
      <c r="I352" s="119"/>
      <c r="J352" s="82"/>
      <c r="M352" s="85"/>
      <c r="N352" s="85"/>
      <c r="O352" s="85"/>
    </row>
    <row r="353" spans="1:15" s="81" customFormat="1" ht="39.75" customHeight="1">
      <c r="A353" s="78" t="s">
        <v>86</v>
      </c>
      <c r="B353" s="80" t="s">
        <v>418</v>
      </c>
      <c r="C353" s="66" t="s">
        <v>87</v>
      </c>
      <c r="D353" s="67" t="s">
        <v>231</v>
      </c>
      <c r="E353" s="68"/>
      <c r="F353" s="73"/>
      <c r="G353" s="88"/>
      <c r="H353" s="77"/>
      <c r="I353" s="119"/>
      <c r="J353" s="82"/>
      <c r="M353" s="85"/>
      <c r="N353" s="85"/>
      <c r="O353" s="85"/>
    </row>
    <row r="354" spans="1:15" s="87" customFormat="1" ht="39.75" customHeight="1">
      <c r="A354" s="78" t="s">
        <v>411</v>
      </c>
      <c r="B354" s="65" t="s">
        <v>35</v>
      </c>
      <c r="C354" s="66" t="s">
        <v>414</v>
      </c>
      <c r="D354" s="67" t="s">
        <v>412</v>
      </c>
      <c r="E354" s="68" t="s">
        <v>68</v>
      </c>
      <c r="F354" s="69">
        <v>145</v>
      </c>
      <c r="G354" s="70"/>
      <c r="H354" s="77">
        <f>ROUND(G354,2)*F354</f>
        <v>0</v>
      </c>
      <c r="I354" s="120"/>
      <c r="J354" s="82"/>
      <c r="M354" s="85"/>
      <c r="N354" s="85"/>
      <c r="O354" s="85"/>
    </row>
    <row r="355" spans="1:8" ht="49.5" customHeight="1">
      <c r="A355" s="21"/>
      <c r="B355" s="7"/>
      <c r="C355" s="38" t="s">
        <v>23</v>
      </c>
      <c r="D355" s="11"/>
      <c r="E355" s="10"/>
      <c r="F355" s="9"/>
      <c r="G355" s="21"/>
      <c r="H355" s="24"/>
    </row>
    <row r="356" spans="1:15" s="81" customFormat="1" ht="30" customHeight="1">
      <c r="A356" s="78" t="s">
        <v>314</v>
      </c>
      <c r="B356" s="80" t="s">
        <v>497</v>
      </c>
      <c r="C356" s="66" t="s">
        <v>315</v>
      </c>
      <c r="D356" s="67" t="s">
        <v>243</v>
      </c>
      <c r="E356" s="68"/>
      <c r="F356" s="73"/>
      <c r="G356" s="88"/>
      <c r="H356" s="77"/>
      <c r="I356" s="121"/>
      <c r="J356" s="82"/>
      <c r="M356" s="85"/>
      <c r="N356" s="85"/>
      <c r="O356" s="85"/>
    </row>
    <row r="357" spans="1:15" s="81" customFormat="1" ht="30" customHeight="1">
      <c r="A357" s="78" t="s">
        <v>316</v>
      </c>
      <c r="B357" s="65" t="s">
        <v>35</v>
      </c>
      <c r="C357" s="66" t="s">
        <v>317</v>
      </c>
      <c r="D357" s="67"/>
      <c r="E357" s="68" t="s">
        <v>41</v>
      </c>
      <c r="F357" s="73">
        <v>2</v>
      </c>
      <c r="G357" s="70"/>
      <c r="H357" s="77">
        <f>ROUND(G357,2)*F357</f>
        <v>0</v>
      </c>
      <c r="I357" s="119"/>
      <c r="J357" s="82"/>
      <c r="M357" s="85"/>
      <c r="N357" s="85"/>
      <c r="O357" s="85"/>
    </row>
    <row r="358" spans="1:15" s="91" customFormat="1" ht="30" customHeight="1">
      <c r="A358" s="78" t="s">
        <v>322</v>
      </c>
      <c r="B358" s="80" t="s">
        <v>498</v>
      </c>
      <c r="C358" s="66" t="s">
        <v>324</v>
      </c>
      <c r="D358" s="67" t="s">
        <v>243</v>
      </c>
      <c r="E358" s="68"/>
      <c r="F358" s="73"/>
      <c r="G358" s="88"/>
      <c r="H358" s="77"/>
      <c r="I358" s="121"/>
      <c r="J358" s="82"/>
      <c r="M358" s="85"/>
      <c r="N358" s="85"/>
      <c r="O358" s="85"/>
    </row>
    <row r="359" spans="1:15" s="91" customFormat="1" ht="30" customHeight="1">
      <c r="A359" s="78" t="s">
        <v>325</v>
      </c>
      <c r="B359" s="65" t="s">
        <v>35</v>
      </c>
      <c r="C359" s="66" t="s">
        <v>408</v>
      </c>
      <c r="D359" s="67"/>
      <c r="E359" s="68"/>
      <c r="F359" s="73"/>
      <c r="G359" s="88"/>
      <c r="H359" s="77"/>
      <c r="I359" s="123"/>
      <c r="J359" s="82"/>
      <c r="M359" s="85"/>
      <c r="N359" s="85"/>
      <c r="O359" s="85"/>
    </row>
    <row r="360" spans="1:15" s="91" customFormat="1" ht="39.75" customHeight="1">
      <c r="A360" s="78" t="s">
        <v>326</v>
      </c>
      <c r="B360" s="72"/>
      <c r="C360" s="66" t="s">
        <v>327</v>
      </c>
      <c r="D360" s="67"/>
      <c r="E360" s="68" t="s">
        <v>68</v>
      </c>
      <c r="F360" s="73">
        <v>7</v>
      </c>
      <c r="G360" s="70"/>
      <c r="H360" s="77">
        <f>ROUND(G360,2)*F360</f>
        <v>0</v>
      </c>
      <c r="I360" s="113"/>
      <c r="J360" s="82"/>
      <c r="M360" s="85"/>
      <c r="N360" s="85"/>
      <c r="O360" s="85"/>
    </row>
    <row r="361" spans="1:15" s="92" customFormat="1" ht="30" customHeight="1">
      <c r="A361" s="78" t="s">
        <v>332</v>
      </c>
      <c r="B361" s="80" t="s">
        <v>249</v>
      </c>
      <c r="C361" s="79" t="s">
        <v>333</v>
      </c>
      <c r="D361" s="67" t="s">
        <v>243</v>
      </c>
      <c r="E361" s="68"/>
      <c r="F361" s="73"/>
      <c r="G361" s="88"/>
      <c r="H361" s="77"/>
      <c r="I361" s="125"/>
      <c r="J361" s="82"/>
      <c r="M361" s="85"/>
      <c r="N361" s="85"/>
      <c r="O361" s="85"/>
    </row>
    <row r="362" spans="1:15" s="92" customFormat="1" ht="30" customHeight="1">
      <c r="A362" s="78" t="s">
        <v>334</v>
      </c>
      <c r="B362" s="65" t="s">
        <v>35</v>
      </c>
      <c r="C362" s="79" t="s">
        <v>403</v>
      </c>
      <c r="D362" s="67"/>
      <c r="E362" s="68"/>
      <c r="F362" s="73"/>
      <c r="G362" s="88"/>
      <c r="H362" s="77"/>
      <c r="I362" s="126"/>
      <c r="J362" s="82"/>
      <c r="M362" s="85"/>
      <c r="N362" s="85"/>
      <c r="O362" s="85"/>
    </row>
    <row r="363" spans="1:15" s="87" customFormat="1" ht="39.75" customHeight="1">
      <c r="A363" s="78" t="s">
        <v>337</v>
      </c>
      <c r="B363" s="72" t="s">
        <v>219</v>
      </c>
      <c r="C363" s="66" t="s">
        <v>339</v>
      </c>
      <c r="D363" s="67"/>
      <c r="E363" s="68" t="s">
        <v>41</v>
      </c>
      <c r="F363" s="73">
        <v>2</v>
      </c>
      <c r="G363" s="70"/>
      <c r="H363" s="77">
        <f>ROUND(G363,2)*F363</f>
        <v>0</v>
      </c>
      <c r="I363" s="120"/>
      <c r="J363" s="82"/>
      <c r="M363" s="85"/>
      <c r="N363" s="85"/>
      <c r="O363" s="85"/>
    </row>
    <row r="364" spans="1:15" s="81" customFormat="1" ht="30" customHeight="1">
      <c r="A364" s="78" t="s">
        <v>340</v>
      </c>
      <c r="B364" s="80" t="s">
        <v>344</v>
      </c>
      <c r="C364" s="66" t="s">
        <v>342</v>
      </c>
      <c r="D364" s="67" t="s">
        <v>243</v>
      </c>
      <c r="E364" s="68" t="s">
        <v>41</v>
      </c>
      <c r="F364" s="73">
        <v>2</v>
      </c>
      <c r="G364" s="70"/>
      <c r="H364" s="77">
        <f>ROUND(G364,2)*F364</f>
        <v>0</v>
      </c>
      <c r="I364" s="121"/>
      <c r="J364" s="82"/>
      <c r="M364" s="85"/>
      <c r="N364" s="85"/>
      <c r="O364" s="85"/>
    </row>
    <row r="365" spans="1:15" s="87" customFormat="1" ht="30" customHeight="1">
      <c r="A365" s="78" t="s">
        <v>248</v>
      </c>
      <c r="B365" s="80" t="s">
        <v>252</v>
      </c>
      <c r="C365" s="66" t="s">
        <v>250</v>
      </c>
      <c r="D365" s="67" t="s">
        <v>243</v>
      </c>
      <c r="E365" s="68" t="s">
        <v>41</v>
      </c>
      <c r="F365" s="73">
        <v>2</v>
      </c>
      <c r="G365" s="70"/>
      <c r="H365" s="77">
        <f>ROUND(G365,2)*F365</f>
        <v>0</v>
      </c>
      <c r="I365" s="121"/>
      <c r="J365" s="82"/>
      <c r="M365" s="85"/>
      <c r="N365" s="85"/>
      <c r="O365" s="85"/>
    </row>
    <row r="366" spans="1:15" s="87" customFormat="1" ht="30" customHeight="1">
      <c r="A366" s="78" t="s">
        <v>343</v>
      </c>
      <c r="B366" s="80" t="s">
        <v>257</v>
      </c>
      <c r="C366" s="66" t="s">
        <v>345</v>
      </c>
      <c r="D366" s="67" t="s">
        <v>346</v>
      </c>
      <c r="E366" s="68" t="s">
        <v>68</v>
      </c>
      <c r="F366" s="73">
        <v>24</v>
      </c>
      <c r="G366" s="70"/>
      <c r="H366" s="77">
        <f>ROUND(G366,2)*F366</f>
        <v>0</v>
      </c>
      <c r="I366" s="120"/>
      <c r="J366" s="82"/>
      <c r="M366" s="85"/>
      <c r="N366" s="85"/>
      <c r="O366" s="85"/>
    </row>
    <row r="367" spans="1:8" ht="39.75" customHeight="1">
      <c r="A367" s="21"/>
      <c r="B367" s="13"/>
      <c r="C367" s="38" t="s">
        <v>24</v>
      </c>
      <c r="D367" s="11"/>
      <c r="E367" s="10"/>
      <c r="F367" s="9"/>
      <c r="G367" s="21"/>
      <c r="H367" s="24"/>
    </row>
    <row r="368" spans="1:15" s="81" customFormat="1" ht="30" customHeight="1">
      <c r="A368" s="78" t="s">
        <v>131</v>
      </c>
      <c r="B368" s="80" t="s">
        <v>398</v>
      </c>
      <c r="C368" s="66" t="s">
        <v>164</v>
      </c>
      <c r="D368" s="67" t="s">
        <v>260</v>
      </c>
      <c r="E368" s="68" t="s">
        <v>41</v>
      </c>
      <c r="F368" s="73">
        <v>1</v>
      </c>
      <c r="G368" s="70"/>
      <c r="H368" s="77">
        <f>ROUND(G368,2)*F368</f>
        <v>0</v>
      </c>
      <c r="I368" s="119"/>
      <c r="J368" s="82"/>
      <c r="M368" s="85"/>
      <c r="N368" s="85"/>
      <c r="O368" s="85"/>
    </row>
    <row r="369" spans="1:15" s="81" customFormat="1" ht="30" customHeight="1">
      <c r="A369" s="78" t="s">
        <v>132</v>
      </c>
      <c r="B369" s="80" t="s">
        <v>420</v>
      </c>
      <c r="C369" s="66" t="s">
        <v>166</v>
      </c>
      <c r="D369" s="67" t="s">
        <v>260</v>
      </c>
      <c r="E369" s="68" t="s">
        <v>41</v>
      </c>
      <c r="F369" s="73">
        <v>1</v>
      </c>
      <c r="G369" s="70"/>
      <c r="H369" s="77">
        <f>ROUND(G369,2)*F369</f>
        <v>0</v>
      </c>
      <c r="I369" s="119"/>
      <c r="J369" s="82"/>
      <c r="M369" s="85"/>
      <c r="N369" s="85"/>
      <c r="O369" s="85"/>
    </row>
    <row r="370" spans="1:15" s="87" customFormat="1" ht="30" customHeight="1">
      <c r="A370" s="78" t="s">
        <v>133</v>
      </c>
      <c r="B370" s="80" t="s">
        <v>499</v>
      </c>
      <c r="C370" s="66" t="s">
        <v>168</v>
      </c>
      <c r="D370" s="67" t="s">
        <v>260</v>
      </c>
      <c r="E370" s="68" t="s">
        <v>41</v>
      </c>
      <c r="F370" s="73">
        <v>5</v>
      </c>
      <c r="G370" s="70"/>
      <c r="H370" s="77">
        <f>ROUND(G370,2)*F370</f>
        <v>0</v>
      </c>
      <c r="I370" s="120"/>
      <c r="J370" s="82"/>
      <c r="M370" s="85"/>
      <c r="N370" s="85"/>
      <c r="O370" s="85"/>
    </row>
    <row r="371" spans="1:15" s="87" customFormat="1" ht="30" customHeight="1">
      <c r="A371" s="78" t="s">
        <v>134</v>
      </c>
      <c r="B371" s="80" t="s">
        <v>500</v>
      </c>
      <c r="C371" s="66" t="s">
        <v>170</v>
      </c>
      <c r="D371" s="67" t="s">
        <v>260</v>
      </c>
      <c r="E371" s="68" t="s">
        <v>41</v>
      </c>
      <c r="F371" s="73">
        <v>5</v>
      </c>
      <c r="G371" s="70"/>
      <c r="H371" s="77">
        <f>ROUND(G371,2)*F371</f>
        <v>0</v>
      </c>
      <c r="I371" s="120"/>
      <c r="J371" s="82"/>
      <c r="M371" s="85"/>
      <c r="N371" s="85"/>
      <c r="O371" s="85"/>
    </row>
    <row r="372" spans="1:8" ht="39.75" customHeight="1">
      <c r="A372" s="21"/>
      <c r="B372" s="17"/>
      <c r="C372" s="38" t="s">
        <v>25</v>
      </c>
      <c r="D372" s="11"/>
      <c r="E372" s="8"/>
      <c r="F372" s="11"/>
      <c r="G372" s="21"/>
      <c r="H372" s="24"/>
    </row>
    <row r="373" spans="1:15" s="81" customFormat="1" ht="30" customHeight="1">
      <c r="A373" s="76" t="s">
        <v>103</v>
      </c>
      <c r="B373" s="80" t="s">
        <v>501</v>
      </c>
      <c r="C373" s="66" t="s">
        <v>104</v>
      </c>
      <c r="D373" s="67" t="s">
        <v>264</v>
      </c>
      <c r="E373" s="68"/>
      <c r="F373" s="69"/>
      <c r="G373" s="88"/>
      <c r="H373" s="71"/>
      <c r="I373" s="119"/>
      <c r="J373" s="82"/>
      <c r="M373" s="85"/>
      <c r="N373" s="85"/>
      <c r="O373" s="85"/>
    </row>
    <row r="374" spans="1:15" s="87" customFormat="1" ht="30" customHeight="1">
      <c r="A374" s="76" t="s">
        <v>348</v>
      </c>
      <c r="B374" s="65" t="s">
        <v>35</v>
      </c>
      <c r="C374" s="66" t="s">
        <v>349</v>
      </c>
      <c r="D374" s="67"/>
      <c r="E374" s="68" t="s">
        <v>34</v>
      </c>
      <c r="F374" s="69">
        <v>25</v>
      </c>
      <c r="G374" s="70"/>
      <c r="H374" s="71">
        <f>ROUND(G374,2)*F374</f>
        <v>0</v>
      </c>
      <c r="I374" s="120"/>
      <c r="J374" s="82"/>
      <c r="M374" s="85"/>
      <c r="N374" s="85"/>
      <c r="O374" s="85"/>
    </row>
    <row r="375" spans="1:15" s="87" customFormat="1" ht="30" customHeight="1">
      <c r="A375" s="76" t="s">
        <v>105</v>
      </c>
      <c r="B375" s="65" t="s">
        <v>46</v>
      </c>
      <c r="C375" s="66" t="s">
        <v>106</v>
      </c>
      <c r="D375" s="67"/>
      <c r="E375" s="68" t="s">
        <v>34</v>
      </c>
      <c r="F375" s="69">
        <v>750</v>
      </c>
      <c r="G375" s="70"/>
      <c r="H375" s="71">
        <f>ROUND(G375,2)*F375</f>
        <v>0</v>
      </c>
      <c r="I375" s="120"/>
      <c r="J375" s="82"/>
      <c r="M375" s="85"/>
      <c r="N375" s="85"/>
      <c r="O375" s="85"/>
    </row>
    <row r="376" spans="1:9" s="46" customFormat="1" ht="39.75" customHeight="1" thickBot="1">
      <c r="A376" s="45"/>
      <c r="B376" s="42" t="str">
        <f>B313</f>
        <v>E</v>
      </c>
      <c r="C376" s="135" t="str">
        <f>C313</f>
        <v>MARTIN AVENUE WEST from Glenwood Crescent to Beatrice Street - Reconstruction</v>
      </c>
      <c r="D376" s="136"/>
      <c r="E376" s="136"/>
      <c r="F376" s="137"/>
      <c r="G376" s="47" t="s">
        <v>17</v>
      </c>
      <c r="H376" s="50">
        <f>SUM(H313:H375)</f>
        <v>0</v>
      </c>
      <c r="I376" s="118"/>
    </row>
    <row r="377" spans="1:9" s="46" customFormat="1" ht="30" customHeight="1" thickTop="1">
      <c r="A377" s="48"/>
      <c r="B377" s="43" t="s">
        <v>156</v>
      </c>
      <c r="C377" s="132" t="s">
        <v>272</v>
      </c>
      <c r="D377" s="133"/>
      <c r="E377" s="133"/>
      <c r="F377" s="134"/>
      <c r="G377" s="48"/>
      <c r="H377" s="49"/>
      <c r="I377" s="118"/>
    </row>
    <row r="378" spans="1:8" ht="39.75" customHeight="1">
      <c r="A378" s="21"/>
      <c r="B378" s="17"/>
      <c r="C378" s="37" t="s">
        <v>19</v>
      </c>
      <c r="D378" s="11"/>
      <c r="E378" s="9" t="s">
        <v>2</v>
      </c>
      <c r="F378" s="9" t="s">
        <v>2</v>
      </c>
      <c r="G378" s="21" t="s">
        <v>2</v>
      </c>
      <c r="H378" s="24"/>
    </row>
    <row r="379" spans="1:15" s="81" customFormat="1" ht="30" customHeight="1">
      <c r="A379" s="78" t="s">
        <v>175</v>
      </c>
      <c r="B379" s="80" t="s">
        <v>157</v>
      </c>
      <c r="C379" s="66" t="s">
        <v>177</v>
      </c>
      <c r="D379" s="67" t="s">
        <v>178</v>
      </c>
      <c r="E379" s="68" t="s">
        <v>32</v>
      </c>
      <c r="F379" s="69">
        <v>285</v>
      </c>
      <c r="G379" s="70"/>
      <c r="H379" s="71">
        <f aca="true" t="shared" si="6" ref="H379:H385">ROUND(G379,2)*F379</f>
        <v>0</v>
      </c>
      <c r="I379" s="119"/>
      <c r="J379" s="82"/>
      <c r="K379" s="83"/>
      <c r="L379" s="84"/>
      <c r="M379" s="85"/>
      <c r="N379" s="85"/>
      <c r="O379" s="85"/>
    </row>
    <row r="380" spans="1:15" s="87" customFormat="1" ht="30" customHeight="1">
      <c r="A380" s="86" t="s">
        <v>275</v>
      </c>
      <c r="B380" s="80" t="s">
        <v>159</v>
      </c>
      <c r="C380" s="66" t="s">
        <v>277</v>
      </c>
      <c r="D380" s="67" t="s">
        <v>178</v>
      </c>
      <c r="E380" s="68" t="s">
        <v>34</v>
      </c>
      <c r="F380" s="69">
        <v>800</v>
      </c>
      <c r="G380" s="70"/>
      <c r="H380" s="71">
        <f t="shared" si="6"/>
        <v>0</v>
      </c>
      <c r="I380" s="120"/>
      <c r="J380" s="82"/>
      <c r="K380" s="83"/>
      <c r="L380" s="84"/>
      <c r="M380" s="85"/>
      <c r="N380" s="85"/>
      <c r="O380" s="85"/>
    </row>
    <row r="381" spans="1:15" s="81" customFormat="1" ht="30" customHeight="1">
      <c r="A381" s="86" t="s">
        <v>375</v>
      </c>
      <c r="B381" s="80" t="s">
        <v>162</v>
      </c>
      <c r="C381" s="66" t="s">
        <v>376</v>
      </c>
      <c r="D381" s="67" t="s">
        <v>178</v>
      </c>
      <c r="E381" s="68"/>
      <c r="F381" s="69"/>
      <c r="G381" s="88"/>
      <c r="H381" s="71"/>
      <c r="I381" s="119"/>
      <c r="J381" s="82"/>
      <c r="M381" s="85"/>
      <c r="N381" s="85"/>
      <c r="O381" s="85"/>
    </row>
    <row r="382" spans="1:15" s="81" customFormat="1" ht="30" customHeight="1">
      <c r="A382" s="78" t="s">
        <v>377</v>
      </c>
      <c r="B382" s="65" t="s">
        <v>35</v>
      </c>
      <c r="C382" s="66" t="s">
        <v>378</v>
      </c>
      <c r="D382" s="67" t="s">
        <v>2</v>
      </c>
      <c r="E382" s="68" t="s">
        <v>36</v>
      </c>
      <c r="F382" s="69">
        <v>500</v>
      </c>
      <c r="G382" s="70"/>
      <c r="H382" s="71">
        <f>ROUND(G382,2)*F382</f>
        <v>0</v>
      </c>
      <c r="I382" s="119"/>
      <c r="J382" s="82"/>
      <c r="M382" s="85"/>
      <c r="N382" s="85"/>
      <c r="O382" s="85"/>
    </row>
    <row r="383" spans="1:15" s="81" customFormat="1" ht="39.75" customHeight="1">
      <c r="A383" s="86" t="s">
        <v>37</v>
      </c>
      <c r="B383" s="80" t="s">
        <v>618</v>
      </c>
      <c r="C383" s="66" t="s">
        <v>38</v>
      </c>
      <c r="D383" s="67" t="s">
        <v>604</v>
      </c>
      <c r="E383" s="68" t="s">
        <v>32</v>
      </c>
      <c r="F383" s="69">
        <v>60</v>
      </c>
      <c r="G383" s="70"/>
      <c r="H383" s="71">
        <f t="shared" si="6"/>
        <v>0</v>
      </c>
      <c r="I383" s="119"/>
      <c r="J383" s="82"/>
      <c r="M383" s="85"/>
      <c r="N383" s="85"/>
      <c r="O383" s="85"/>
    </row>
    <row r="384" spans="1:15" s="87" customFormat="1" ht="30" customHeight="1">
      <c r="A384" s="78" t="s">
        <v>39</v>
      </c>
      <c r="B384" s="80" t="s">
        <v>165</v>
      </c>
      <c r="C384" s="66" t="s">
        <v>40</v>
      </c>
      <c r="D384" s="67" t="s">
        <v>178</v>
      </c>
      <c r="E384" s="68" t="s">
        <v>34</v>
      </c>
      <c r="F384" s="69">
        <v>250</v>
      </c>
      <c r="G384" s="70"/>
      <c r="H384" s="71">
        <f t="shared" si="6"/>
        <v>0</v>
      </c>
      <c r="I384" s="120"/>
      <c r="J384" s="82"/>
      <c r="M384" s="85"/>
      <c r="N384" s="85"/>
      <c r="O384" s="85"/>
    </row>
    <row r="385" spans="1:15" s="87" customFormat="1" ht="30" customHeight="1">
      <c r="A385" s="86" t="s">
        <v>279</v>
      </c>
      <c r="B385" s="80" t="s">
        <v>167</v>
      </c>
      <c r="C385" s="66" t="s">
        <v>281</v>
      </c>
      <c r="D385" s="67" t="s">
        <v>282</v>
      </c>
      <c r="E385" s="68" t="s">
        <v>34</v>
      </c>
      <c r="F385" s="69">
        <v>800</v>
      </c>
      <c r="G385" s="70"/>
      <c r="H385" s="71">
        <f t="shared" si="6"/>
        <v>0</v>
      </c>
      <c r="I385" s="120"/>
      <c r="J385" s="82"/>
      <c r="M385" s="85"/>
      <c r="N385" s="85"/>
      <c r="O385" s="85"/>
    </row>
    <row r="386" spans="1:8" ht="39.75" customHeight="1">
      <c r="A386" s="21"/>
      <c r="B386" s="17"/>
      <c r="C386" s="38" t="s">
        <v>20</v>
      </c>
      <c r="D386" s="11"/>
      <c r="E386" s="8"/>
      <c r="F386" s="11"/>
      <c r="G386" s="21"/>
      <c r="H386" s="24"/>
    </row>
    <row r="387" spans="1:15" s="81" customFormat="1" ht="30" customHeight="1">
      <c r="A387" s="76" t="s">
        <v>113</v>
      </c>
      <c r="B387" s="80" t="s">
        <v>169</v>
      </c>
      <c r="C387" s="66" t="s">
        <v>115</v>
      </c>
      <c r="D387" s="67" t="s">
        <v>178</v>
      </c>
      <c r="E387" s="68"/>
      <c r="F387" s="69"/>
      <c r="G387" s="88"/>
      <c r="H387" s="71"/>
      <c r="I387" s="119"/>
      <c r="J387" s="82"/>
      <c r="M387" s="85"/>
      <c r="N387" s="85"/>
      <c r="O387" s="85"/>
    </row>
    <row r="388" spans="1:15" s="87" customFormat="1" ht="30" customHeight="1">
      <c r="A388" s="76" t="s">
        <v>116</v>
      </c>
      <c r="B388" s="65" t="s">
        <v>35</v>
      </c>
      <c r="C388" s="66" t="s">
        <v>117</v>
      </c>
      <c r="D388" s="67" t="s">
        <v>2</v>
      </c>
      <c r="E388" s="68" t="s">
        <v>34</v>
      </c>
      <c r="F388" s="69">
        <v>670</v>
      </c>
      <c r="G388" s="70"/>
      <c r="H388" s="71">
        <f>ROUND(G388,2)*F388</f>
        <v>0</v>
      </c>
      <c r="I388" s="120"/>
      <c r="J388" s="82"/>
      <c r="M388" s="85"/>
      <c r="N388" s="85"/>
      <c r="O388" s="85"/>
    </row>
    <row r="389" spans="1:15" s="87" customFormat="1" ht="30" customHeight="1">
      <c r="A389" s="76" t="s">
        <v>51</v>
      </c>
      <c r="B389" s="80" t="s">
        <v>467</v>
      </c>
      <c r="C389" s="66" t="s">
        <v>52</v>
      </c>
      <c r="D389" s="67" t="s">
        <v>204</v>
      </c>
      <c r="E389" s="68"/>
      <c r="F389" s="69"/>
      <c r="G389" s="88"/>
      <c r="H389" s="71"/>
      <c r="I389" s="120"/>
      <c r="J389" s="82"/>
      <c r="M389" s="85"/>
      <c r="N389" s="85"/>
      <c r="O389" s="85"/>
    </row>
    <row r="390" spans="1:15" s="87" customFormat="1" ht="30" customHeight="1">
      <c r="A390" s="76" t="s">
        <v>53</v>
      </c>
      <c r="B390" s="65" t="s">
        <v>35</v>
      </c>
      <c r="C390" s="66" t="s">
        <v>54</v>
      </c>
      <c r="D390" s="67" t="s">
        <v>2</v>
      </c>
      <c r="E390" s="68" t="s">
        <v>41</v>
      </c>
      <c r="F390" s="69">
        <v>20</v>
      </c>
      <c r="G390" s="70"/>
      <c r="H390" s="71">
        <f>ROUND(G390,2)*F390</f>
        <v>0</v>
      </c>
      <c r="I390" s="120"/>
      <c r="J390" s="82"/>
      <c r="M390" s="85"/>
      <c r="N390" s="85"/>
      <c r="O390" s="85"/>
    </row>
    <row r="391" spans="1:15" s="87" customFormat="1" ht="30" customHeight="1">
      <c r="A391" s="76" t="s">
        <v>55</v>
      </c>
      <c r="B391" s="80" t="s">
        <v>468</v>
      </c>
      <c r="C391" s="66" t="s">
        <v>56</v>
      </c>
      <c r="D391" s="67" t="s">
        <v>204</v>
      </c>
      <c r="E391" s="68"/>
      <c r="F391" s="69"/>
      <c r="G391" s="88"/>
      <c r="H391" s="71"/>
      <c r="I391" s="120"/>
      <c r="J391" s="82"/>
      <c r="M391" s="85"/>
      <c r="N391" s="85"/>
      <c r="O391" s="85"/>
    </row>
    <row r="392" spans="1:15" s="87" customFormat="1" ht="30" customHeight="1">
      <c r="A392" s="76" t="s">
        <v>57</v>
      </c>
      <c r="B392" s="65" t="s">
        <v>35</v>
      </c>
      <c r="C392" s="66" t="s">
        <v>58</v>
      </c>
      <c r="D392" s="67" t="s">
        <v>2</v>
      </c>
      <c r="E392" s="68" t="s">
        <v>41</v>
      </c>
      <c r="F392" s="69">
        <v>25</v>
      </c>
      <c r="G392" s="70"/>
      <c r="H392" s="71">
        <f>ROUND(G392,2)*F392</f>
        <v>0</v>
      </c>
      <c r="I392" s="120"/>
      <c r="J392" s="82"/>
      <c r="M392" s="85"/>
      <c r="N392" s="85"/>
      <c r="O392" s="85"/>
    </row>
    <row r="393" spans="1:15" s="81" customFormat="1" ht="30" customHeight="1">
      <c r="A393" s="76" t="s">
        <v>61</v>
      </c>
      <c r="B393" s="80" t="s">
        <v>469</v>
      </c>
      <c r="C393" s="66" t="s">
        <v>62</v>
      </c>
      <c r="D393" s="67" t="s">
        <v>287</v>
      </c>
      <c r="E393" s="68"/>
      <c r="F393" s="69"/>
      <c r="G393" s="88"/>
      <c r="H393" s="71"/>
      <c r="I393" s="119"/>
      <c r="J393" s="82"/>
      <c r="M393" s="85"/>
      <c r="N393" s="85"/>
      <c r="O393" s="85"/>
    </row>
    <row r="394" spans="1:15" s="87" customFormat="1" ht="30" customHeight="1">
      <c r="A394" s="76" t="s">
        <v>63</v>
      </c>
      <c r="B394" s="65" t="s">
        <v>470</v>
      </c>
      <c r="C394" s="66" t="s">
        <v>64</v>
      </c>
      <c r="D394" s="67" t="s">
        <v>65</v>
      </c>
      <c r="E394" s="68"/>
      <c r="F394" s="69"/>
      <c r="G394" s="88"/>
      <c r="H394" s="71"/>
      <c r="I394" s="120"/>
      <c r="J394" s="82"/>
      <c r="M394" s="85"/>
      <c r="N394" s="85"/>
      <c r="O394" s="85"/>
    </row>
    <row r="395" spans="1:15" s="87" customFormat="1" ht="30" customHeight="1">
      <c r="A395" s="76" t="s">
        <v>123</v>
      </c>
      <c r="B395" s="72" t="s">
        <v>219</v>
      </c>
      <c r="C395" s="66" t="s">
        <v>288</v>
      </c>
      <c r="D395" s="67"/>
      <c r="E395" s="68" t="s">
        <v>34</v>
      </c>
      <c r="F395" s="69">
        <v>15</v>
      </c>
      <c r="G395" s="70"/>
      <c r="H395" s="71">
        <f aca="true" t="shared" si="7" ref="H395:H404">ROUND(G395,2)*F395</f>
        <v>0</v>
      </c>
      <c r="I395" s="120"/>
      <c r="J395" s="82"/>
      <c r="M395" s="85"/>
      <c r="N395" s="85"/>
      <c r="O395" s="85"/>
    </row>
    <row r="396" spans="1:15" s="87" customFormat="1" ht="30" customHeight="1">
      <c r="A396" s="76" t="s">
        <v>66</v>
      </c>
      <c r="B396" s="72" t="s">
        <v>221</v>
      </c>
      <c r="C396" s="66" t="s">
        <v>289</v>
      </c>
      <c r="D396" s="67"/>
      <c r="E396" s="68" t="s">
        <v>34</v>
      </c>
      <c r="F396" s="69">
        <v>30</v>
      </c>
      <c r="G396" s="70"/>
      <c r="H396" s="71">
        <f t="shared" si="7"/>
        <v>0</v>
      </c>
      <c r="I396" s="120"/>
      <c r="J396" s="82"/>
      <c r="M396" s="85"/>
      <c r="N396" s="85"/>
      <c r="O396" s="85"/>
    </row>
    <row r="397" spans="1:15" s="87" customFormat="1" ht="30" customHeight="1">
      <c r="A397" s="76" t="s">
        <v>67</v>
      </c>
      <c r="B397" s="72" t="s">
        <v>290</v>
      </c>
      <c r="C397" s="66" t="s">
        <v>291</v>
      </c>
      <c r="D397" s="67" t="s">
        <v>2</v>
      </c>
      <c r="E397" s="68" t="s">
        <v>34</v>
      </c>
      <c r="F397" s="69">
        <v>265</v>
      </c>
      <c r="G397" s="70"/>
      <c r="H397" s="71">
        <f t="shared" si="7"/>
        <v>0</v>
      </c>
      <c r="I397" s="120"/>
      <c r="J397" s="82"/>
      <c r="M397" s="85"/>
      <c r="N397" s="85"/>
      <c r="O397" s="85"/>
    </row>
    <row r="398" spans="1:15" s="81" customFormat="1" ht="30" customHeight="1">
      <c r="A398" s="76" t="s">
        <v>292</v>
      </c>
      <c r="B398" s="80" t="s">
        <v>347</v>
      </c>
      <c r="C398" s="66" t="s">
        <v>293</v>
      </c>
      <c r="D398" s="67" t="s">
        <v>287</v>
      </c>
      <c r="E398" s="68" t="s">
        <v>34</v>
      </c>
      <c r="F398" s="73">
        <v>5</v>
      </c>
      <c r="G398" s="70"/>
      <c r="H398" s="71">
        <f t="shared" si="7"/>
        <v>0</v>
      </c>
      <c r="I398" s="119"/>
      <c r="J398" s="82"/>
      <c r="M398" s="85"/>
      <c r="N398" s="85"/>
      <c r="O398" s="85"/>
    </row>
    <row r="399" spans="1:15" s="87" customFormat="1" ht="30" customHeight="1">
      <c r="A399" s="76" t="s">
        <v>294</v>
      </c>
      <c r="B399" s="80" t="s">
        <v>472</v>
      </c>
      <c r="C399" s="66" t="s">
        <v>296</v>
      </c>
      <c r="D399" s="67" t="s">
        <v>287</v>
      </c>
      <c r="E399" s="68" t="s">
        <v>34</v>
      </c>
      <c r="F399" s="69">
        <v>1</v>
      </c>
      <c r="G399" s="70"/>
      <c r="H399" s="71">
        <f t="shared" si="7"/>
        <v>0</v>
      </c>
      <c r="I399" s="120"/>
      <c r="J399" s="82"/>
      <c r="M399" s="85"/>
      <c r="N399" s="85"/>
      <c r="O399" s="85"/>
    </row>
    <row r="400" spans="1:15" s="87" customFormat="1" ht="30" customHeight="1">
      <c r="A400" s="76" t="s">
        <v>297</v>
      </c>
      <c r="B400" s="80" t="s">
        <v>471</v>
      </c>
      <c r="C400" s="66" t="s">
        <v>299</v>
      </c>
      <c r="D400" s="67" t="s">
        <v>287</v>
      </c>
      <c r="E400" s="68" t="s">
        <v>34</v>
      </c>
      <c r="F400" s="69">
        <v>1</v>
      </c>
      <c r="G400" s="70"/>
      <c r="H400" s="71">
        <f t="shared" si="7"/>
        <v>0</v>
      </c>
      <c r="I400" s="120"/>
      <c r="J400" s="82"/>
      <c r="M400" s="85"/>
      <c r="N400" s="85"/>
      <c r="O400" s="85"/>
    </row>
    <row r="401" spans="1:15" s="87" customFormat="1" ht="30" customHeight="1">
      <c r="A401" s="76" t="s">
        <v>70</v>
      </c>
      <c r="B401" s="80" t="s">
        <v>473</v>
      </c>
      <c r="C401" s="66" t="s">
        <v>71</v>
      </c>
      <c r="D401" s="67" t="s">
        <v>208</v>
      </c>
      <c r="E401" s="68"/>
      <c r="F401" s="69"/>
      <c r="G401" s="88"/>
      <c r="H401" s="71"/>
      <c r="I401" s="120"/>
      <c r="J401" s="82"/>
      <c r="M401" s="85"/>
      <c r="N401" s="85"/>
      <c r="O401" s="85"/>
    </row>
    <row r="402" spans="1:15" s="81" customFormat="1" ht="49.5" customHeight="1">
      <c r="A402" s="76" t="s">
        <v>138</v>
      </c>
      <c r="B402" s="65" t="s">
        <v>35</v>
      </c>
      <c r="C402" s="66" t="s">
        <v>410</v>
      </c>
      <c r="D402" s="67" t="s">
        <v>139</v>
      </c>
      <c r="E402" s="68"/>
      <c r="F402" s="73"/>
      <c r="G402" s="88"/>
      <c r="H402" s="71"/>
      <c r="I402" s="119"/>
      <c r="J402" s="82"/>
      <c r="M402" s="85"/>
      <c r="N402" s="85"/>
      <c r="O402" s="85"/>
    </row>
    <row r="403" spans="1:15" s="87" customFormat="1" ht="30" customHeight="1">
      <c r="A403" s="76" t="s">
        <v>140</v>
      </c>
      <c r="B403" s="72" t="s">
        <v>219</v>
      </c>
      <c r="C403" s="66" t="s">
        <v>220</v>
      </c>
      <c r="D403" s="67"/>
      <c r="E403" s="68" t="s">
        <v>68</v>
      </c>
      <c r="F403" s="69">
        <v>5</v>
      </c>
      <c r="G403" s="70"/>
      <c r="H403" s="71">
        <f>ROUND(G403,2)*F403</f>
        <v>0</v>
      </c>
      <c r="I403" s="120"/>
      <c r="J403" s="82"/>
      <c r="M403" s="85"/>
      <c r="N403" s="85"/>
      <c r="O403" s="85"/>
    </row>
    <row r="404" spans="1:15" s="87" customFormat="1" ht="39.75" customHeight="1">
      <c r="A404" s="76" t="s">
        <v>77</v>
      </c>
      <c r="B404" s="80" t="s">
        <v>474</v>
      </c>
      <c r="C404" s="66" t="s">
        <v>78</v>
      </c>
      <c r="D404" s="67" t="s">
        <v>304</v>
      </c>
      <c r="E404" s="68" t="s">
        <v>34</v>
      </c>
      <c r="F404" s="69">
        <v>2</v>
      </c>
      <c r="G404" s="70"/>
      <c r="H404" s="71">
        <f t="shared" si="7"/>
        <v>0</v>
      </c>
      <c r="I404" s="120"/>
      <c r="J404" s="82"/>
      <c r="M404" s="85"/>
      <c r="N404" s="85"/>
      <c r="O404" s="85"/>
    </row>
    <row r="405" spans="1:15" s="87" customFormat="1" ht="30" customHeight="1">
      <c r="A405" s="76" t="s">
        <v>79</v>
      </c>
      <c r="B405" s="80" t="s">
        <v>475</v>
      </c>
      <c r="C405" s="66" t="s">
        <v>80</v>
      </c>
      <c r="D405" s="67" t="s">
        <v>233</v>
      </c>
      <c r="E405" s="74"/>
      <c r="F405" s="69"/>
      <c r="G405" s="88"/>
      <c r="H405" s="71"/>
      <c r="I405" s="120"/>
      <c r="J405" s="82"/>
      <c r="M405" s="85"/>
      <c r="N405" s="85"/>
      <c r="O405" s="85"/>
    </row>
    <row r="406" spans="1:15" s="87" customFormat="1" ht="30" customHeight="1">
      <c r="A406" s="76" t="s">
        <v>81</v>
      </c>
      <c r="B406" s="65" t="s">
        <v>35</v>
      </c>
      <c r="C406" s="66" t="s">
        <v>82</v>
      </c>
      <c r="D406" s="67"/>
      <c r="E406" s="68"/>
      <c r="F406" s="69"/>
      <c r="G406" s="88"/>
      <c r="H406" s="71"/>
      <c r="I406" s="120"/>
      <c r="J406" s="82"/>
      <c r="M406" s="85"/>
      <c r="N406" s="85"/>
      <c r="O406" s="85"/>
    </row>
    <row r="407" spans="1:15" s="87" customFormat="1" ht="30" customHeight="1">
      <c r="A407" s="76" t="s">
        <v>83</v>
      </c>
      <c r="B407" s="72" t="s">
        <v>219</v>
      </c>
      <c r="C407" s="66" t="s">
        <v>234</v>
      </c>
      <c r="D407" s="67"/>
      <c r="E407" s="68" t="s">
        <v>36</v>
      </c>
      <c r="F407" s="69">
        <v>10</v>
      </c>
      <c r="G407" s="70"/>
      <c r="H407" s="71">
        <f>ROUND(G407,2)*F407</f>
        <v>0</v>
      </c>
      <c r="I407" s="120"/>
      <c r="J407" s="82"/>
      <c r="M407" s="85"/>
      <c r="N407" s="85"/>
      <c r="O407" s="85"/>
    </row>
    <row r="408" spans="1:15" s="90" customFormat="1" ht="30" customHeight="1">
      <c r="A408" s="76" t="s">
        <v>235</v>
      </c>
      <c r="B408" s="80" t="s">
        <v>476</v>
      </c>
      <c r="C408" s="66" t="s">
        <v>237</v>
      </c>
      <c r="D408" s="67" t="s">
        <v>238</v>
      </c>
      <c r="E408" s="68"/>
      <c r="F408" s="69"/>
      <c r="G408" s="88"/>
      <c r="H408" s="71"/>
      <c r="I408" s="122"/>
      <c r="J408" s="82"/>
      <c r="M408" s="85"/>
      <c r="N408" s="85"/>
      <c r="O408" s="85"/>
    </row>
    <row r="409" spans="1:15" s="91" customFormat="1" ht="30" customHeight="1">
      <c r="A409" s="76" t="s">
        <v>239</v>
      </c>
      <c r="B409" s="65" t="s">
        <v>35</v>
      </c>
      <c r="C409" s="66" t="s">
        <v>240</v>
      </c>
      <c r="D409" s="67" t="s">
        <v>2</v>
      </c>
      <c r="E409" s="68" t="s">
        <v>34</v>
      </c>
      <c r="F409" s="69">
        <v>70</v>
      </c>
      <c r="G409" s="70"/>
      <c r="H409" s="71">
        <f>ROUND(G409,2)*F409</f>
        <v>0</v>
      </c>
      <c r="I409" s="123"/>
      <c r="J409" s="82"/>
      <c r="M409" s="85"/>
      <c r="N409" s="85"/>
      <c r="O409" s="85"/>
    </row>
    <row r="410" spans="1:8" ht="39.75" customHeight="1">
      <c r="A410" s="21"/>
      <c r="B410" s="7"/>
      <c r="C410" s="38" t="s">
        <v>21</v>
      </c>
      <c r="D410" s="11"/>
      <c r="E410" s="9"/>
      <c r="F410" s="9"/>
      <c r="G410" s="21"/>
      <c r="H410" s="24"/>
    </row>
    <row r="411" spans="1:15" s="81" customFormat="1" ht="39.75" customHeight="1">
      <c r="A411" s="78" t="s">
        <v>84</v>
      </c>
      <c r="B411" s="80" t="s">
        <v>477</v>
      </c>
      <c r="C411" s="66" t="s">
        <v>85</v>
      </c>
      <c r="D411" s="67" t="s">
        <v>231</v>
      </c>
      <c r="E411" s="68"/>
      <c r="F411" s="73"/>
      <c r="G411" s="88"/>
      <c r="H411" s="77"/>
      <c r="I411" s="119"/>
      <c r="J411" s="82"/>
      <c r="M411" s="85"/>
      <c r="N411" s="85"/>
      <c r="O411" s="85"/>
    </row>
    <row r="412" spans="1:15" s="81" customFormat="1" ht="39.75" customHeight="1">
      <c r="A412" s="78" t="s">
        <v>305</v>
      </c>
      <c r="B412" s="65" t="s">
        <v>35</v>
      </c>
      <c r="C412" s="66" t="s">
        <v>413</v>
      </c>
      <c r="D412" s="67" t="s">
        <v>2</v>
      </c>
      <c r="E412" s="68" t="s">
        <v>34</v>
      </c>
      <c r="F412" s="73">
        <v>670</v>
      </c>
      <c r="G412" s="70"/>
      <c r="H412" s="77">
        <f>ROUND(G412,2)*F412</f>
        <v>0</v>
      </c>
      <c r="I412" s="119"/>
      <c r="J412" s="82"/>
      <c r="M412" s="85"/>
      <c r="N412" s="85"/>
      <c r="O412" s="85"/>
    </row>
    <row r="413" spans="1:15" s="81" customFormat="1" ht="39.75" customHeight="1">
      <c r="A413" s="78" t="s">
        <v>86</v>
      </c>
      <c r="B413" s="80" t="s">
        <v>358</v>
      </c>
      <c r="C413" s="66" t="s">
        <v>87</v>
      </c>
      <c r="D413" s="67" t="s">
        <v>231</v>
      </c>
      <c r="E413" s="68"/>
      <c r="F413" s="73"/>
      <c r="G413" s="88"/>
      <c r="H413" s="77"/>
      <c r="I413" s="119"/>
      <c r="J413" s="82"/>
      <c r="M413" s="85"/>
      <c r="N413" s="85"/>
      <c r="O413" s="85"/>
    </row>
    <row r="414" spans="1:15" s="87" customFormat="1" ht="39.75" customHeight="1">
      <c r="A414" s="78" t="s">
        <v>411</v>
      </c>
      <c r="B414" s="65" t="s">
        <v>35</v>
      </c>
      <c r="C414" s="66" t="s">
        <v>414</v>
      </c>
      <c r="D414" s="67" t="s">
        <v>412</v>
      </c>
      <c r="E414" s="68" t="s">
        <v>68</v>
      </c>
      <c r="F414" s="69">
        <v>170</v>
      </c>
      <c r="G414" s="70"/>
      <c r="H414" s="77">
        <f>ROUND(G414,2)*F414</f>
        <v>0</v>
      </c>
      <c r="I414" s="120"/>
      <c r="J414" s="82"/>
      <c r="M414" s="85"/>
      <c r="N414" s="85"/>
      <c r="O414" s="85"/>
    </row>
    <row r="415" spans="1:15" s="87" customFormat="1" ht="39.75" customHeight="1">
      <c r="A415" s="78" t="s">
        <v>307</v>
      </c>
      <c r="B415" s="65" t="s">
        <v>46</v>
      </c>
      <c r="C415" s="66" t="s">
        <v>407</v>
      </c>
      <c r="D415" s="67" t="s">
        <v>215</v>
      </c>
      <c r="E415" s="68" t="s">
        <v>68</v>
      </c>
      <c r="F415" s="69">
        <v>7</v>
      </c>
      <c r="G415" s="70"/>
      <c r="H415" s="77">
        <f>ROUND(G415,2)*F415</f>
        <v>0</v>
      </c>
      <c r="I415" s="120"/>
      <c r="J415" s="82"/>
      <c r="M415" s="85"/>
      <c r="N415" s="85"/>
      <c r="O415" s="85"/>
    </row>
    <row r="416" spans="1:15" s="87" customFormat="1" ht="39.75" customHeight="1">
      <c r="A416" s="78" t="s">
        <v>88</v>
      </c>
      <c r="B416" s="65" t="s">
        <v>69</v>
      </c>
      <c r="C416" s="66" t="s">
        <v>308</v>
      </c>
      <c r="D416" s="67" t="s">
        <v>309</v>
      </c>
      <c r="E416" s="68" t="s">
        <v>68</v>
      </c>
      <c r="F416" s="69">
        <v>13</v>
      </c>
      <c r="G416" s="70"/>
      <c r="H416" s="77">
        <f>ROUND(G416,2)*F416</f>
        <v>0</v>
      </c>
      <c r="I416" s="120"/>
      <c r="J416" s="82"/>
      <c r="M416" s="85"/>
      <c r="N416" s="85"/>
      <c r="O416" s="85"/>
    </row>
    <row r="417" spans="1:15" s="81" customFormat="1" ht="30" customHeight="1">
      <c r="A417" s="78" t="s">
        <v>310</v>
      </c>
      <c r="B417" s="80" t="s">
        <v>478</v>
      </c>
      <c r="C417" s="66" t="s">
        <v>312</v>
      </c>
      <c r="D417" s="67" t="s">
        <v>313</v>
      </c>
      <c r="E417" s="68" t="s">
        <v>34</v>
      </c>
      <c r="F417" s="73">
        <v>70</v>
      </c>
      <c r="G417" s="70"/>
      <c r="H417" s="77">
        <f>ROUND(G417,2)*F417</f>
        <v>0</v>
      </c>
      <c r="I417" s="119"/>
      <c r="J417" s="82"/>
      <c r="M417" s="85"/>
      <c r="N417" s="85"/>
      <c r="O417" s="85"/>
    </row>
    <row r="418" spans="1:8" ht="49.5" customHeight="1">
      <c r="A418" s="21"/>
      <c r="B418" s="7"/>
      <c r="C418" s="38" t="s">
        <v>23</v>
      </c>
      <c r="D418" s="11"/>
      <c r="E418" s="10"/>
      <c r="F418" s="9"/>
      <c r="G418" s="21"/>
      <c r="H418" s="24"/>
    </row>
    <row r="419" spans="1:15" s="81" customFormat="1" ht="30" customHeight="1">
      <c r="A419" s="78" t="s">
        <v>314</v>
      </c>
      <c r="B419" s="80" t="s">
        <v>479</v>
      </c>
      <c r="C419" s="66" t="s">
        <v>315</v>
      </c>
      <c r="D419" s="67" t="s">
        <v>243</v>
      </c>
      <c r="E419" s="68"/>
      <c r="F419" s="73"/>
      <c r="G419" s="88"/>
      <c r="H419" s="77"/>
      <c r="I419" s="121"/>
      <c r="J419" s="82"/>
      <c r="M419" s="85"/>
      <c r="N419" s="85"/>
      <c r="O419" s="85"/>
    </row>
    <row r="420" spans="1:15" s="81" customFormat="1" ht="30" customHeight="1">
      <c r="A420" s="78" t="s">
        <v>316</v>
      </c>
      <c r="B420" s="65" t="s">
        <v>35</v>
      </c>
      <c r="C420" s="66" t="s">
        <v>317</v>
      </c>
      <c r="D420" s="67"/>
      <c r="E420" s="68" t="s">
        <v>41</v>
      </c>
      <c r="F420" s="73">
        <v>2</v>
      </c>
      <c r="G420" s="70"/>
      <c r="H420" s="77">
        <f>ROUND(G420,2)*F420</f>
        <v>0</v>
      </c>
      <c r="I420" s="119"/>
      <c r="J420" s="82"/>
      <c r="M420" s="85"/>
      <c r="N420" s="85"/>
      <c r="O420" s="85"/>
    </row>
    <row r="421" spans="1:15" s="91" customFormat="1" ht="30" customHeight="1">
      <c r="A421" s="78" t="s">
        <v>322</v>
      </c>
      <c r="B421" s="80" t="s">
        <v>610</v>
      </c>
      <c r="C421" s="66" t="s">
        <v>324</v>
      </c>
      <c r="D421" s="67" t="s">
        <v>243</v>
      </c>
      <c r="E421" s="68"/>
      <c r="F421" s="73"/>
      <c r="G421" s="88"/>
      <c r="H421" s="77"/>
      <c r="I421" s="121"/>
      <c r="J421" s="82"/>
      <c r="M421" s="85"/>
      <c r="N421" s="85"/>
      <c r="O421" s="85"/>
    </row>
    <row r="422" spans="1:15" s="91" customFormat="1" ht="30" customHeight="1">
      <c r="A422" s="78" t="s">
        <v>325</v>
      </c>
      <c r="B422" s="65" t="s">
        <v>35</v>
      </c>
      <c r="C422" s="66" t="s">
        <v>408</v>
      </c>
      <c r="D422" s="67"/>
      <c r="E422" s="68"/>
      <c r="F422" s="73"/>
      <c r="G422" s="88"/>
      <c r="H422" s="77"/>
      <c r="I422" s="123"/>
      <c r="J422" s="82"/>
      <c r="M422" s="85"/>
      <c r="N422" s="85"/>
      <c r="O422" s="85"/>
    </row>
    <row r="423" spans="1:15" s="91" customFormat="1" ht="39.75" customHeight="1">
      <c r="A423" s="78" t="s">
        <v>326</v>
      </c>
      <c r="B423" s="72"/>
      <c r="C423" s="66" t="s">
        <v>327</v>
      </c>
      <c r="D423" s="67"/>
      <c r="E423" s="68" t="s">
        <v>68</v>
      </c>
      <c r="F423" s="73">
        <v>8</v>
      </c>
      <c r="G423" s="70"/>
      <c r="H423" s="77">
        <f>ROUND(G423,2)*F423</f>
        <v>0</v>
      </c>
      <c r="I423" s="113"/>
      <c r="J423" s="82"/>
      <c r="M423" s="85"/>
      <c r="N423" s="85"/>
      <c r="O423" s="85"/>
    </row>
    <row r="424" spans="1:15" s="92" customFormat="1" ht="30" customHeight="1">
      <c r="A424" s="78" t="s">
        <v>148</v>
      </c>
      <c r="B424" s="80" t="s">
        <v>480</v>
      </c>
      <c r="C424" s="79" t="s">
        <v>150</v>
      </c>
      <c r="D424" s="67" t="s">
        <v>243</v>
      </c>
      <c r="E424" s="68"/>
      <c r="F424" s="73"/>
      <c r="G424" s="88"/>
      <c r="H424" s="77"/>
      <c r="I424" s="124"/>
      <c r="J424" s="82"/>
      <c r="M424" s="85"/>
      <c r="N424" s="85"/>
      <c r="O424" s="85"/>
    </row>
    <row r="425" spans="1:15" s="87" customFormat="1" ht="39.75" customHeight="1">
      <c r="A425" s="78" t="s">
        <v>151</v>
      </c>
      <c r="B425" s="65" t="s">
        <v>35</v>
      </c>
      <c r="C425" s="66" t="s">
        <v>152</v>
      </c>
      <c r="D425" s="67"/>
      <c r="E425" s="68" t="s">
        <v>41</v>
      </c>
      <c r="F425" s="73">
        <v>1</v>
      </c>
      <c r="G425" s="70"/>
      <c r="H425" s="77">
        <f>ROUND(G425,2)*F425</f>
        <v>0</v>
      </c>
      <c r="I425" s="125"/>
      <c r="J425" s="82"/>
      <c r="M425" s="85"/>
      <c r="N425" s="85"/>
      <c r="O425" s="85"/>
    </row>
    <row r="426" spans="1:15" s="87" customFormat="1" ht="39.75" customHeight="1">
      <c r="A426" s="78" t="s">
        <v>153</v>
      </c>
      <c r="B426" s="65" t="s">
        <v>46</v>
      </c>
      <c r="C426" s="66" t="s">
        <v>154</v>
      </c>
      <c r="D426" s="67"/>
      <c r="E426" s="68" t="s">
        <v>41</v>
      </c>
      <c r="F426" s="73">
        <v>1</v>
      </c>
      <c r="G426" s="70"/>
      <c r="H426" s="77">
        <f>ROUND(G426,2)*F426</f>
        <v>0</v>
      </c>
      <c r="I426" s="125"/>
      <c r="J426" s="82"/>
      <c r="M426" s="85"/>
      <c r="N426" s="85"/>
      <c r="O426" s="85"/>
    </row>
    <row r="427" spans="1:15" s="92" customFormat="1" ht="30" customHeight="1">
      <c r="A427" s="78" t="s">
        <v>332</v>
      </c>
      <c r="B427" s="80" t="s">
        <v>611</v>
      </c>
      <c r="C427" s="79" t="s">
        <v>333</v>
      </c>
      <c r="D427" s="67" t="s">
        <v>243</v>
      </c>
      <c r="E427" s="68"/>
      <c r="F427" s="73"/>
      <c r="G427" s="88"/>
      <c r="H427" s="77"/>
      <c r="I427" s="125"/>
      <c r="J427" s="82"/>
      <c r="M427" s="85"/>
      <c r="N427" s="85"/>
      <c r="O427" s="85"/>
    </row>
    <row r="428" spans="1:15" s="92" customFormat="1" ht="30" customHeight="1">
      <c r="A428" s="78" t="s">
        <v>334</v>
      </c>
      <c r="B428" s="65" t="s">
        <v>35</v>
      </c>
      <c r="C428" s="79" t="s">
        <v>335</v>
      </c>
      <c r="D428" s="67"/>
      <c r="E428" s="68"/>
      <c r="F428" s="73"/>
      <c r="G428" s="88"/>
      <c r="H428" s="77"/>
      <c r="I428" s="126"/>
      <c r="J428" s="82"/>
      <c r="M428" s="85"/>
      <c r="N428" s="85"/>
      <c r="O428" s="85"/>
    </row>
    <row r="429" spans="1:15" s="87" customFormat="1" ht="39.75" customHeight="1">
      <c r="A429" s="78" t="s">
        <v>336</v>
      </c>
      <c r="B429" s="72" t="s">
        <v>219</v>
      </c>
      <c r="C429" s="66" t="s">
        <v>338</v>
      </c>
      <c r="D429" s="67"/>
      <c r="E429" s="68" t="s">
        <v>41</v>
      </c>
      <c r="F429" s="73">
        <v>2</v>
      </c>
      <c r="G429" s="70"/>
      <c r="H429" s="77">
        <f>ROUND(G429,2)*F429</f>
        <v>0</v>
      </c>
      <c r="I429" s="120"/>
      <c r="J429" s="82"/>
      <c r="M429" s="85"/>
      <c r="N429" s="85"/>
      <c r="O429" s="85"/>
    </row>
    <row r="430" spans="1:15" s="81" customFormat="1" ht="30" customHeight="1">
      <c r="A430" s="78" t="s">
        <v>372</v>
      </c>
      <c r="B430" s="80" t="s">
        <v>481</v>
      </c>
      <c r="C430" s="66" t="s">
        <v>374</v>
      </c>
      <c r="D430" s="67" t="s">
        <v>243</v>
      </c>
      <c r="E430" s="68" t="s">
        <v>41</v>
      </c>
      <c r="F430" s="73">
        <v>2</v>
      </c>
      <c r="G430" s="70"/>
      <c r="H430" s="77">
        <f>ROUND(G430,2)*F430</f>
        <v>0</v>
      </c>
      <c r="I430" s="121"/>
      <c r="J430" s="82"/>
      <c r="M430" s="85"/>
      <c r="N430" s="85"/>
      <c r="O430" s="85"/>
    </row>
    <row r="431" spans="1:15" s="87" customFormat="1" ht="30" customHeight="1">
      <c r="A431" s="78" t="s">
        <v>343</v>
      </c>
      <c r="B431" s="80" t="s">
        <v>612</v>
      </c>
      <c r="C431" s="66" t="s">
        <v>345</v>
      </c>
      <c r="D431" s="67" t="s">
        <v>346</v>
      </c>
      <c r="E431" s="68" t="s">
        <v>68</v>
      </c>
      <c r="F431" s="73">
        <v>24</v>
      </c>
      <c r="G431" s="70"/>
      <c r="H431" s="77">
        <f>ROUND(G431,2)*F431</f>
        <v>0</v>
      </c>
      <c r="I431" s="120"/>
      <c r="J431" s="82"/>
      <c r="M431" s="85"/>
      <c r="N431" s="85"/>
      <c r="O431" s="85"/>
    </row>
    <row r="432" spans="1:8" ht="39.75" customHeight="1">
      <c r="A432" s="21"/>
      <c r="B432" s="13"/>
      <c r="C432" s="38" t="s">
        <v>24</v>
      </c>
      <c r="D432" s="11"/>
      <c r="E432" s="10"/>
      <c r="F432" s="9"/>
      <c r="G432" s="21"/>
      <c r="H432" s="24"/>
    </row>
    <row r="433" spans="1:15" s="87" customFormat="1" ht="30" customHeight="1">
      <c r="A433" s="78" t="s">
        <v>129</v>
      </c>
      <c r="B433" s="80" t="s">
        <v>482</v>
      </c>
      <c r="C433" s="66" t="s">
        <v>160</v>
      </c>
      <c r="D433" s="67" t="s">
        <v>243</v>
      </c>
      <c r="E433" s="68"/>
      <c r="F433" s="73"/>
      <c r="G433" s="71"/>
      <c r="H433" s="77"/>
      <c r="I433" s="125"/>
      <c r="J433" s="82"/>
      <c r="M433" s="85"/>
      <c r="N433" s="85"/>
      <c r="O433" s="85"/>
    </row>
    <row r="434" spans="1:15" s="87" customFormat="1" ht="30" customHeight="1">
      <c r="A434" s="78" t="s">
        <v>161</v>
      </c>
      <c r="B434" s="65" t="s">
        <v>35</v>
      </c>
      <c r="C434" s="66" t="s">
        <v>261</v>
      </c>
      <c r="D434" s="67"/>
      <c r="E434" s="68" t="s">
        <v>130</v>
      </c>
      <c r="F434" s="115">
        <v>0.3</v>
      </c>
      <c r="G434" s="70"/>
      <c r="H434" s="77">
        <f>ROUND(G434,2)*F434</f>
        <v>0</v>
      </c>
      <c r="I434" s="125"/>
      <c r="J434" s="82"/>
      <c r="M434" s="85"/>
      <c r="N434" s="85"/>
      <c r="O434" s="85"/>
    </row>
    <row r="435" spans="1:15" s="81" customFormat="1" ht="30" customHeight="1">
      <c r="A435" s="78" t="s">
        <v>95</v>
      </c>
      <c r="B435" s="80" t="s">
        <v>483</v>
      </c>
      <c r="C435" s="66" t="s">
        <v>163</v>
      </c>
      <c r="D435" s="67" t="s">
        <v>260</v>
      </c>
      <c r="E435" s="68"/>
      <c r="F435" s="73"/>
      <c r="G435" s="88"/>
      <c r="H435" s="77"/>
      <c r="I435" s="119"/>
      <c r="J435" s="82"/>
      <c r="M435" s="85"/>
      <c r="N435" s="85"/>
      <c r="O435" s="85"/>
    </row>
    <row r="436" spans="1:15" s="87" customFormat="1" ht="30" customHeight="1">
      <c r="A436" s="78" t="s">
        <v>96</v>
      </c>
      <c r="B436" s="65" t="s">
        <v>35</v>
      </c>
      <c r="C436" s="66" t="s">
        <v>97</v>
      </c>
      <c r="D436" s="67"/>
      <c r="E436" s="68" t="s">
        <v>41</v>
      </c>
      <c r="F436" s="73">
        <v>1</v>
      </c>
      <c r="G436" s="70"/>
      <c r="H436" s="77">
        <f>ROUND(G436,2)*F436</f>
        <v>0</v>
      </c>
      <c r="I436" s="120"/>
      <c r="J436" s="82"/>
      <c r="M436" s="85"/>
      <c r="N436" s="85"/>
      <c r="O436" s="85"/>
    </row>
    <row r="437" spans="1:15" s="81" customFormat="1" ht="30" customHeight="1">
      <c r="A437" s="78" t="s">
        <v>131</v>
      </c>
      <c r="B437" s="80" t="s">
        <v>484</v>
      </c>
      <c r="C437" s="66" t="s">
        <v>164</v>
      </c>
      <c r="D437" s="67" t="s">
        <v>260</v>
      </c>
      <c r="E437" s="68" t="s">
        <v>41</v>
      </c>
      <c r="F437" s="73">
        <v>1</v>
      </c>
      <c r="G437" s="70"/>
      <c r="H437" s="77">
        <f>ROUND(G437,2)*F437</f>
        <v>0</v>
      </c>
      <c r="I437" s="119"/>
      <c r="J437" s="82"/>
      <c r="M437" s="85"/>
      <c r="N437" s="85"/>
      <c r="O437" s="85"/>
    </row>
    <row r="438" spans="1:15" s="81" customFormat="1" ht="30" customHeight="1">
      <c r="A438" s="78" t="s">
        <v>132</v>
      </c>
      <c r="B438" s="80" t="s">
        <v>613</v>
      </c>
      <c r="C438" s="66" t="s">
        <v>166</v>
      </c>
      <c r="D438" s="67" t="s">
        <v>260</v>
      </c>
      <c r="E438" s="68" t="s">
        <v>41</v>
      </c>
      <c r="F438" s="73">
        <v>1</v>
      </c>
      <c r="G438" s="70"/>
      <c r="H438" s="77">
        <f>ROUND(G438,2)*F438</f>
        <v>0</v>
      </c>
      <c r="I438" s="119"/>
      <c r="J438" s="82"/>
      <c r="M438" s="85"/>
      <c r="N438" s="85"/>
      <c r="O438" s="85"/>
    </row>
    <row r="439" spans="1:15" s="87" customFormat="1" ht="30" customHeight="1">
      <c r="A439" s="78" t="s">
        <v>133</v>
      </c>
      <c r="B439" s="80" t="s">
        <v>485</v>
      </c>
      <c r="C439" s="66" t="s">
        <v>168</v>
      </c>
      <c r="D439" s="67" t="s">
        <v>260</v>
      </c>
      <c r="E439" s="68" t="s">
        <v>41</v>
      </c>
      <c r="F439" s="73">
        <v>15</v>
      </c>
      <c r="G439" s="70"/>
      <c r="H439" s="77">
        <f>ROUND(G439,2)*F439</f>
        <v>0</v>
      </c>
      <c r="I439" s="120"/>
      <c r="J439" s="82"/>
      <c r="M439" s="85"/>
      <c r="N439" s="85"/>
      <c r="O439" s="85"/>
    </row>
    <row r="440" spans="1:15" s="87" customFormat="1" ht="30" customHeight="1">
      <c r="A440" s="78" t="s">
        <v>134</v>
      </c>
      <c r="B440" s="80" t="s">
        <v>486</v>
      </c>
      <c r="C440" s="66" t="s">
        <v>170</v>
      </c>
      <c r="D440" s="67" t="s">
        <v>260</v>
      </c>
      <c r="E440" s="68" t="s">
        <v>41</v>
      </c>
      <c r="F440" s="73">
        <v>10</v>
      </c>
      <c r="G440" s="70"/>
      <c r="H440" s="77">
        <f>ROUND(G440,2)*F440</f>
        <v>0</v>
      </c>
      <c r="I440" s="120"/>
      <c r="J440" s="82"/>
      <c r="M440" s="85"/>
      <c r="N440" s="85"/>
      <c r="O440" s="85"/>
    </row>
    <row r="441" spans="1:8" ht="39.75" customHeight="1">
      <c r="A441" s="21"/>
      <c r="B441" s="17"/>
      <c r="C441" s="38" t="s">
        <v>25</v>
      </c>
      <c r="D441" s="11"/>
      <c r="E441" s="8"/>
      <c r="F441" s="11"/>
      <c r="G441" s="21"/>
      <c r="H441" s="24"/>
    </row>
    <row r="442" spans="1:15" s="81" customFormat="1" ht="30" customHeight="1">
      <c r="A442" s="76" t="s">
        <v>103</v>
      </c>
      <c r="B442" s="80" t="s">
        <v>487</v>
      </c>
      <c r="C442" s="66" t="s">
        <v>104</v>
      </c>
      <c r="D442" s="67" t="s">
        <v>264</v>
      </c>
      <c r="E442" s="68"/>
      <c r="F442" s="69"/>
      <c r="G442" s="88"/>
      <c r="H442" s="71"/>
      <c r="I442" s="119"/>
      <c r="J442" s="82"/>
      <c r="M442" s="85"/>
      <c r="N442" s="85"/>
      <c r="O442" s="85"/>
    </row>
    <row r="443" spans="1:15" s="87" customFormat="1" ht="30" customHeight="1">
      <c r="A443" s="76" t="s">
        <v>348</v>
      </c>
      <c r="B443" s="65" t="s">
        <v>35</v>
      </c>
      <c r="C443" s="66" t="s">
        <v>349</v>
      </c>
      <c r="D443" s="67"/>
      <c r="E443" s="68" t="s">
        <v>34</v>
      </c>
      <c r="F443" s="69">
        <v>30</v>
      </c>
      <c r="G443" s="70"/>
      <c r="H443" s="71">
        <f>ROUND(G443,2)*F443</f>
        <v>0</v>
      </c>
      <c r="I443" s="120"/>
      <c r="J443" s="82"/>
      <c r="M443" s="85"/>
      <c r="N443" s="85"/>
      <c r="O443" s="85"/>
    </row>
    <row r="444" spans="1:15" s="87" customFormat="1" ht="30" customHeight="1">
      <c r="A444" s="76" t="s">
        <v>105</v>
      </c>
      <c r="B444" s="65" t="s">
        <v>46</v>
      </c>
      <c r="C444" s="66" t="s">
        <v>106</v>
      </c>
      <c r="D444" s="67"/>
      <c r="E444" s="68" t="s">
        <v>34</v>
      </c>
      <c r="F444" s="69">
        <v>220</v>
      </c>
      <c r="G444" s="70"/>
      <c r="H444" s="71">
        <f>ROUND(G444,2)*F444</f>
        <v>0</v>
      </c>
      <c r="I444" s="120"/>
      <c r="J444" s="82"/>
      <c r="M444" s="85"/>
      <c r="N444" s="85"/>
      <c r="O444" s="85"/>
    </row>
    <row r="445" spans="1:9" s="46" customFormat="1" ht="30" customHeight="1" thickBot="1">
      <c r="A445" s="45"/>
      <c r="B445" s="42" t="str">
        <f>B377</f>
        <v>F</v>
      </c>
      <c r="C445" s="135" t="str">
        <f>C377</f>
        <v>STANIER STREET from Dearborn Avenue to Gordon Avenue - Reconstruction</v>
      </c>
      <c r="D445" s="136"/>
      <c r="E445" s="136"/>
      <c r="F445" s="137"/>
      <c r="G445" s="47" t="s">
        <v>17</v>
      </c>
      <c r="H445" s="50">
        <f>SUM(H377:H444)</f>
        <v>0</v>
      </c>
      <c r="I445" s="118"/>
    </row>
    <row r="446" spans="1:9" s="46" customFormat="1" ht="30" customHeight="1" thickTop="1">
      <c r="A446" s="48"/>
      <c r="B446" s="43" t="s">
        <v>171</v>
      </c>
      <c r="C446" s="132" t="s">
        <v>273</v>
      </c>
      <c r="D446" s="133"/>
      <c r="E446" s="133"/>
      <c r="F446" s="134"/>
      <c r="G446" s="48"/>
      <c r="H446" s="49"/>
      <c r="I446" s="118"/>
    </row>
    <row r="447" spans="1:8" ht="39.75" customHeight="1">
      <c r="A447" s="21"/>
      <c r="B447" s="17"/>
      <c r="C447" s="37" t="s">
        <v>19</v>
      </c>
      <c r="D447" s="11"/>
      <c r="E447" s="9" t="s">
        <v>2</v>
      </c>
      <c r="F447" s="9" t="s">
        <v>2</v>
      </c>
      <c r="G447" s="21" t="s">
        <v>2</v>
      </c>
      <c r="H447" s="24"/>
    </row>
    <row r="448" spans="1:15" s="81" customFormat="1" ht="30" customHeight="1">
      <c r="A448" s="78" t="s">
        <v>175</v>
      </c>
      <c r="B448" s="80" t="s">
        <v>172</v>
      </c>
      <c r="C448" s="66" t="s">
        <v>177</v>
      </c>
      <c r="D448" s="67" t="s">
        <v>178</v>
      </c>
      <c r="E448" s="68" t="s">
        <v>32</v>
      </c>
      <c r="F448" s="69">
        <v>100</v>
      </c>
      <c r="G448" s="70"/>
      <c r="H448" s="71">
        <f>ROUND(G448,2)*F448</f>
        <v>0</v>
      </c>
      <c r="I448" s="119"/>
      <c r="J448" s="82"/>
      <c r="K448" s="83"/>
      <c r="L448" s="84"/>
      <c r="M448" s="85"/>
      <c r="N448" s="85"/>
      <c r="O448" s="85"/>
    </row>
    <row r="449" spans="1:15" s="87" customFormat="1" ht="30" customHeight="1">
      <c r="A449" s="86" t="s">
        <v>275</v>
      </c>
      <c r="B449" s="80" t="s">
        <v>547</v>
      </c>
      <c r="C449" s="66" t="s">
        <v>277</v>
      </c>
      <c r="D449" s="67" t="s">
        <v>178</v>
      </c>
      <c r="E449" s="68" t="s">
        <v>34</v>
      </c>
      <c r="F449" s="69">
        <v>330</v>
      </c>
      <c r="G449" s="70"/>
      <c r="H449" s="71">
        <f>ROUND(G449,2)*F449</f>
        <v>0</v>
      </c>
      <c r="I449" s="120"/>
      <c r="J449" s="82"/>
      <c r="K449" s="83"/>
      <c r="L449" s="84"/>
      <c r="M449" s="85"/>
      <c r="N449" s="85"/>
      <c r="O449" s="85"/>
    </row>
    <row r="450" spans="1:15" s="81" customFormat="1" ht="30" customHeight="1">
      <c r="A450" s="86" t="s">
        <v>375</v>
      </c>
      <c r="B450" s="80" t="s">
        <v>548</v>
      </c>
      <c r="C450" s="66" t="s">
        <v>376</v>
      </c>
      <c r="D450" s="67" t="s">
        <v>178</v>
      </c>
      <c r="E450" s="68"/>
      <c r="F450" s="69"/>
      <c r="G450" s="88"/>
      <c r="H450" s="71"/>
      <c r="I450" s="119"/>
      <c r="J450" s="82"/>
      <c r="M450" s="85"/>
      <c r="N450" s="85"/>
      <c r="O450" s="85"/>
    </row>
    <row r="451" spans="1:15" s="81" customFormat="1" ht="30" customHeight="1">
      <c r="A451" s="78" t="s">
        <v>377</v>
      </c>
      <c r="B451" s="65" t="s">
        <v>35</v>
      </c>
      <c r="C451" s="66" t="s">
        <v>378</v>
      </c>
      <c r="D451" s="67" t="s">
        <v>2</v>
      </c>
      <c r="E451" s="68" t="s">
        <v>36</v>
      </c>
      <c r="F451" s="69">
        <v>165</v>
      </c>
      <c r="G451" s="70"/>
      <c r="H451" s="71">
        <f>ROUND(G451,2)*F451</f>
        <v>0</v>
      </c>
      <c r="I451" s="119"/>
      <c r="J451" s="82"/>
      <c r="M451" s="85"/>
      <c r="N451" s="85"/>
      <c r="O451" s="85"/>
    </row>
    <row r="452" spans="1:15" s="81" customFormat="1" ht="39.75" customHeight="1">
      <c r="A452" s="86" t="s">
        <v>37</v>
      </c>
      <c r="B452" s="80" t="s">
        <v>549</v>
      </c>
      <c r="C452" s="66" t="s">
        <v>38</v>
      </c>
      <c r="D452" s="67" t="s">
        <v>604</v>
      </c>
      <c r="E452" s="68" t="s">
        <v>32</v>
      </c>
      <c r="F452" s="69">
        <v>25</v>
      </c>
      <c r="G452" s="70"/>
      <c r="H452" s="71">
        <f>ROUND(G452,2)*F452</f>
        <v>0</v>
      </c>
      <c r="I452" s="119"/>
      <c r="J452" s="82"/>
      <c r="M452" s="85"/>
      <c r="N452" s="85"/>
      <c r="O452" s="85"/>
    </row>
    <row r="453" spans="1:15" s="87" customFormat="1" ht="30" customHeight="1">
      <c r="A453" s="78" t="s">
        <v>39</v>
      </c>
      <c r="B453" s="80" t="s">
        <v>550</v>
      </c>
      <c r="C453" s="66" t="s">
        <v>40</v>
      </c>
      <c r="D453" s="67" t="s">
        <v>178</v>
      </c>
      <c r="E453" s="68" t="s">
        <v>34</v>
      </c>
      <c r="F453" s="69">
        <v>520</v>
      </c>
      <c r="G453" s="70"/>
      <c r="H453" s="71">
        <f>ROUND(G453,2)*F453</f>
        <v>0</v>
      </c>
      <c r="I453" s="120"/>
      <c r="J453" s="82"/>
      <c r="M453" s="85"/>
      <c r="N453" s="85"/>
      <c r="O453" s="85"/>
    </row>
    <row r="454" spans="1:15" s="87" customFormat="1" ht="30" customHeight="1">
      <c r="A454" s="86" t="s">
        <v>279</v>
      </c>
      <c r="B454" s="80" t="s">
        <v>551</v>
      </c>
      <c r="C454" s="66" t="s">
        <v>281</v>
      </c>
      <c r="D454" s="67" t="s">
        <v>282</v>
      </c>
      <c r="E454" s="68" t="s">
        <v>34</v>
      </c>
      <c r="F454" s="69">
        <v>330</v>
      </c>
      <c r="G454" s="70"/>
      <c r="H454" s="71">
        <f>ROUND(G454,2)*F454</f>
        <v>0</v>
      </c>
      <c r="I454" s="120"/>
      <c r="J454" s="82"/>
      <c r="M454" s="85"/>
      <c r="N454" s="85"/>
      <c r="O454" s="85"/>
    </row>
    <row r="455" spans="1:8" ht="39.75" customHeight="1">
      <c r="A455" s="21"/>
      <c r="B455" s="17"/>
      <c r="C455" s="38" t="s">
        <v>20</v>
      </c>
      <c r="D455" s="11"/>
      <c r="E455" s="8"/>
      <c r="F455" s="11"/>
      <c r="G455" s="21"/>
      <c r="H455" s="24"/>
    </row>
    <row r="456" spans="1:15" s="81" customFormat="1" ht="30" customHeight="1">
      <c r="A456" s="76" t="s">
        <v>113</v>
      </c>
      <c r="B456" s="80" t="s">
        <v>552</v>
      </c>
      <c r="C456" s="66" t="s">
        <v>115</v>
      </c>
      <c r="D456" s="67" t="s">
        <v>178</v>
      </c>
      <c r="E456" s="68"/>
      <c r="F456" s="69"/>
      <c r="G456" s="88"/>
      <c r="H456" s="71"/>
      <c r="I456" s="119"/>
      <c r="J456" s="82"/>
      <c r="M456" s="85"/>
      <c r="N456" s="85"/>
      <c r="O456" s="85"/>
    </row>
    <row r="457" spans="1:15" s="87" customFormat="1" ht="30" customHeight="1">
      <c r="A457" s="76" t="s">
        <v>116</v>
      </c>
      <c r="B457" s="65" t="s">
        <v>35</v>
      </c>
      <c r="C457" s="66" t="s">
        <v>117</v>
      </c>
      <c r="D457" s="67" t="s">
        <v>2</v>
      </c>
      <c r="E457" s="68" t="s">
        <v>34</v>
      </c>
      <c r="F457" s="69">
        <v>360</v>
      </c>
      <c r="G457" s="70"/>
      <c r="H457" s="71">
        <f>ROUND(G457,2)*F457</f>
        <v>0</v>
      </c>
      <c r="I457" s="120"/>
      <c r="J457" s="82"/>
      <c r="M457" s="85"/>
      <c r="N457" s="85"/>
      <c r="O457" s="85"/>
    </row>
    <row r="458" spans="1:15" s="87" customFormat="1" ht="30" customHeight="1">
      <c r="A458" s="76" t="s">
        <v>42</v>
      </c>
      <c r="B458" s="80" t="s">
        <v>553</v>
      </c>
      <c r="C458" s="66" t="s">
        <v>43</v>
      </c>
      <c r="D458" s="67" t="s">
        <v>185</v>
      </c>
      <c r="E458" s="68"/>
      <c r="F458" s="69"/>
      <c r="G458" s="88"/>
      <c r="H458" s="71"/>
      <c r="I458" s="120"/>
      <c r="J458" s="82"/>
      <c r="M458" s="85"/>
      <c r="N458" s="85"/>
      <c r="O458" s="85"/>
    </row>
    <row r="459" spans="1:15" s="87" customFormat="1" ht="30" customHeight="1">
      <c r="A459" s="76" t="s">
        <v>351</v>
      </c>
      <c r="B459" s="65" t="s">
        <v>35</v>
      </c>
      <c r="C459" s="66" t="s">
        <v>352</v>
      </c>
      <c r="D459" s="67" t="s">
        <v>2</v>
      </c>
      <c r="E459" s="68" t="s">
        <v>34</v>
      </c>
      <c r="F459" s="69">
        <v>355</v>
      </c>
      <c r="G459" s="70"/>
      <c r="H459" s="71">
        <f>ROUND(G459,2)*F459</f>
        <v>0</v>
      </c>
      <c r="I459" s="120"/>
      <c r="J459" s="82"/>
      <c r="M459" s="85"/>
      <c r="N459" s="85"/>
      <c r="O459" s="85"/>
    </row>
    <row r="460" spans="1:15" s="87" customFormat="1" ht="30" customHeight="1">
      <c r="A460" s="76" t="s">
        <v>44</v>
      </c>
      <c r="B460" s="80" t="s">
        <v>554</v>
      </c>
      <c r="C460" s="66" t="s">
        <v>45</v>
      </c>
      <c r="D460" s="67" t="s">
        <v>185</v>
      </c>
      <c r="E460" s="68"/>
      <c r="F460" s="69"/>
      <c r="G460" s="88"/>
      <c r="H460" s="71"/>
      <c r="I460" s="120"/>
      <c r="J460" s="82"/>
      <c r="M460" s="85"/>
      <c r="N460" s="85"/>
      <c r="O460" s="85"/>
    </row>
    <row r="461" spans="1:15" s="87" customFormat="1" ht="30" customHeight="1">
      <c r="A461" s="76" t="s">
        <v>353</v>
      </c>
      <c r="B461" s="65" t="s">
        <v>35</v>
      </c>
      <c r="C461" s="66" t="s">
        <v>354</v>
      </c>
      <c r="D461" s="67" t="s">
        <v>2</v>
      </c>
      <c r="E461" s="68" t="s">
        <v>34</v>
      </c>
      <c r="F461" s="69">
        <v>15</v>
      </c>
      <c r="G461" s="70"/>
      <c r="H461" s="71">
        <f>ROUND(G461,2)*F461</f>
        <v>0</v>
      </c>
      <c r="I461" s="120"/>
      <c r="J461" s="82"/>
      <c r="M461" s="85"/>
      <c r="N461" s="85"/>
      <c r="O461" s="85"/>
    </row>
    <row r="462" spans="1:15" s="87" customFormat="1" ht="30" customHeight="1">
      <c r="A462" s="76" t="s">
        <v>355</v>
      </c>
      <c r="B462" s="65" t="s">
        <v>46</v>
      </c>
      <c r="C462" s="66" t="s">
        <v>356</v>
      </c>
      <c r="D462" s="67" t="s">
        <v>2</v>
      </c>
      <c r="E462" s="68" t="s">
        <v>34</v>
      </c>
      <c r="F462" s="69">
        <v>60</v>
      </c>
      <c r="G462" s="70"/>
      <c r="H462" s="71">
        <f>ROUND(G462,2)*F462</f>
        <v>0</v>
      </c>
      <c r="I462" s="120"/>
      <c r="J462" s="82"/>
      <c r="M462" s="85"/>
      <c r="N462" s="85"/>
      <c r="O462" s="85"/>
    </row>
    <row r="463" spans="1:15" s="87" customFormat="1" ht="30" customHeight="1">
      <c r="A463" s="76" t="s">
        <v>360</v>
      </c>
      <c r="B463" s="65" t="s">
        <v>69</v>
      </c>
      <c r="C463" s="66" t="s">
        <v>361</v>
      </c>
      <c r="D463" s="67" t="s">
        <v>2</v>
      </c>
      <c r="E463" s="68" t="s">
        <v>34</v>
      </c>
      <c r="F463" s="69">
        <v>20</v>
      </c>
      <c r="G463" s="70"/>
      <c r="H463" s="71">
        <f>ROUND(G463,2)*F463</f>
        <v>0</v>
      </c>
      <c r="I463" s="120"/>
      <c r="J463" s="82"/>
      <c r="M463" s="85"/>
      <c r="N463" s="85"/>
      <c r="O463" s="85"/>
    </row>
    <row r="464" spans="1:15" s="87" customFormat="1" ht="30" customHeight="1">
      <c r="A464" s="76" t="s">
        <v>362</v>
      </c>
      <c r="B464" s="65" t="s">
        <v>101</v>
      </c>
      <c r="C464" s="66" t="s">
        <v>363</v>
      </c>
      <c r="D464" s="67" t="s">
        <v>2</v>
      </c>
      <c r="E464" s="68" t="s">
        <v>34</v>
      </c>
      <c r="F464" s="69">
        <v>40</v>
      </c>
      <c r="G464" s="70"/>
      <c r="H464" s="71">
        <f>ROUND(G464,2)*F464</f>
        <v>0</v>
      </c>
      <c r="I464" s="120"/>
      <c r="J464" s="82"/>
      <c r="M464" s="85"/>
      <c r="N464" s="85"/>
      <c r="O464" s="85"/>
    </row>
    <row r="465" spans="1:15" s="87" customFormat="1" ht="30" customHeight="1">
      <c r="A465" s="76" t="s">
        <v>51</v>
      </c>
      <c r="B465" s="80" t="s">
        <v>555</v>
      </c>
      <c r="C465" s="66" t="s">
        <v>52</v>
      </c>
      <c r="D465" s="67" t="s">
        <v>204</v>
      </c>
      <c r="E465" s="68"/>
      <c r="F465" s="69"/>
      <c r="G465" s="88"/>
      <c r="H465" s="71"/>
      <c r="I465" s="120"/>
      <c r="J465" s="82"/>
      <c r="M465" s="85"/>
      <c r="N465" s="85"/>
      <c r="O465" s="85"/>
    </row>
    <row r="466" spans="1:15" s="87" customFormat="1" ht="30" customHeight="1">
      <c r="A466" s="76" t="s">
        <v>53</v>
      </c>
      <c r="B466" s="65" t="s">
        <v>35</v>
      </c>
      <c r="C466" s="66" t="s">
        <v>54</v>
      </c>
      <c r="D466" s="67" t="s">
        <v>2</v>
      </c>
      <c r="E466" s="68" t="s">
        <v>41</v>
      </c>
      <c r="F466" s="69">
        <v>300</v>
      </c>
      <c r="G466" s="70"/>
      <c r="H466" s="71">
        <f>ROUND(G466,2)*F466</f>
        <v>0</v>
      </c>
      <c r="I466" s="120"/>
      <c r="J466" s="82"/>
      <c r="M466" s="85"/>
      <c r="N466" s="85"/>
      <c r="O466" s="85"/>
    </row>
    <row r="467" spans="1:15" s="87" customFormat="1" ht="30" customHeight="1">
      <c r="A467" s="76" t="s">
        <v>55</v>
      </c>
      <c r="B467" s="80" t="s">
        <v>556</v>
      </c>
      <c r="C467" s="66" t="s">
        <v>56</v>
      </c>
      <c r="D467" s="67" t="s">
        <v>204</v>
      </c>
      <c r="E467" s="68"/>
      <c r="F467" s="69"/>
      <c r="G467" s="88"/>
      <c r="H467" s="71"/>
      <c r="I467" s="120"/>
      <c r="J467" s="82"/>
      <c r="M467" s="85"/>
      <c r="N467" s="85"/>
      <c r="O467" s="85"/>
    </row>
    <row r="468" spans="1:15" s="87" customFormat="1" ht="30" customHeight="1">
      <c r="A468" s="76" t="s">
        <v>57</v>
      </c>
      <c r="B468" s="65" t="s">
        <v>35</v>
      </c>
      <c r="C468" s="66" t="s">
        <v>58</v>
      </c>
      <c r="D468" s="67" t="s">
        <v>2</v>
      </c>
      <c r="E468" s="68" t="s">
        <v>41</v>
      </c>
      <c r="F468" s="69">
        <v>350</v>
      </c>
      <c r="G468" s="70"/>
      <c r="H468" s="71">
        <f>ROUND(G468,2)*F468</f>
        <v>0</v>
      </c>
      <c r="I468" s="120"/>
      <c r="J468" s="82"/>
      <c r="M468" s="85"/>
      <c r="N468" s="85"/>
      <c r="O468" s="85"/>
    </row>
    <row r="469" spans="1:15" s="81" customFormat="1" ht="30" customHeight="1">
      <c r="A469" s="76" t="s">
        <v>205</v>
      </c>
      <c r="B469" s="80" t="s">
        <v>557</v>
      </c>
      <c r="C469" s="66" t="s">
        <v>207</v>
      </c>
      <c r="D469" s="67" t="s">
        <v>208</v>
      </c>
      <c r="E469" s="68"/>
      <c r="F469" s="69"/>
      <c r="G469" s="88"/>
      <c r="H469" s="71"/>
      <c r="I469" s="119"/>
      <c r="J469" s="82"/>
      <c r="M469" s="85"/>
      <c r="N469" s="85"/>
      <c r="O469" s="85"/>
    </row>
    <row r="470" spans="1:15" s="87" customFormat="1" ht="30" customHeight="1">
      <c r="A470" s="76" t="s">
        <v>209</v>
      </c>
      <c r="B470" s="65" t="s">
        <v>35</v>
      </c>
      <c r="C470" s="66" t="s">
        <v>210</v>
      </c>
      <c r="D470" s="67" t="s">
        <v>2</v>
      </c>
      <c r="E470" s="68" t="s">
        <v>68</v>
      </c>
      <c r="F470" s="69">
        <v>25</v>
      </c>
      <c r="G470" s="70"/>
      <c r="H470" s="71">
        <f>ROUND(G470,2)*F470</f>
        <v>0</v>
      </c>
      <c r="I470" s="120"/>
      <c r="J470" s="82"/>
      <c r="M470" s="85"/>
      <c r="N470" s="85"/>
      <c r="O470" s="85"/>
    </row>
    <row r="471" spans="1:15" s="87" customFormat="1" ht="30" customHeight="1">
      <c r="A471" s="76" t="s">
        <v>382</v>
      </c>
      <c r="B471" s="65" t="s">
        <v>46</v>
      </c>
      <c r="C471" s="66" t="s">
        <v>383</v>
      </c>
      <c r="D471" s="67" t="s">
        <v>2</v>
      </c>
      <c r="E471" s="68" t="s">
        <v>68</v>
      </c>
      <c r="F471" s="69">
        <v>485</v>
      </c>
      <c r="G471" s="70"/>
      <c r="H471" s="71">
        <f>ROUND(G471,2)*F471</f>
        <v>0</v>
      </c>
      <c r="I471" s="120"/>
      <c r="J471" s="82"/>
      <c r="M471" s="85"/>
      <c r="N471" s="85"/>
      <c r="O471" s="85"/>
    </row>
    <row r="472" spans="1:15" s="87" customFormat="1" ht="30" customHeight="1">
      <c r="A472" s="76" t="s">
        <v>211</v>
      </c>
      <c r="B472" s="80" t="s">
        <v>558</v>
      </c>
      <c r="C472" s="66" t="s">
        <v>213</v>
      </c>
      <c r="D472" s="67" t="s">
        <v>208</v>
      </c>
      <c r="E472" s="68"/>
      <c r="F472" s="69"/>
      <c r="G472" s="88"/>
      <c r="H472" s="71"/>
      <c r="I472" s="120"/>
      <c r="J472" s="82"/>
      <c r="M472" s="85"/>
      <c r="N472" s="85"/>
      <c r="O472" s="85"/>
    </row>
    <row r="473" spans="1:15" s="87" customFormat="1" ht="30" customHeight="1">
      <c r="A473" s="76" t="s">
        <v>384</v>
      </c>
      <c r="B473" s="65" t="s">
        <v>35</v>
      </c>
      <c r="C473" s="66" t="s">
        <v>389</v>
      </c>
      <c r="D473" s="67" t="s">
        <v>385</v>
      </c>
      <c r="E473" s="68" t="s">
        <v>68</v>
      </c>
      <c r="F473" s="69">
        <v>425</v>
      </c>
      <c r="G473" s="70"/>
      <c r="H473" s="71">
        <f>ROUND(G473,2)*F473</f>
        <v>0</v>
      </c>
      <c r="I473" s="120"/>
      <c r="J473" s="82"/>
      <c r="M473" s="85"/>
      <c r="N473" s="85"/>
      <c r="O473" s="85"/>
    </row>
    <row r="474" spans="1:15" s="87" customFormat="1" ht="30" customHeight="1">
      <c r="A474" s="76" t="s">
        <v>214</v>
      </c>
      <c r="B474" s="65" t="s">
        <v>46</v>
      </c>
      <c r="C474" s="66" t="s">
        <v>216</v>
      </c>
      <c r="D474" s="67" t="s">
        <v>215</v>
      </c>
      <c r="E474" s="68" t="s">
        <v>68</v>
      </c>
      <c r="F474" s="69">
        <v>85</v>
      </c>
      <c r="G474" s="70"/>
      <c r="H474" s="71">
        <f>ROUND(G474,2)*F474</f>
        <v>0</v>
      </c>
      <c r="I474" s="120"/>
      <c r="J474" s="82"/>
      <c r="M474" s="85"/>
      <c r="N474" s="85"/>
      <c r="O474" s="85"/>
    </row>
    <row r="475" spans="1:15" s="87" customFormat="1" ht="30" customHeight="1">
      <c r="A475" s="76" t="s">
        <v>386</v>
      </c>
      <c r="B475" s="65" t="s">
        <v>69</v>
      </c>
      <c r="C475" s="66" t="s">
        <v>387</v>
      </c>
      <c r="D475" s="67" t="s">
        <v>388</v>
      </c>
      <c r="E475" s="68" t="s">
        <v>68</v>
      </c>
      <c r="F475" s="69">
        <v>35</v>
      </c>
      <c r="G475" s="70"/>
      <c r="H475" s="71">
        <f>ROUND(G475,2)*F475</f>
        <v>0</v>
      </c>
      <c r="I475" s="120"/>
      <c r="J475" s="82"/>
      <c r="M475" s="85"/>
      <c r="N475" s="85"/>
      <c r="O475" s="85"/>
    </row>
    <row r="476" spans="1:15" s="87" customFormat="1" ht="39.75" customHeight="1">
      <c r="A476" s="76" t="s">
        <v>77</v>
      </c>
      <c r="B476" s="80" t="s">
        <v>559</v>
      </c>
      <c r="C476" s="66" t="s">
        <v>78</v>
      </c>
      <c r="D476" s="67" t="s">
        <v>304</v>
      </c>
      <c r="E476" s="68" t="s">
        <v>34</v>
      </c>
      <c r="F476" s="69">
        <v>15</v>
      </c>
      <c r="G476" s="70"/>
      <c r="H476" s="71">
        <f>ROUND(G476,2)*F476</f>
        <v>0</v>
      </c>
      <c r="I476" s="120"/>
      <c r="J476" s="82"/>
      <c r="M476" s="85"/>
      <c r="N476" s="85"/>
      <c r="O476" s="85"/>
    </row>
    <row r="477" spans="1:15" s="87" customFormat="1" ht="30" customHeight="1">
      <c r="A477" s="76" t="s">
        <v>79</v>
      </c>
      <c r="B477" s="80" t="s">
        <v>560</v>
      </c>
      <c r="C477" s="66" t="s">
        <v>80</v>
      </c>
      <c r="D477" s="67" t="s">
        <v>233</v>
      </c>
      <c r="E477" s="74"/>
      <c r="F477" s="69"/>
      <c r="G477" s="88"/>
      <c r="H477" s="71"/>
      <c r="I477" s="120"/>
      <c r="J477" s="82"/>
      <c r="M477" s="85"/>
      <c r="N477" s="85"/>
      <c r="O477" s="85"/>
    </row>
    <row r="478" spans="1:15" s="87" customFormat="1" ht="30" customHeight="1">
      <c r="A478" s="76" t="s">
        <v>81</v>
      </c>
      <c r="B478" s="65" t="s">
        <v>35</v>
      </c>
      <c r="C478" s="66" t="s">
        <v>82</v>
      </c>
      <c r="D478" s="67"/>
      <c r="E478" s="68"/>
      <c r="F478" s="69"/>
      <c r="G478" s="88"/>
      <c r="H478" s="71"/>
      <c r="I478" s="120"/>
      <c r="J478" s="82"/>
      <c r="M478" s="85"/>
      <c r="N478" s="85"/>
      <c r="O478" s="85"/>
    </row>
    <row r="479" spans="1:15" s="87" customFormat="1" ht="30" customHeight="1">
      <c r="A479" s="76" t="s">
        <v>83</v>
      </c>
      <c r="B479" s="72" t="s">
        <v>219</v>
      </c>
      <c r="C479" s="66" t="s">
        <v>234</v>
      </c>
      <c r="D479" s="67"/>
      <c r="E479" s="68" t="s">
        <v>36</v>
      </c>
      <c r="F479" s="69">
        <v>560</v>
      </c>
      <c r="G479" s="70"/>
      <c r="H479" s="71">
        <f>ROUND(G479,2)*F479</f>
        <v>0</v>
      </c>
      <c r="I479" s="120"/>
      <c r="J479" s="82"/>
      <c r="M479" s="85"/>
      <c r="N479" s="85"/>
      <c r="O479" s="85"/>
    </row>
    <row r="480" spans="1:15" s="87" customFormat="1" ht="30" customHeight="1">
      <c r="A480" s="76" t="s">
        <v>126</v>
      </c>
      <c r="B480" s="65" t="s">
        <v>46</v>
      </c>
      <c r="C480" s="66" t="s">
        <v>127</v>
      </c>
      <c r="D480" s="67"/>
      <c r="E480" s="68"/>
      <c r="F480" s="69"/>
      <c r="G480" s="88"/>
      <c r="H480" s="71"/>
      <c r="I480" s="120"/>
      <c r="J480" s="82"/>
      <c r="M480" s="85"/>
      <c r="N480" s="85"/>
      <c r="O480" s="85"/>
    </row>
    <row r="481" spans="1:15" s="87" customFormat="1" ht="30" customHeight="1">
      <c r="A481" s="76" t="s">
        <v>128</v>
      </c>
      <c r="B481" s="72" t="s">
        <v>219</v>
      </c>
      <c r="C481" s="66" t="s">
        <v>234</v>
      </c>
      <c r="D481" s="67"/>
      <c r="E481" s="68" t="s">
        <v>36</v>
      </c>
      <c r="F481" s="69">
        <v>20</v>
      </c>
      <c r="G481" s="70"/>
      <c r="H481" s="71">
        <f>ROUND(G481,2)*F481</f>
        <v>0</v>
      </c>
      <c r="I481" s="120"/>
      <c r="J481" s="82"/>
      <c r="M481" s="85"/>
      <c r="N481" s="85"/>
      <c r="O481" s="85"/>
    </row>
    <row r="482" spans="1:8" ht="39.75" customHeight="1">
      <c r="A482" s="21"/>
      <c r="B482" s="7"/>
      <c r="C482" s="38" t="s">
        <v>21</v>
      </c>
      <c r="D482" s="11"/>
      <c r="E482" s="9"/>
      <c r="F482" s="9"/>
      <c r="G482" s="21"/>
      <c r="H482" s="24"/>
    </row>
    <row r="483" spans="1:15" s="81" customFormat="1" ht="39.75" customHeight="1">
      <c r="A483" s="78" t="s">
        <v>84</v>
      </c>
      <c r="B483" s="80" t="s">
        <v>561</v>
      </c>
      <c r="C483" s="66" t="s">
        <v>85</v>
      </c>
      <c r="D483" s="67" t="s">
        <v>231</v>
      </c>
      <c r="E483" s="68"/>
      <c r="F483" s="73"/>
      <c r="G483" s="88"/>
      <c r="H483" s="77"/>
      <c r="I483" s="119"/>
      <c r="J483" s="82"/>
      <c r="M483" s="85"/>
      <c r="N483" s="85"/>
      <c r="O483" s="85"/>
    </row>
    <row r="484" spans="1:15" s="81" customFormat="1" ht="39.75" customHeight="1">
      <c r="A484" s="78" t="s">
        <v>305</v>
      </c>
      <c r="B484" s="65" t="s">
        <v>35</v>
      </c>
      <c r="C484" s="66" t="s">
        <v>306</v>
      </c>
      <c r="D484" s="67" t="s">
        <v>2</v>
      </c>
      <c r="E484" s="68" t="s">
        <v>34</v>
      </c>
      <c r="F484" s="73">
        <v>360</v>
      </c>
      <c r="G484" s="70"/>
      <c r="H484" s="77">
        <f>ROUND(G484,2)*F484</f>
        <v>0</v>
      </c>
      <c r="I484" s="119"/>
      <c r="J484" s="82"/>
      <c r="M484" s="85"/>
      <c r="N484" s="85"/>
      <c r="O484" s="85"/>
    </row>
    <row r="485" spans="1:8" ht="39.75" customHeight="1">
      <c r="A485" s="21"/>
      <c r="B485" s="7"/>
      <c r="C485" s="38" t="s">
        <v>22</v>
      </c>
      <c r="D485" s="11"/>
      <c r="E485" s="10"/>
      <c r="F485" s="9"/>
      <c r="G485" s="21"/>
      <c r="H485" s="24"/>
    </row>
    <row r="486" spans="1:15" s="81" customFormat="1" ht="30" customHeight="1">
      <c r="A486" s="78" t="s">
        <v>89</v>
      </c>
      <c r="B486" s="80" t="s">
        <v>562</v>
      </c>
      <c r="C486" s="66" t="s">
        <v>90</v>
      </c>
      <c r="D486" s="67" t="s">
        <v>242</v>
      </c>
      <c r="E486" s="68" t="s">
        <v>68</v>
      </c>
      <c r="F486" s="73">
        <v>700</v>
      </c>
      <c r="G486" s="70"/>
      <c r="H486" s="77">
        <f>ROUND(G486,2)*F486</f>
        <v>0</v>
      </c>
      <c r="I486" s="119"/>
      <c r="J486" s="82"/>
      <c r="M486" s="85"/>
      <c r="N486" s="85"/>
      <c r="O486" s="85"/>
    </row>
    <row r="487" spans="1:8" ht="49.5" customHeight="1">
      <c r="A487" s="21"/>
      <c r="B487" s="7"/>
      <c r="C487" s="38" t="s">
        <v>23</v>
      </c>
      <c r="D487" s="11"/>
      <c r="E487" s="10"/>
      <c r="F487" s="9"/>
      <c r="G487" s="21"/>
      <c r="H487" s="24"/>
    </row>
    <row r="488" spans="1:15" s="81" customFormat="1" ht="30" customHeight="1">
      <c r="A488" s="78" t="s">
        <v>318</v>
      </c>
      <c r="B488" s="80" t="s">
        <v>563</v>
      </c>
      <c r="C488" s="66" t="s">
        <v>320</v>
      </c>
      <c r="D488" s="67" t="s">
        <v>243</v>
      </c>
      <c r="E488" s="68"/>
      <c r="F488" s="73"/>
      <c r="G488" s="88"/>
      <c r="H488" s="77"/>
      <c r="I488" s="121"/>
      <c r="J488" s="82"/>
      <c r="M488" s="85"/>
      <c r="N488" s="85"/>
      <c r="O488" s="85"/>
    </row>
    <row r="489" spans="1:15" s="81" customFormat="1" ht="30" customHeight="1">
      <c r="A489" s="78" t="s">
        <v>321</v>
      </c>
      <c r="B489" s="65" t="s">
        <v>35</v>
      </c>
      <c r="C489" s="66" t="s">
        <v>244</v>
      </c>
      <c r="D489" s="67"/>
      <c r="E489" s="68" t="s">
        <v>41</v>
      </c>
      <c r="F489" s="73">
        <v>5</v>
      </c>
      <c r="G489" s="70"/>
      <c r="H489" s="77">
        <f>ROUND(G489,2)*F489</f>
        <v>0</v>
      </c>
      <c r="I489" s="119"/>
      <c r="J489" s="82"/>
      <c r="M489" s="85"/>
      <c r="N489" s="85"/>
      <c r="O489" s="85"/>
    </row>
    <row r="490" spans="1:15" s="91" customFormat="1" ht="30" customHeight="1">
      <c r="A490" s="78" t="s">
        <v>245</v>
      </c>
      <c r="B490" s="80" t="s">
        <v>564</v>
      </c>
      <c r="C490" s="66" t="s">
        <v>247</v>
      </c>
      <c r="D490" s="67" t="s">
        <v>243</v>
      </c>
      <c r="E490" s="68" t="s">
        <v>68</v>
      </c>
      <c r="F490" s="73">
        <v>18</v>
      </c>
      <c r="G490" s="70"/>
      <c r="H490" s="77">
        <f>ROUND(G490,2)*F490</f>
        <v>0</v>
      </c>
      <c r="I490" s="121"/>
      <c r="J490" s="82"/>
      <c r="M490" s="85"/>
      <c r="N490" s="85"/>
      <c r="O490" s="85"/>
    </row>
    <row r="491" spans="1:15" s="92" customFormat="1" ht="30" customHeight="1">
      <c r="A491" s="78" t="s">
        <v>148</v>
      </c>
      <c r="B491" s="80" t="s">
        <v>565</v>
      </c>
      <c r="C491" s="79" t="s">
        <v>150</v>
      </c>
      <c r="D491" s="67" t="s">
        <v>243</v>
      </c>
      <c r="E491" s="68"/>
      <c r="F491" s="73"/>
      <c r="G491" s="88"/>
      <c r="H491" s="77"/>
      <c r="I491" s="124"/>
      <c r="J491" s="82"/>
      <c r="M491" s="85"/>
      <c r="N491" s="85"/>
      <c r="O491" s="85"/>
    </row>
    <row r="492" spans="1:15" s="87" customFormat="1" ht="39.75" customHeight="1">
      <c r="A492" s="78" t="s">
        <v>151</v>
      </c>
      <c r="B492" s="65" t="s">
        <v>35</v>
      </c>
      <c r="C492" s="66" t="s">
        <v>152</v>
      </c>
      <c r="D492" s="67"/>
      <c r="E492" s="68" t="s">
        <v>41</v>
      </c>
      <c r="F492" s="73">
        <v>3</v>
      </c>
      <c r="G492" s="70"/>
      <c r="H492" s="77">
        <f>ROUND(G492,2)*F492</f>
        <v>0</v>
      </c>
      <c r="I492" s="125"/>
      <c r="J492" s="82"/>
      <c r="M492" s="85"/>
      <c r="N492" s="85"/>
      <c r="O492" s="85"/>
    </row>
    <row r="493" spans="1:15" s="87" customFormat="1" ht="39.75" customHeight="1">
      <c r="A493" s="78" t="s">
        <v>153</v>
      </c>
      <c r="B493" s="65" t="s">
        <v>46</v>
      </c>
      <c r="C493" s="66" t="s">
        <v>154</v>
      </c>
      <c r="D493" s="67"/>
      <c r="E493" s="68" t="s">
        <v>41</v>
      </c>
      <c r="F493" s="73">
        <v>3</v>
      </c>
      <c r="G493" s="70"/>
      <c r="H493" s="77">
        <f>ROUND(G493,2)*F493</f>
        <v>0</v>
      </c>
      <c r="I493" s="125"/>
      <c r="J493" s="82"/>
      <c r="M493" s="85"/>
      <c r="N493" s="85"/>
      <c r="O493" s="85"/>
    </row>
    <row r="494" spans="1:15" s="87" customFormat="1" ht="30" customHeight="1">
      <c r="A494" s="78" t="s">
        <v>390</v>
      </c>
      <c r="B494" s="65" t="s">
        <v>69</v>
      </c>
      <c r="C494" s="66" t="s">
        <v>391</v>
      </c>
      <c r="D494" s="67"/>
      <c r="E494" s="68" t="s">
        <v>41</v>
      </c>
      <c r="F494" s="73">
        <v>1</v>
      </c>
      <c r="G494" s="70"/>
      <c r="H494" s="77">
        <f>ROUND(G494,2)*F494</f>
        <v>0</v>
      </c>
      <c r="I494" s="125"/>
      <c r="J494" s="82"/>
      <c r="M494" s="85"/>
      <c r="N494" s="85"/>
      <c r="O494" s="85"/>
    </row>
    <row r="495" spans="1:15" s="92" customFormat="1" ht="30" customHeight="1">
      <c r="A495" s="78" t="s">
        <v>328</v>
      </c>
      <c r="B495" s="80" t="s">
        <v>566</v>
      </c>
      <c r="C495" s="79" t="s">
        <v>330</v>
      </c>
      <c r="D495" s="67" t="s">
        <v>243</v>
      </c>
      <c r="E495" s="68"/>
      <c r="F495" s="73"/>
      <c r="G495" s="88"/>
      <c r="H495" s="77"/>
      <c r="I495" s="125"/>
      <c r="J495" s="82"/>
      <c r="M495" s="85"/>
      <c r="N495" s="85"/>
      <c r="O495" s="85"/>
    </row>
    <row r="496" spans="1:15" s="92" customFormat="1" ht="30" customHeight="1">
      <c r="A496" s="78" t="s">
        <v>331</v>
      </c>
      <c r="B496" s="65" t="s">
        <v>35</v>
      </c>
      <c r="C496" s="79" t="s">
        <v>409</v>
      </c>
      <c r="D496" s="67"/>
      <c r="E496" s="68" t="s">
        <v>41</v>
      </c>
      <c r="F496" s="73">
        <v>5</v>
      </c>
      <c r="G496" s="70"/>
      <c r="H496" s="77">
        <f>ROUND(G496,2)*F496</f>
        <v>0</v>
      </c>
      <c r="I496" s="125"/>
      <c r="J496" s="82"/>
      <c r="M496" s="85"/>
      <c r="N496" s="85"/>
      <c r="O496" s="85"/>
    </row>
    <row r="497" spans="1:15" s="81" customFormat="1" ht="30" customHeight="1">
      <c r="A497" s="78" t="s">
        <v>392</v>
      </c>
      <c r="B497" s="80" t="s">
        <v>567</v>
      </c>
      <c r="C497" s="66" t="s">
        <v>394</v>
      </c>
      <c r="D497" s="67" t="s">
        <v>243</v>
      </c>
      <c r="E497" s="68" t="s">
        <v>41</v>
      </c>
      <c r="F497" s="73">
        <v>2</v>
      </c>
      <c r="G497" s="70"/>
      <c r="H497" s="77">
        <f>ROUND(G497,2)*F497</f>
        <v>0</v>
      </c>
      <c r="I497" s="121"/>
      <c r="J497" s="82"/>
      <c r="M497" s="85"/>
      <c r="N497" s="85"/>
      <c r="O497" s="85"/>
    </row>
    <row r="498" spans="1:8" ht="39.75" customHeight="1">
      <c r="A498" s="21"/>
      <c r="B498" s="13"/>
      <c r="C498" s="38" t="s">
        <v>24</v>
      </c>
      <c r="D498" s="11"/>
      <c r="E498" s="10"/>
      <c r="F498" s="9"/>
      <c r="G498" s="21"/>
      <c r="H498" s="24"/>
    </row>
    <row r="499" spans="1:15" s="87" customFormat="1" ht="39.75" customHeight="1">
      <c r="A499" s="78" t="s">
        <v>94</v>
      </c>
      <c r="B499" s="80" t="s">
        <v>568</v>
      </c>
      <c r="C499" s="66" t="s">
        <v>158</v>
      </c>
      <c r="D499" s="67" t="s">
        <v>260</v>
      </c>
      <c r="E499" s="68" t="s">
        <v>41</v>
      </c>
      <c r="F499" s="73">
        <v>5</v>
      </c>
      <c r="G499" s="70"/>
      <c r="H499" s="77">
        <f>ROUND(G499,2)*F499</f>
        <v>0</v>
      </c>
      <c r="I499" s="120"/>
      <c r="J499" s="82"/>
      <c r="M499" s="85"/>
      <c r="N499" s="85"/>
      <c r="O499" s="85"/>
    </row>
    <row r="500" spans="1:15" s="87" customFormat="1" ht="30" customHeight="1">
      <c r="A500" s="78" t="s">
        <v>129</v>
      </c>
      <c r="B500" s="80" t="s">
        <v>569</v>
      </c>
      <c r="C500" s="66" t="s">
        <v>160</v>
      </c>
      <c r="D500" s="67" t="s">
        <v>243</v>
      </c>
      <c r="E500" s="68"/>
      <c r="F500" s="73"/>
      <c r="G500" s="71"/>
      <c r="H500" s="77"/>
      <c r="I500" s="125"/>
      <c r="J500" s="82"/>
      <c r="M500" s="85"/>
      <c r="N500" s="85"/>
      <c r="O500" s="85"/>
    </row>
    <row r="501" spans="1:15" s="87" customFormat="1" ht="30" customHeight="1">
      <c r="A501" s="78" t="s">
        <v>161</v>
      </c>
      <c r="B501" s="65" t="s">
        <v>35</v>
      </c>
      <c r="C501" s="66" t="s">
        <v>261</v>
      </c>
      <c r="D501" s="67"/>
      <c r="E501" s="68" t="s">
        <v>130</v>
      </c>
      <c r="F501" s="73">
        <v>1</v>
      </c>
      <c r="G501" s="70"/>
      <c r="H501" s="77">
        <f>ROUND(G501,2)*F501</f>
        <v>0</v>
      </c>
      <c r="I501" s="125"/>
      <c r="J501" s="82"/>
      <c r="M501" s="85"/>
      <c r="N501" s="85"/>
      <c r="O501" s="85"/>
    </row>
    <row r="502" spans="1:15" s="81" customFormat="1" ht="30" customHeight="1">
      <c r="A502" s="78" t="s">
        <v>95</v>
      </c>
      <c r="B502" s="80" t="s">
        <v>570</v>
      </c>
      <c r="C502" s="66" t="s">
        <v>163</v>
      </c>
      <c r="D502" s="67" t="s">
        <v>260</v>
      </c>
      <c r="E502" s="68"/>
      <c r="F502" s="73"/>
      <c r="G502" s="88"/>
      <c r="H502" s="77"/>
      <c r="I502" s="119"/>
      <c r="J502" s="82"/>
      <c r="M502" s="85"/>
      <c r="N502" s="85"/>
      <c r="O502" s="85"/>
    </row>
    <row r="503" spans="1:15" s="87" customFormat="1" ht="30" customHeight="1">
      <c r="A503" s="78" t="s">
        <v>262</v>
      </c>
      <c r="B503" s="65" t="s">
        <v>35</v>
      </c>
      <c r="C503" s="66" t="s">
        <v>263</v>
      </c>
      <c r="D503" s="67"/>
      <c r="E503" s="68" t="s">
        <v>41</v>
      </c>
      <c r="F503" s="73">
        <v>1</v>
      </c>
      <c r="G503" s="70"/>
      <c r="H503" s="77">
        <f aca="true" t="shared" si="8" ref="H503:H508">ROUND(G503,2)*F503</f>
        <v>0</v>
      </c>
      <c r="I503" s="120"/>
      <c r="J503" s="82"/>
      <c r="M503" s="85"/>
      <c r="N503" s="85"/>
      <c r="O503" s="85"/>
    </row>
    <row r="504" spans="1:15" s="87" customFormat="1" ht="30" customHeight="1">
      <c r="A504" s="78" t="s">
        <v>96</v>
      </c>
      <c r="B504" s="65" t="s">
        <v>46</v>
      </c>
      <c r="C504" s="66" t="s">
        <v>97</v>
      </c>
      <c r="D504" s="67"/>
      <c r="E504" s="68" t="s">
        <v>41</v>
      </c>
      <c r="F504" s="73">
        <v>2</v>
      </c>
      <c r="G504" s="70"/>
      <c r="H504" s="77">
        <f t="shared" si="8"/>
        <v>0</v>
      </c>
      <c r="I504" s="120"/>
      <c r="J504" s="82"/>
      <c r="M504" s="85"/>
      <c r="N504" s="85"/>
      <c r="O504" s="85"/>
    </row>
    <row r="505" spans="1:15" s="87" customFormat="1" ht="30" customHeight="1">
      <c r="A505" s="78" t="s">
        <v>98</v>
      </c>
      <c r="B505" s="65" t="s">
        <v>69</v>
      </c>
      <c r="C505" s="66" t="s">
        <v>99</v>
      </c>
      <c r="D505" s="67"/>
      <c r="E505" s="68" t="s">
        <v>41</v>
      </c>
      <c r="F505" s="73">
        <v>1</v>
      </c>
      <c r="G505" s="70"/>
      <c r="H505" s="77">
        <f t="shared" si="8"/>
        <v>0</v>
      </c>
      <c r="I505" s="120"/>
      <c r="J505" s="82"/>
      <c r="M505" s="85"/>
      <c r="N505" s="85"/>
      <c r="O505" s="85"/>
    </row>
    <row r="506" spans="1:15" s="87" customFormat="1" ht="30" customHeight="1">
      <c r="A506" s="78" t="s">
        <v>100</v>
      </c>
      <c r="B506" s="65" t="s">
        <v>101</v>
      </c>
      <c r="C506" s="66" t="s">
        <v>102</v>
      </c>
      <c r="D506" s="67"/>
      <c r="E506" s="68" t="s">
        <v>41</v>
      </c>
      <c r="F506" s="73">
        <v>1</v>
      </c>
      <c r="G506" s="70"/>
      <c r="H506" s="77">
        <f t="shared" si="8"/>
        <v>0</v>
      </c>
      <c r="I506" s="120"/>
      <c r="J506" s="82"/>
      <c r="M506" s="85"/>
      <c r="N506" s="85"/>
      <c r="O506" s="85"/>
    </row>
    <row r="507" spans="1:15" s="81" customFormat="1" ht="30" customHeight="1">
      <c r="A507" s="78" t="s">
        <v>131</v>
      </c>
      <c r="B507" s="80" t="s">
        <v>571</v>
      </c>
      <c r="C507" s="66" t="s">
        <v>164</v>
      </c>
      <c r="D507" s="67" t="s">
        <v>260</v>
      </c>
      <c r="E507" s="68" t="s">
        <v>41</v>
      </c>
      <c r="F507" s="73">
        <v>2</v>
      </c>
      <c r="G507" s="70"/>
      <c r="H507" s="77">
        <f t="shared" si="8"/>
        <v>0</v>
      </c>
      <c r="I507" s="119"/>
      <c r="J507" s="82"/>
      <c r="M507" s="85"/>
      <c r="N507" s="85"/>
      <c r="O507" s="85"/>
    </row>
    <row r="508" spans="1:15" s="87" customFormat="1" ht="30" customHeight="1">
      <c r="A508" s="78" t="s">
        <v>357</v>
      </c>
      <c r="B508" s="80" t="s">
        <v>572</v>
      </c>
      <c r="C508" s="66" t="s">
        <v>359</v>
      </c>
      <c r="D508" s="67" t="s">
        <v>243</v>
      </c>
      <c r="E508" s="68" t="s">
        <v>41</v>
      </c>
      <c r="F508" s="114">
        <v>1</v>
      </c>
      <c r="G508" s="70"/>
      <c r="H508" s="77">
        <f t="shared" si="8"/>
        <v>0</v>
      </c>
      <c r="I508" s="121"/>
      <c r="J508" s="82"/>
      <c r="M508" s="85"/>
      <c r="N508" s="85"/>
      <c r="O508" s="85"/>
    </row>
    <row r="509" spans="1:8" ht="39.75" customHeight="1">
      <c r="A509" s="21"/>
      <c r="B509" s="17"/>
      <c r="C509" s="38" t="s">
        <v>25</v>
      </c>
      <c r="D509" s="11"/>
      <c r="E509" s="8"/>
      <c r="F509" s="11"/>
      <c r="G509" s="21"/>
      <c r="H509" s="24"/>
    </row>
    <row r="510" spans="1:15" s="81" customFormat="1" ht="30" customHeight="1">
      <c r="A510" s="76" t="s">
        <v>103</v>
      </c>
      <c r="B510" s="80" t="s">
        <v>573</v>
      </c>
      <c r="C510" s="66" t="s">
        <v>104</v>
      </c>
      <c r="D510" s="67" t="s">
        <v>264</v>
      </c>
      <c r="E510" s="68"/>
      <c r="F510" s="69"/>
      <c r="G510" s="88"/>
      <c r="H510" s="71"/>
      <c r="I510" s="119"/>
      <c r="J510" s="82"/>
      <c r="M510" s="85"/>
      <c r="N510" s="85"/>
      <c r="O510" s="85"/>
    </row>
    <row r="511" spans="1:15" s="87" customFormat="1" ht="30" customHeight="1">
      <c r="A511" s="76" t="s">
        <v>105</v>
      </c>
      <c r="B511" s="65" t="s">
        <v>35</v>
      </c>
      <c r="C511" s="66" t="s">
        <v>106</v>
      </c>
      <c r="D511" s="67"/>
      <c r="E511" s="68" t="s">
        <v>34</v>
      </c>
      <c r="F511" s="69">
        <v>520</v>
      </c>
      <c r="G511" s="70"/>
      <c r="H511" s="71">
        <f>ROUND(G511,2)*F511</f>
        <v>0</v>
      </c>
      <c r="I511" s="120"/>
      <c r="J511" s="82"/>
      <c r="M511" s="85"/>
      <c r="N511" s="85"/>
      <c r="O511" s="85"/>
    </row>
    <row r="512" spans="1:8" ht="36" customHeight="1">
      <c r="A512" s="21"/>
      <c r="B512" s="6"/>
      <c r="C512" s="38" t="s">
        <v>26</v>
      </c>
      <c r="D512" s="11"/>
      <c r="E512" s="10"/>
      <c r="F512" s="9"/>
      <c r="G512" s="21"/>
      <c r="H512" s="24"/>
    </row>
    <row r="513" spans="1:16" s="107" customFormat="1" ht="30" customHeight="1">
      <c r="A513" s="95"/>
      <c r="B513" s="96" t="s">
        <v>574</v>
      </c>
      <c r="C513" s="97" t="s">
        <v>265</v>
      </c>
      <c r="D513" s="98" t="s">
        <v>243</v>
      </c>
      <c r="E513" s="99"/>
      <c r="F513" s="100"/>
      <c r="G513" s="101"/>
      <c r="H513" s="102"/>
      <c r="I513" s="103"/>
      <c r="J513" s="103"/>
      <c r="K513" s="104"/>
      <c r="L513" s="103"/>
      <c r="M513" s="103"/>
      <c r="N513" s="104"/>
      <c r="O513" s="105"/>
      <c r="P513" s="106"/>
    </row>
    <row r="514" spans="1:16" s="107" customFormat="1" ht="39.75" customHeight="1">
      <c r="A514" s="95"/>
      <c r="B514" s="116" t="s">
        <v>35</v>
      </c>
      <c r="C514" s="97" t="s">
        <v>266</v>
      </c>
      <c r="D514" s="98"/>
      <c r="E514" s="99" t="s">
        <v>41</v>
      </c>
      <c r="F514" s="108">
        <v>1</v>
      </c>
      <c r="G514" s="109"/>
      <c r="H514" s="102">
        <f>F514*ROUND(G514,2)</f>
        <v>0</v>
      </c>
      <c r="I514" s="103"/>
      <c r="J514" s="103"/>
      <c r="K514" s="104"/>
      <c r="L514" s="103"/>
      <c r="M514" s="103"/>
      <c r="N514" s="104"/>
      <c r="O514" s="105"/>
      <c r="P514" s="106"/>
    </row>
    <row r="515" spans="1:9" s="46" customFormat="1" ht="30" customHeight="1" thickBot="1">
      <c r="A515" s="45"/>
      <c r="B515" s="42" t="str">
        <f>B446</f>
        <v>G</v>
      </c>
      <c r="C515" s="135" t="str">
        <f>C446</f>
        <v>WIEBE'S DRIVE from Algoquin Avenue to Bonner Avenue - Rehabilitation</v>
      </c>
      <c r="D515" s="136"/>
      <c r="E515" s="136"/>
      <c r="F515" s="137"/>
      <c r="G515" s="47" t="s">
        <v>17</v>
      </c>
      <c r="H515" s="50">
        <f>SUM(H446:H514)</f>
        <v>0</v>
      </c>
      <c r="I515" s="118"/>
    </row>
    <row r="516" spans="1:9" s="46" customFormat="1" ht="30" customHeight="1" thickTop="1">
      <c r="A516" s="48"/>
      <c r="B516" s="43" t="s">
        <v>174</v>
      </c>
      <c r="C516" s="132" t="s">
        <v>274</v>
      </c>
      <c r="D516" s="133"/>
      <c r="E516" s="133"/>
      <c r="F516" s="134"/>
      <c r="G516" s="48"/>
      <c r="H516" s="49"/>
      <c r="I516" s="118"/>
    </row>
    <row r="517" spans="1:8" ht="39.75" customHeight="1">
      <c r="A517" s="21"/>
      <c r="B517" s="17"/>
      <c r="C517" s="37" t="s">
        <v>19</v>
      </c>
      <c r="D517" s="11"/>
      <c r="E517" s="9" t="s">
        <v>2</v>
      </c>
      <c r="F517" s="9" t="s">
        <v>2</v>
      </c>
      <c r="G517" s="21" t="s">
        <v>2</v>
      </c>
      <c r="H517" s="24"/>
    </row>
    <row r="518" spans="1:15" s="81" customFormat="1" ht="39.75" customHeight="1">
      <c r="A518" s="86" t="s">
        <v>37</v>
      </c>
      <c r="B518" s="80" t="s">
        <v>575</v>
      </c>
      <c r="C518" s="66" t="s">
        <v>38</v>
      </c>
      <c r="D518" s="67" t="s">
        <v>604</v>
      </c>
      <c r="E518" s="68" t="s">
        <v>32</v>
      </c>
      <c r="F518" s="69">
        <v>5</v>
      </c>
      <c r="G518" s="70"/>
      <c r="H518" s="71">
        <f>ROUND(G518,2)*F518</f>
        <v>0</v>
      </c>
      <c r="I518" s="119"/>
      <c r="J518" s="82"/>
      <c r="M518" s="85"/>
      <c r="N518" s="85"/>
      <c r="O518" s="85"/>
    </row>
    <row r="519" spans="1:15" s="87" customFormat="1" ht="30" customHeight="1">
      <c r="A519" s="78" t="s">
        <v>39</v>
      </c>
      <c r="B519" s="80" t="s">
        <v>576</v>
      </c>
      <c r="C519" s="66" t="s">
        <v>40</v>
      </c>
      <c r="D519" s="67" t="s">
        <v>178</v>
      </c>
      <c r="E519" s="68" t="s">
        <v>34</v>
      </c>
      <c r="F519" s="69">
        <v>375</v>
      </c>
      <c r="G519" s="70"/>
      <c r="H519" s="71">
        <f>ROUND(G519,2)*F519</f>
        <v>0</v>
      </c>
      <c r="I519" s="120"/>
      <c r="J519" s="82"/>
      <c r="M519" s="85"/>
      <c r="N519" s="85"/>
      <c r="O519" s="85"/>
    </row>
    <row r="520" spans="1:8" ht="39.75" customHeight="1">
      <c r="A520" s="21"/>
      <c r="B520" s="17"/>
      <c r="C520" s="38" t="s">
        <v>20</v>
      </c>
      <c r="D520" s="11"/>
      <c r="E520" s="8"/>
      <c r="F520" s="11"/>
      <c r="G520" s="21"/>
      <c r="H520" s="24"/>
    </row>
    <row r="521" spans="1:15" s="87" customFormat="1" ht="30" customHeight="1">
      <c r="A521" s="76" t="s">
        <v>42</v>
      </c>
      <c r="B521" s="80" t="s">
        <v>577</v>
      </c>
      <c r="C521" s="66" t="s">
        <v>43</v>
      </c>
      <c r="D521" s="67" t="s">
        <v>185</v>
      </c>
      <c r="E521" s="68"/>
      <c r="F521" s="69"/>
      <c r="G521" s="88"/>
      <c r="H521" s="71"/>
      <c r="I521" s="120"/>
      <c r="J521" s="82"/>
      <c r="M521" s="85"/>
      <c r="N521" s="85"/>
      <c r="O521" s="85"/>
    </row>
    <row r="522" spans="1:15" s="87" customFormat="1" ht="30" customHeight="1">
      <c r="A522" s="76" t="s">
        <v>351</v>
      </c>
      <c r="B522" s="65" t="s">
        <v>35</v>
      </c>
      <c r="C522" s="66" t="s">
        <v>352</v>
      </c>
      <c r="D522" s="67" t="s">
        <v>2</v>
      </c>
      <c r="E522" s="68" t="s">
        <v>34</v>
      </c>
      <c r="F522" s="69">
        <v>425</v>
      </c>
      <c r="G522" s="70"/>
      <c r="H522" s="71">
        <f>ROUND(G522,2)*F522</f>
        <v>0</v>
      </c>
      <c r="I522" s="120"/>
      <c r="J522" s="82"/>
      <c r="M522" s="85"/>
      <c r="N522" s="85"/>
      <c r="O522" s="85"/>
    </row>
    <row r="523" spans="1:15" s="87" customFormat="1" ht="30" customHeight="1">
      <c r="A523" s="76" t="s">
        <v>44</v>
      </c>
      <c r="B523" s="80" t="s">
        <v>578</v>
      </c>
      <c r="C523" s="66" t="s">
        <v>45</v>
      </c>
      <c r="D523" s="67" t="s">
        <v>185</v>
      </c>
      <c r="E523" s="68"/>
      <c r="F523" s="69"/>
      <c r="G523" s="88"/>
      <c r="H523" s="71"/>
      <c r="I523" s="120"/>
      <c r="J523" s="82"/>
      <c r="M523" s="85"/>
      <c r="N523" s="85"/>
      <c r="O523" s="85"/>
    </row>
    <row r="524" spans="1:15" s="87" customFormat="1" ht="30" customHeight="1">
      <c r="A524" s="76" t="s">
        <v>353</v>
      </c>
      <c r="B524" s="65" t="s">
        <v>35</v>
      </c>
      <c r="C524" s="66" t="s">
        <v>354</v>
      </c>
      <c r="D524" s="67" t="s">
        <v>2</v>
      </c>
      <c r="E524" s="68" t="s">
        <v>34</v>
      </c>
      <c r="F524" s="69">
        <v>10</v>
      </c>
      <c r="G524" s="70"/>
      <c r="H524" s="71">
        <f>ROUND(G524,2)*F524</f>
        <v>0</v>
      </c>
      <c r="I524" s="120"/>
      <c r="J524" s="82"/>
      <c r="M524" s="85"/>
      <c r="N524" s="85"/>
      <c r="O524" s="85"/>
    </row>
    <row r="525" spans="1:15" s="87" customFormat="1" ht="30" customHeight="1">
      <c r="A525" s="76" t="s">
        <v>355</v>
      </c>
      <c r="B525" s="65" t="s">
        <v>46</v>
      </c>
      <c r="C525" s="66" t="s">
        <v>356</v>
      </c>
      <c r="D525" s="67" t="s">
        <v>2</v>
      </c>
      <c r="E525" s="68" t="s">
        <v>34</v>
      </c>
      <c r="F525" s="69">
        <v>25</v>
      </c>
      <c r="G525" s="70"/>
      <c r="H525" s="71">
        <f>ROUND(G525,2)*F525</f>
        <v>0</v>
      </c>
      <c r="I525" s="120"/>
      <c r="J525" s="82"/>
      <c r="M525" s="85"/>
      <c r="N525" s="85"/>
      <c r="O525" s="85"/>
    </row>
    <row r="526" spans="1:15" s="87" customFormat="1" ht="30" customHeight="1">
      <c r="A526" s="76" t="s">
        <v>51</v>
      </c>
      <c r="B526" s="80" t="s">
        <v>579</v>
      </c>
      <c r="C526" s="66" t="s">
        <v>52</v>
      </c>
      <c r="D526" s="67" t="s">
        <v>204</v>
      </c>
      <c r="E526" s="68"/>
      <c r="F526" s="69"/>
      <c r="G526" s="88"/>
      <c r="H526" s="71"/>
      <c r="I526" s="120"/>
      <c r="J526" s="82"/>
      <c r="M526" s="85"/>
      <c r="N526" s="85"/>
      <c r="O526" s="85"/>
    </row>
    <row r="527" spans="1:15" s="87" customFormat="1" ht="30" customHeight="1">
      <c r="A527" s="76" t="s">
        <v>53</v>
      </c>
      <c r="B527" s="65" t="s">
        <v>35</v>
      </c>
      <c r="C527" s="66" t="s">
        <v>54</v>
      </c>
      <c r="D527" s="67" t="s">
        <v>2</v>
      </c>
      <c r="E527" s="68" t="s">
        <v>41</v>
      </c>
      <c r="F527" s="69">
        <v>145</v>
      </c>
      <c r="G527" s="70"/>
      <c r="H527" s="71">
        <f>ROUND(G527,2)*F527</f>
        <v>0</v>
      </c>
      <c r="I527" s="120"/>
      <c r="J527" s="82"/>
      <c r="M527" s="85"/>
      <c r="N527" s="85"/>
      <c r="O527" s="85"/>
    </row>
    <row r="528" spans="1:15" s="87" customFormat="1" ht="30" customHeight="1">
      <c r="A528" s="76" t="s">
        <v>55</v>
      </c>
      <c r="B528" s="80" t="s">
        <v>580</v>
      </c>
      <c r="C528" s="66" t="s">
        <v>56</v>
      </c>
      <c r="D528" s="67" t="s">
        <v>204</v>
      </c>
      <c r="E528" s="68"/>
      <c r="F528" s="69"/>
      <c r="G528" s="88"/>
      <c r="H528" s="71"/>
      <c r="I528" s="120"/>
      <c r="J528" s="82"/>
      <c r="M528" s="85"/>
      <c r="N528" s="85"/>
      <c r="O528" s="85"/>
    </row>
    <row r="529" spans="1:15" s="87" customFormat="1" ht="30" customHeight="1">
      <c r="A529" s="76" t="s">
        <v>57</v>
      </c>
      <c r="B529" s="65" t="s">
        <v>35</v>
      </c>
      <c r="C529" s="66" t="s">
        <v>58</v>
      </c>
      <c r="D529" s="67" t="s">
        <v>2</v>
      </c>
      <c r="E529" s="68" t="s">
        <v>41</v>
      </c>
      <c r="F529" s="69">
        <v>110</v>
      </c>
      <c r="G529" s="70"/>
      <c r="H529" s="71">
        <f>ROUND(G529,2)*F529</f>
        <v>0</v>
      </c>
      <c r="I529" s="120"/>
      <c r="J529" s="82"/>
      <c r="M529" s="85"/>
      <c r="N529" s="85"/>
      <c r="O529" s="85"/>
    </row>
    <row r="530" spans="1:15" s="81" customFormat="1" ht="30" customHeight="1">
      <c r="A530" s="76" t="s">
        <v>61</v>
      </c>
      <c r="B530" s="80" t="s">
        <v>581</v>
      </c>
      <c r="C530" s="66" t="s">
        <v>62</v>
      </c>
      <c r="D530" s="67" t="s">
        <v>287</v>
      </c>
      <c r="E530" s="68"/>
      <c r="F530" s="69"/>
      <c r="G530" s="88"/>
      <c r="H530" s="71"/>
      <c r="I530" s="119"/>
      <c r="J530" s="82"/>
      <c r="M530" s="85"/>
      <c r="N530" s="85"/>
      <c r="O530" s="85"/>
    </row>
    <row r="531" spans="1:15" s="87" customFormat="1" ht="30" customHeight="1">
      <c r="A531" s="76" t="s">
        <v>63</v>
      </c>
      <c r="B531" s="65" t="s">
        <v>470</v>
      </c>
      <c r="C531" s="66" t="s">
        <v>64</v>
      </c>
      <c r="D531" s="67" t="s">
        <v>65</v>
      </c>
      <c r="E531" s="68"/>
      <c r="F531" s="69"/>
      <c r="G531" s="88"/>
      <c r="H531" s="71"/>
      <c r="I531" s="120"/>
      <c r="J531" s="82"/>
      <c r="M531" s="85"/>
      <c r="N531" s="85"/>
      <c r="O531" s="85"/>
    </row>
    <row r="532" spans="1:15" s="87" customFormat="1" ht="30" customHeight="1">
      <c r="A532" s="76" t="s">
        <v>123</v>
      </c>
      <c r="B532" s="72" t="s">
        <v>219</v>
      </c>
      <c r="C532" s="66" t="s">
        <v>288</v>
      </c>
      <c r="D532" s="67"/>
      <c r="E532" s="68" t="s">
        <v>34</v>
      </c>
      <c r="F532" s="69">
        <v>10</v>
      </c>
      <c r="G532" s="70"/>
      <c r="H532" s="71">
        <f>ROUND(G532,2)*F532</f>
        <v>0</v>
      </c>
      <c r="I532" s="120"/>
      <c r="J532" s="82"/>
      <c r="M532" s="85"/>
      <c r="N532" s="85"/>
      <c r="O532" s="85"/>
    </row>
    <row r="533" spans="1:15" s="87" customFormat="1" ht="30" customHeight="1">
      <c r="A533" s="76" t="s">
        <v>66</v>
      </c>
      <c r="B533" s="72" t="s">
        <v>221</v>
      </c>
      <c r="C533" s="66" t="s">
        <v>289</v>
      </c>
      <c r="D533" s="67"/>
      <c r="E533" s="68" t="s">
        <v>34</v>
      </c>
      <c r="F533" s="69">
        <v>30</v>
      </c>
      <c r="G533" s="70"/>
      <c r="H533" s="71">
        <f>ROUND(G533,2)*F533</f>
        <v>0</v>
      </c>
      <c r="I533" s="120"/>
      <c r="J533" s="82"/>
      <c r="M533" s="85"/>
      <c r="N533" s="85"/>
      <c r="O533" s="85"/>
    </row>
    <row r="534" spans="1:15" s="87" customFormat="1" ht="30" customHeight="1">
      <c r="A534" s="76" t="s">
        <v>67</v>
      </c>
      <c r="B534" s="72" t="s">
        <v>290</v>
      </c>
      <c r="C534" s="66" t="s">
        <v>291</v>
      </c>
      <c r="D534" s="67" t="s">
        <v>2</v>
      </c>
      <c r="E534" s="68" t="s">
        <v>34</v>
      </c>
      <c r="F534" s="69">
        <v>65</v>
      </c>
      <c r="G534" s="70"/>
      <c r="H534" s="71">
        <f>ROUND(G534,2)*F534</f>
        <v>0</v>
      </c>
      <c r="I534" s="120"/>
      <c r="J534" s="82"/>
      <c r="M534" s="85"/>
      <c r="N534" s="85"/>
      <c r="O534" s="85"/>
    </row>
    <row r="535" spans="1:15" s="81" customFormat="1" ht="30" customHeight="1">
      <c r="A535" s="76" t="s">
        <v>205</v>
      </c>
      <c r="B535" s="80" t="s">
        <v>582</v>
      </c>
      <c r="C535" s="66" t="s">
        <v>207</v>
      </c>
      <c r="D535" s="67" t="s">
        <v>208</v>
      </c>
      <c r="E535" s="68"/>
      <c r="F535" s="69"/>
      <c r="G535" s="88"/>
      <c r="H535" s="71"/>
      <c r="I535" s="119"/>
      <c r="J535" s="82"/>
      <c r="M535" s="85"/>
      <c r="N535" s="85"/>
      <c r="O535" s="85"/>
    </row>
    <row r="536" spans="1:15" s="87" customFormat="1" ht="30" customHeight="1">
      <c r="A536" s="76" t="s">
        <v>209</v>
      </c>
      <c r="B536" s="65" t="s">
        <v>35</v>
      </c>
      <c r="C536" s="66" t="s">
        <v>210</v>
      </c>
      <c r="D536" s="67" t="s">
        <v>2</v>
      </c>
      <c r="E536" s="68" t="s">
        <v>68</v>
      </c>
      <c r="F536" s="69">
        <v>45</v>
      </c>
      <c r="G536" s="70"/>
      <c r="H536" s="71">
        <f>ROUND(G536,2)*F536</f>
        <v>0</v>
      </c>
      <c r="I536" s="120"/>
      <c r="J536" s="82"/>
      <c r="M536" s="85"/>
      <c r="N536" s="85"/>
      <c r="O536" s="85"/>
    </row>
    <row r="537" spans="1:15" s="87" customFormat="1" ht="30" customHeight="1">
      <c r="A537" s="76" t="s">
        <v>211</v>
      </c>
      <c r="B537" s="80" t="s">
        <v>583</v>
      </c>
      <c r="C537" s="66" t="s">
        <v>213</v>
      </c>
      <c r="D537" s="67" t="s">
        <v>208</v>
      </c>
      <c r="E537" s="68"/>
      <c r="F537" s="69"/>
      <c r="G537" s="88"/>
      <c r="H537" s="71"/>
      <c r="I537" s="120"/>
      <c r="J537" s="82"/>
      <c r="M537" s="85"/>
      <c r="N537" s="85"/>
      <c r="O537" s="85"/>
    </row>
    <row r="538" spans="1:15" s="87" customFormat="1" ht="30" customHeight="1">
      <c r="A538" s="76" t="s">
        <v>214</v>
      </c>
      <c r="B538" s="65" t="s">
        <v>35</v>
      </c>
      <c r="C538" s="66" t="s">
        <v>405</v>
      </c>
      <c r="D538" s="67" t="s">
        <v>215</v>
      </c>
      <c r="E538" s="68" t="s">
        <v>68</v>
      </c>
      <c r="F538" s="69">
        <v>45</v>
      </c>
      <c r="G538" s="70"/>
      <c r="H538" s="71">
        <f>ROUND(G538,2)*F538</f>
        <v>0</v>
      </c>
      <c r="I538" s="120"/>
      <c r="J538" s="82"/>
      <c r="M538" s="85"/>
      <c r="N538" s="85"/>
      <c r="O538" s="85"/>
    </row>
    <row r="539" spans="1:15" s="87" customFormat="1" ht="30" customHeight="1">
      <c r="A539" s="76" t="s">
        <v>70</v>
      </c>
      <c r="B539" s="80" t="s">
        <v>584</v>
      </c>
      <c r="C539" s="66" t="s">
        <v>71</v>
      </c>
      <c r="D539" s="67" t="s">
        <v>208</v>
      </c>
      <c r="E539" s="68"/>
      <c r="F539" s="69"/>
      <c r="G539" s="88"/>
      <c r="H539" s="71"/>
      <c r="I539" s="120"/>
      <c r="J539" s="82"/>
      <c r="M539" s="85"/>
      <c r="N539" s="85"/>
      <c r="O539" s="85"/>
    </row>
    <row r="540" spans="1:15" s="87" customFormat="1" ht="30" customHeight="1">
      <c r="A540" s="76" t="s">
        <v>72</v>
      </c>
      <c r="B540" s="65" t="s">
        <v>35</v>
      </c>
      <c r="C540" s="66" t="s">
        <v>404</v>
      </c>
      <c r="D540" s="67" t="s">
        <v>218</v>
      </c>
      <c r="E540" s="68"/>
      <c r="F540" s="69"/>
      <c r="G540" s="71"/>
      <c r="H540" s="71"/>
      <c r="I540" s="120"/>
      <c r="J540" s="82"/>
      <c r="M540" s="85"/>
      <c r="N540" s="85"/>
      <c r="O540" s="85"/>
    </row>
    <row r="541" spans="1:15" s="87" customFormat="1" ht="30" customHeight="1">
      <c r="A541" s="76" t="s">
        <v>125</v>
      </c>
      <c r="B541" s="72" t="s">
        <v>219</v>
      </c>
      <c r="C541" s="66" t="s">
        <v>220</v>
      </c>
      <c r="D541" s="67"/>
      <c r="E541" s="68" t="s">
        <v>68</v>
      </c>
      <c r="F541" s="69">
        <v>10</v>
      </c>
      <c r="G541" s="70"/>
      <c r="H541" s="71">
        <f>ROUND(G541,2)*F541</f>
        <v>0</v>
      </c>
      <c r="I541" s="120"/>
      <c r="J541" s="82"/>
      <c r="M541" s="85"/>
      <c r="N541" s="85"/>
      <c r="O541" s="85"/>
    </row>
    <row r="542" spans="1:15" s="87" customFormat="1" ht="30" customHeight="1">
      <c r="A542" s="76" t="s">
        <v>73</v>
      </c>
      <c r="B542" s="72" t="s">
        <v>221</v>
      </c>
      <c r="C542" s="66" t="s">
        <v>222</v>
      </c>
      <c r="D542" s="67"/>
      <c r="E542" s="68" t="s">
        <v>68</v>
      </c>
      <c r="F542" s="69">
        <v>40</v>
      </c>
      <c r="G542" s="70"/>
      <c r="H542" s="71">
        <f>ROUND(G542,2)*F542</f>
        <v>0</v>
      </c>
      <c r="I542" s="120"/>
      <c r="J542" s="82"/>
      <c r="M542" s="85"/>
      <c r="N542" s="85"/>
      <c r="O542" s="85"/>
    </row>
    <row r="543" spans="1:15" s="87" customFormat="1" ht="30" customHeight="1">
      <c r="A543" s="76" t="s">
        <v>223</v>
      </c>
      <c r="B543" s="72" t="s">
        <v>224</v>
      </c>
      <c r="C543" s="66" t="s">
        <v>225</v>
      </c>
      <c r="D543" s="67" t="s">
        <v>2</v>
      </c>
      <c r="E543" s="68" t="s">
        <v>68</v>
      </c>
      <c r="F543" s="69">
        <v>35</v>
      </c>
      <c r="G543" s="70"/>
      <c r="H543" s="71">
        <f>ROUND(G543,2)*F543</f>
        <v>0</v>
      </c>
      <c r="I543" s="120"/>
      <c r="J543" s="82"/>
      <c r="M543" s="85"/>
      <c r="N543" s="85"/>
      <c r="O543" s="85"/>
    </row>
    <row r="544" spans="1:15" s="87" customFormat="1" ht="30" customHeight="1">
      <c r="A544" s="76" t="s">
        <v>226</v>
      </c>
      <c r="B544" s="65" t="s">
        <v>46</v>
      </c>
      <c r="C544" s="66" t="s">
        <v>406</v>
      </c>
      <c r="D544" s="67" t="s">
        <v>74</v>
      </c>
      <c r="E544" s="68"/>
      <c r="F544" s="69"/>
      <c r="G544" s="71"/>
      <c r="H544" s="71"/>
      <c r="I544" s="121"/>
      <c r="J544" s="82"/>
      <c r="M544" s="85"/>
      <c r="N544" s="85"/>
      <c r="O544" s="85"/>
    </row>
    <row r="545" spans="1:15" s="87" customFormat="1" ht="30" customHeight="1">
      <c r="A545" s="76" t="s">
        <v>227</v>
      </c>
      <c r="B545" s="72" t="s">
        <v>219</v>
      </c>
      <c r="C545" s="66" t="s">
        <v>220</v>
      </c>
      <c r="D545" s="67"/>
      <c r="E545" s="68" t="s">
        <v>68</v>
      </c>
      <c r="F545" s="69">
        <v>5</v>
      </c>
      <c r="G545" s="70"/>
      <c r="H545" s="71">
        <f>ROUND(G545,2)*F545</f>
        <v>0</v>
      </c>
      <c r="I545" s="120"/>
      <c r="J545" s="82"/>
      <c r="M545" s="85"/>
      <c r="N545" s="85"/>
      <c r="O545" s="85"/>
    </row>
    <row r="546" spans="1:15" s="87" customFormat="1" ht="30" customHeight="1">
      <c r="A546" s="76" t="s">
        <v>228</v>
      </c>
      <c r="B546" s="72" t="s">
        <v>221</v>
      </c>
      <c r="C546" s="66" t="s">
        <v>222</v>
      </c>
      <c r="D546" s="67"/>
      <c r="E546" s="68" t="s">
        <v>68</v>
      </c>
      <c r="F546" s="69">
        <v>95</v>
      </c>
      <c r="G546" s="70"/>
      <c r="H546" s="71">
        <f>ROUND(G546,2)*F546</f>
        <v>0</v>
      </c>
      <c r="I546" s="120"/>
      <c r="J546" s="82"/>
      <c r="M546" s="85"/>
      <c r="N546" s="85"/>
      <c r="O546" s="85"/>
    </row>
    <row r="547" spans="1:15" s="87" customFormat="1" ht="30" customHeight="1">
      <c r="A547" s="76" t="s">
        <v>75</v>
      </c>
      <c r="B547" s="65" t="s">
        <v>69</v>
      </c>
      <c r="C547" s="66" t="s">
        <v>301</v>
      </c>
      <c r="D547" s="67" t="s">
        <v>302</v>
      </c>
      <c r="E547" s="68" t="s">
        <v>68</v>
      </c>
      <c r="F547" s="69">
        <v>20</v>
      </c>
      <c r="G547" s="70"/>
      <c r="H547" s="71">
        <f>ROUND(G547,2)*F547</f>
        <v>0</v>
      </c>
      <c r="I547" s="120"/>
      <c r="J547" s="82"/>
      <c r="M547" s="85"/>
      <c r="N547" s="85"/>
      <c r="O547" s="85"/>
    </row>
    <row r="548" spans="1:15" s="87" customFormat="1" ht="39.75" customHeight="1">
      <c r="A548" s="76" t="s">
        <v>77</v>
      </c>
      <c r="B548" s="80" t="s">
        <v>585</v>
      </c>
      <c r="C548" s="66" t="s">
        <v>78</v>
      </c>
      <c r="D548" s="67" t="s">
        <v>304</v>
      </c>
      <c r="E548" s="68" t="s">
        <v>34</v>
      </c>
      <c r="F548" s="69">
        <v>5</v>
      </c>
      <c r="G548" s="70"/>
      <c r="H548" s="71">
        <f>ROUND(G548,2)*F548</f>
        <v>0</v>
      </c>
      <c r="I548" s="120"/>
      <c r="J548" s="82"/>
      <c r="M548" s="85"/>
      <c r="N548" s="85"/>
      <c r="O548" s="85"/>
    </row>
    <row r="549" spans="1:15" s="87" customFormat="1" ht="30" customHeight="1">
      <c r="A549" s="76" t="s">
        <v>79</v>
      </c>
      <c r="B549" s="80" t="s">
        <v>586</v>
      </c>
      <c r="C549" s="66" t="s">
        <v>80</v>
      </c>
      <c r="D549" s="67" t="s">
        <v>233</v>
      </c>
      <c r="E549" s="74"/>
      <c r="F549" s="69"/>
      <c r="G549" s="88"/>
      <c r="H549" s="71"/>
      <c r="I549" s="120"/>
      <c r="J549" s="82"/>
      <c r="M549" s="85"/>
      <c r="N549" s="85"/>
      <c r="O549" s="85"/>
    </row>
    <row r="550" spans="1:15" s="87" customFormat="1" ht="30" customHeight="1">
      <c r="A550" s="76" t="s">
        <v>81</v>
      </c>
      <c r="B550" s="65" t="s">
        <v>35</v>
      </c>
      <c r="C550" s="66" t="s">
        <v>82</v>
      </c>
      <c r="D550" s="67"/>
      <c r="E550" s="68"/>
      <c r="F550" s="69"/>
      <c r="G550" s="88"/>
      <c r="H550" s="71"/>
      <c r="I550" s="120"/>
      <c r="J550" s="82"/>
      <c r="M550" s="85"/>
      <c r="N550" s="85"/>
      <c r="O550" s="85"/>
    </row>
    <row r="551" spans="1:15" s="87" customFormat="1" ht="30" customHeight="1">
      <c r="A551" s="76" t="s">
        <v>83</v>
      </c>
      <c r="B551" s="72" t="s">
        <v>219</v>
      </c>
      <c r="C551" s="66" t="s">
        <v>234</v>
      </c>
      <c r="D551" s="67"/>
      <c r="E551" s="68" t="s">
        <v>36</v>
      </c>
      <c r="F551" s="69">
        <v>170</v>
      </c>
      <c r="G551" s="70"/>
      <c r="H551" s="71">
        <f>ROUND(G551,2)*F551</f>
        <v>0</v>
      </c>
      <c r="I551" s="120"/>
      <c r="J551" s="82"/>
      <c r="M551" s="85"/>
      <c r="N551" s="85"/>
      <c r="O551" s="85"/>
    </row>
    <row r="552" spans="1:15" s="87" customFormat="1" ht="30" customHeight="1">
      <c r="A552" s="76" t="s">
        <v>126</v>
      </c>
      <c r="B552" s="65" t="s">
        <v>46</v>
      </c>
      <c r="C552" s="66" t="s">
        <v>127</v>
      </c>
      <c r="D552" s="67"/>
      <c r="E552" s="68"/>
      <c r="F552" s="69"/>
      <c r="G552" s="88"/>
      <c r="H552" s="71"/>
      <c r="I552" s="120"/>
      <c r="J552" s="82"/>
      <c r="M552" s="85"/>
      <c r="N552" s="85"/>
      <c r="O552" s="85"/>
    </row>
    <row r="553" spans="1:15" s="87" customFormat="1" ht="30" customHeight="1">
      <c r="A553" s="76" t="s">
        <v>128</v>
      </c>
      <c r="B553" s="72" t="s">
        <v>219</v>
      </c>
      <c r="C553" s="66" t="s">
        <v>234</v>
      </c>
      <c r="D553" s="67"/>
      <c r="E553" s="68" t="s">
        <v>36</v>
      </c>
      <c r="F553" s="69">
        <v>15</v>
      </c>
      <c r="G553" s="70"/>
      <c r="H553" s="71">
        <f>ROUND(G553,2)*F553</f>
        <v>0</v>
      </c>
      <c r="I553" s="120"/>
      <c r="J553" s="82"/>
      <c r="M553" s="85"/>
      <c r="N553" s="85"/>
      <c r="O553" s="85"/>
    </row>
    <row r="554" spans="1:15" s="90" customFormat="1" ht="30" customHeight="1">
      <c r="A554" s="76" t="s">
        <v>235</v>
      </c>
      <c r="B554" s="80" t="s">
        <v>587</v>
      </c>
      <c r="C554" s="66" t="s">
        <v>237</v>
      </c>
      <c r="D554" s="67" t="s">
        <v>238</v>
      </c>
      <c r="E554" s="68"/>
      <c r="F554" s="69"/>
      <c r="G554" s="88"/>
      <c r="H554" s="71"/>
      <c r="I554" s="122"/>
      <c r="J554" s="82"/>
      <c r="M554" s="85"/>
      <c r="N554" s="85"/>
      <c r="O554" s="85"/>
    </row>
    <row r="555" spans="1:15" s="91" customFormat="1" ht="30" customHeight="1">
      <c r="A555" s="76" t="s">
        <v>239</v>
      </c>
      <c r="B555" s="65" t="s">
        <v>35</v>
      </c>
      <c r="C555" s="66" t="s">
        <v>240</v>
      </c>
      <c r="D555" s="67" t="s">
        <v>2</v>
      </c>
      <c r="E555" s="68" t="s">
        <v>34</v>
      </c>
      <c r="F555" s="69">
        <v>270</v>
      </c>
      <c r="G555" s="70"/>
      <c r="H555" s="71">
        <f>ROUND(G555,2)*F555</f>
        <v>0</v>
      </c>
      <c r="I555" s="123"/>
      <c r="J555" s="82"/>
      <c r="M555" s="85"/>
      <c r="N555" s="85"/>
      <c r="O555" s="85"/>
    </row>
    <row r="556" spans="1:8" ht="39.75" customHeight="1">
      <c r="A556" s="21"/>
      <c r="B556" s="7"/>
      <c r="C556" s="38" t="s">
        <v>22</v>
      </c>
      <c r="D556" s="11"/>
      <c r="E556" s="10"/>
      <c r="F556" s="9"/>
      <c r="G556" s="21"/>
      <c r="H556" s="24"/>
    </row>
    <row r="557" spans="1:15" s="81" customFormat="1" ht="30" customHeight="1">
      <c r="A557" s="78" t="s">
        <v>89</v>
      </c>
      <c r="B557" s="80" t="s">
        <v>588</v>
      </c>
      <c r="C557" s="66" t="s">
        <v>90</v>
      </c>
      <c r="D557" s="67" t="s">
        <v>242</v>
      </c>
      <c r="E557" s="68" t="s">
        <v>68</v>
      </c>
      <c r="F557" s="73">
        <v>200</v>
      </c>
      <c r="G557" s="70"/>
      <c r="H557" s="77">
        <f>ROUND(G557,2)*F557</f>
        <v>0</v>
      </c>
      <c r="I557" s="119"/>
      <c r="J557" s="82"/>
      <c r="M557" s="85"/>
      <c r="N557" s="85"/>
      <c r="O557" s="85"/>
    </row>
    <row r="558" spans="1:8" ht="49.5" customHeight="1">
      <c r="A558" s="21"/>
      <c r="B558" s="7"/>
      <c r="C558" s="38" t="s">
        <v>23</v>
      </c>
      <c r="D558" s="11"/>
      <c r="E558" s="10"/>
      <c r="F558" s="9"/>
      <c r="G558" s="21"/>
      <c r="H558" s="24"/>
    </row>
    <row r="559" spans="1:15" s="81" customFormat="1" ht="30" customHeight="1">
      <c r="A559" s="78" t="s">
        <v>318</v>
      </c>
      <c r="B559" s="80" t="s">
        <v>589</v>
      </c>
      <c r="C559" s="66" t="s">
        <v>320</v>
      </c>
      <c r="D559" s="67" t="s">
        <v>243</v>
      </c>
      <c r="E559" s="68"/>
      <c r="F559" s="73"/>
      <c r="G559" s="88"/>
      <c r="H559" s="77"/>
      <c r="I559" s="121"/>
      <c r="J559" s="82"/>
      <c r="M559" s="85"/>
      <c r="N559" s="85"/>
      <c r="O559" s="85"/>
    </row>
    <row r="560" spans="1:15" s="81" customFormat="1" ht="30" customHeight="1">
      <c r="A560" s="78" t="s">
        <v>321</v>
      </c>
      <c r="B560" s="65" t="s">
        <v>35</v>
      </c>
      <c r="C560" s="66" t="s">
        <v>244</v>
      </c>
      <c r="D560" s="67"/>
      <c r="E560" s="68" t="s">
        <v>41</v>
      </c>
      <c r="F560" s="73">
        <v>2</v>
      </c>
      <c r="G560" s="70"/>
      <c r="H560" s="77">
        <f>ROUND(G560,2)*F560</f>
        <v>0</v>
      </c>
      <c r="I560" s="119"/>
      <c r="J560" s="82"/>
      <c r="M560" s="85"/>
      <c r="N560" s="85"/>
      <c r="O560" s="85"/>
    </row>
    <row r="561" spans="1:15" s="91" customFormat="1" ht="30" customHeight="1">
      <c r="A561" s="78" t="s">
        <v>245</v>
      </c>
      <c r="B561" s="80" t="s">
        <v>590</v>
      </c>
      <c r="C561" s="66" t="s">
        <v>247</v>
      </c>
      <c r="D561" s="67" t="s">
        <v>243</v>
      </c>
      <c r="E561" s="68" t="s">
        <v>68</v>
      </c>
      <c r="F561" s="73">
        <v>4</v>
      </c>
      <c r="G561" s="70"/>
      <c r="H561" s="77">
        <f>ROUND(G561,2)*F561</f>
        <v>0</v>
      </c>
      <c r="I561" s="121"/>
      <c r="J561" s="82"/>
      <c r="M561" s="85"/>
      <c r="N561" s="85"/>
      <c r="O561" s="85"/>
    </row>
    <row r="562" spans="1:15" s="92" customFormat="1" ht="30" customHeight="1">
      <c r="A562" s="78" t="s">
        <v>148</v>
      </c>
      <c r="B562" s="80" t="s">
        <v>591</v>
      </c>
      <c r="C562" s="79" t="s">
        <v>150</v>
      </c>
      <c r="D562" s="67" t="s">
        <v>243</v>
      </c>
      <c r="E562" s="68"/>
      <c r="F562" s="73"/>
      <c r="G562" s="88"/>
      <c r="H562" s="77"/>
      <c r="I562" s="124"/>
      <c r="J562" s="82"/>
      <c r="M562" s="85"/>
      <c r="N562" s="85"/>
      <c r="O562" s="85"/>
    </row>
    <row r="563" spans="1:15" s="87" customFormat="1" ht="39.75" customHeight="1">
      <c r="A563" s="78" t="s">
        <v>151</v>
      </c>
      <c r="B563" s="65" t="s">
        <v>35</v>
      </c>
      <c r="C563" s="66" t="s">
        <v>152</v>
      </c>
      <c r="D563" s="67"/>
      <c r="E563" s="68" t="s">
        <v>41</v>
      </c>
      <c r="F563" s="73">
        <v>3</v>
      </c>
      <c r="G563" s="70"/>
      <c r="H563" s="77">
        <f>ROUND(G563,2)*F563</f>
        <v>0</v>
      </c>
      <c r="I563" s="125"/>
      <c r="J563" s="82"/>
      <c r="M563" s="85"/>
      <c r="N563" s="85"/>
      <c r="O563" s="85"/>
    </row>
    <row r="564" spans="1:15" s="87" customFormat="1" ht="39.75" customHeight="1">
      <c r="A564" s="78" t="s">
        <v>153</v>
      </c>
      <c r="B564" s="65" t="s">
        <v>46</v>
      </c>
      <c r="C564" s="66" t="s">
        <v>154</v>
      </c>
      <c r="D564" s="67"/>
      <c r="E564" s="68" t="s">
        <v>41</v>
      </c>
      <c r="F564" s="73">
        <v>3</v>
      </c>
      <c r="G564" s="70"/>
      <c r="H564" s="77">
        <f>ROUND(G564,2)*F564</f>
        <v>0</v>
      </c>
      <c r="I564" s="125"/>
      <c r="J564" s="82"/>
      <c r="M564" s="85"/>
      <c r="N564" s="85"/>
      <c r="O564" s="85"/>
    </row>
    <row r="565" spans="1:15" s="87" customFormat="1" ht="39.75" customHeight="1">
      <c r="A565" s="78" t="s">
        <v>91</v>
      </c>
      <c r="B565" s="65" t="s">
        <v>69</v>
      </c>
      <c r="C565" s="66" t="s">
        <v>155</v>
      </c>
      <c r="D565" s="67"/>
      <c r="E565" s="68" t="s">
        <v>41</v>
      </c>
      <c r="F565" s="73">
        <v>2</v>
      </c>
      <c r="G565" s="70"/>
      <c r="H565" s="77">
        <f>ROUND(G565,2)*F565</f>
        <v>0</v>
      </c>
      <c r="I565" s="125"/>
      <c r="J565" s="82"/>
      <c r="M565" s="85"/>
      <c r="N565" s="85"/>
      <c r="O565" s="85"/>
    </row>
    <row r="566" spans="1:15" s="87" customFormat="1" ht="30" customHeight="1">
      <c r="A566" s="78" t="s">
        <v>92</v>
      </c>
      <c r="B566" s="65" t="s">
        <v>101</v>
      </c>
      <c r="C566" s="66" t="s">
        <v>93</v>
      </c>
      <c r="D566" s="67"/>
      <c r="E566" s="68" t="s">
        <v>41</v>
      </c>
      <c r="F566" s="73">
        <v>2</v>
      </c>
      <c r="G566" s="70"/>
      <c r="H566" s="77">
        <f>ROUND(G566,2)*F566</f>
        <v>0</v>
      </c>
      <c r="I566" s="125"/>
      <c r="J566" s="82"/>
      <c r="M566" s="85"/>
      <c r="N566" s="85"/>
      <c r="O566" s="85"/>
    </row>
    <row r="567" spans="1:15" s="92" customFormat="1" ht="30" customHeight="1">
      <c r="A567" s="78" t="s">
        <v>328</v>
      </c>
      <c r="B567" s="80" t="s">
        <v>592</v>
      </c>
      <c r="C567" s="79" t="s">
        <v>330</v>
      </c>
      <c r="D567" s="67" t="s">
        <v>243</v>
      </c>
      <c r="E567" s="68"/>
      <c r="F567" s="73"/>
      <c r="G567" s="88"/>
      <c r="H567" s="77"/>
      <c r="I567" s="125"/>
      <c r="J567" s="82"/>
      <c r="M567" s="85"/>
      <c r="N567" s="85"/>
      <c r="O567" s="85"/>
    </row>
    <row r="568" spans="1:15" s="92" customFormat="1" ht="30" customHeight="1">
      <c r="A568" s="78" t="s">
        <v>331</v>
      </c>
      <c r="B568" s="65" t="s">
        <v>35</v>
      </c>
      <c r="C568" s="79" t="s">
        <v>409</v>
      </c>
      <c r="D568" s="67"/>
      <c r="E568" s="68" t="s">
        <v>41</v>
      </c>
      <c r="F568" s="73">
        <v>2</v>
      </c>
      <c r="G568" s="70"/>
      <c r="H568" s="77">
        <f>ROUND(G568,2)*F568</f>
        <v>0</v>
      </c>
      <c r="I568" s="125"/>
      <c r="J568" s="82"/>
      <c r="M568" s="85"/>
      <c r="N568" s="85"/>
      <c r="O568" s="85"/>
    </row>
    <row r="569" spans="1:15" s="87" customFormat="1" ht="30" customHeight="1">
      <c r="A569" s="78" t="s">
        <v>248</v>
      </c>
      <c r="B569" s="80" t="s">
        <v>593</v>
      </c>
      <c r="C569" s="66" t="s">
        <v>250</v>
      </c>
      <c r="D569" s="67" t="s">
        <v>243</v>
      </c>
      <c r="E569" s="68" t="s">
        <v>41</v>
      </c>
      <c r="F569" s="73">
        <v>2</v>
      </c>
      <c r="G569" s="70"/>
      <c r="H569" s="77">
        <f>ROUND(G569,2)*F569</f>
        <v>0</v>
      </c>
      <c r="I569" s="121"/>
      <c r="J569" s="82"/>
      <c r="M569" s="85"/>
      <c r="N569" s="85"/>
      <c r="O569" s="85"/>
    </row>
    <row r="570" spans="1:15" s="87" customFormat="1" ht="30" customHeight="1">
      <c r="A570" s="78" t="s">
        <v>343</v>
      </c>
      <c r="B570" s="80" t="s">
        <v>594</v>
      </c>
      <c r="C570" s="66" t="s">
        <v>345</v>
      </c>
      <c r="D570" s="67" t="s">
        <v>346</v>
      </c>
      <c r="E570" s="68" t="s">
        <v>68</v>
      </c>
      <c r="F570" s="73">
        <v>24</v>
      </c>
      <c r="G570" s="70"/>
      <c r="H570" s="77">
        <f>ROUND(G570,2)*F570</f>
        <v>0</v>
      </c>
      <c r="I570" s="120"/>
      <c r="J570" s="82"/>
      <c r="M570" s="85"/>
      <c r="N570" s="85"/>
      <c r="O570" s="85"/>
    </row>
    <row r="571" spans="1:8" ht="39.75" customHeight="1">
      <c r="A571" s="21"/>
      <c r="B571" s="13"/>
      <c r="C571" s="38" t="s">
        <v>24</v>
      </c>
      <c r="D571" s="11"/>
      <c r="E571" s="10"/>
      <c r="F571" s="9"/>
      <c r="G571" s="21"/>
      <c r="H571" s="24"/>
    </row>
    <row r="572" spans="1:15" s="87" customFormat="1" ht="30" customHeight="1">
      <c r="A572" s="78" t="s">
        <v>129</v>
      </c>
      <c r="B572" s="80" t="s">
        <v>595</v>
      </c>
      <c r="C572" s="66" t="s">
        <v>160</v>
      </c>
      <c r="D572" s="67" t="s">
        <v>243</v>
      </c>
      <c r="E572" s="68"/>
      <c r="F572" s="73"/>
      <c r="G572" s="71"/>
      <c r="H572" s="77"/>
      <c r="I572" s="125"/>
      <c r="J572" s="82"/>
      <c r="M572" s="85"/>
      <c r="N572" s="85"/>
      <c r="O572" s="85"/>
    </row>
    <row r="573" spans="1:15" s="87" customFormat="1" ht="30" customHeight="1">
      <c r="A573" s="78" t="s">
        <v>161</v>
      </c>
      <c r="B573" s="65" t="s">
        <v>35</v>
      </c>
      <c r="C573" s="66" t="s">
        <v>261</v>
      </c>
      <c r="D573" s="67"/>
      <c r="E573" s="68" t="s">
        <v>130</v>
      </c>
      <c r="F573" s="115">
        <v>0.3</v>
      </c>
      <c r="G573" s="70"/>
      <c r="H573" s="77">
        <f>ROUND(G573,2)*F573</f>
        <v>0</v>
      </c>
      <c r="I573" s="125"/>
      <c r="J573" s="82"/>
      <c r="M573" s="85"/>
      <c r="N573" s="85"/>
      <c r="O573" s="85"/>
    </row>
    <row r="574" spans="1:15" s="81" customFormat="1" ht="30" customHeight="1">
      <c r="A574" s="78" t="s">
        <v>95</v>
      </c>
      <c r="B574" s="80" t="s">
        <v>596</v>
      </c>
      <c r="C574" s="66" t="s">
        <v>163</v>
      </c>
      <c r="D574" s="67" t="s">
        <v>260</v>
      </c>
      <c r="E574" s="68"/>
      <c r="F574" s="73"/>
      <c r="G574" s="88"/>
      <c r="H574" s="77"/>
      <c r="I574" s="119"/>
      <c r="J574" s="82"/>
      <c r="M574" s="85"/>
      <c r="N574" s="85"/>
      <c r="O574" s="85"/>
    </row>
    <row r="575" spans="1:15" s="87" customFormat="1" ht="30" customHeight="1">
      <c r="A575" s="78" t="s">
        <v>96</v>
      </c>
      <c r="B575" s="65" t="s">
        <v>35</v>
      </c>
      <c r="C575" s="66" t="s">
        <v>97</v>
      </c>
      <c r="D575" s="67"/>
      <c r="E575" s="68" t="s">
        <v>41</v>
      </c>
      <c r="F575" s="73">
        <v>2</v>
      </c>
      <c r="G575" s="70"/>
      <c r="H575" s="77">
        <f aca="true" t="shared" si="9" ref="H575:H581">ROUND(G575,2)*F575</f>
        <v>0</v>
      </c>
      <c r="I575" s="120"/>
      <c r="J575" s="82"/>
      <c r="M575" s="85"/>
      <c r="N575" s="85"/>
      <c r="O575" s="85"/>
    </row>
    <row r="576" spans="1:15" s="87" customFormat="1" ht="30" customHeight="1">
      <c r="A576" s="78" t="s">
        <v>100</v>
      </c>
      <c r="B576" s="65" t="s">
        <v>46</v>
      </c>
      <c r="C576" s="66" t="s">
        <v>102</v>
      </c>
      <c r="D576" s="67"/>
      <c r="E576" s="68" t="s">
        <v>41</v>
      </c>
      <c r="F576" s="73">
        <v>1</v>
      </c>
      <c r="G576" s="70"/>
      <c r="H576" s="77">
        <f t="shared" si="9"/>
        <v>0</v>
      </c>
      <c r="I576" s="120"/>
      <c r="J576" s="82"/>
      <c r="M576" s="85"/>
      <c r="N576" s="85"/>
      <c r="O576" s="85"/>
    </row>
    <row r="577" spans="1:15" s="81" customFormat="1" ht="30" customHeight="1">
      <c r="A577" s="78" t="s">
        <v>131</v>
      </c>
      <c r="B577" s="80" t="s">
        <v>597</v>
      </c>
      <c r="C577" s="66" t="s">
        <v>164</v>
      </c>
      <c r="D577" s="67" t="s">
        <v>260</v>
      </c>
      <c r="E577" s="68" t="s">
        <v>41</v>
      </c>
      <c r="F577" s="73">
        <v>1</v>
      </c>
      <c r="G577" s="70"/>
      <c r="H577" s="77">
        <f t="shared" si="9"/>
        <v>0</v>
      </c>
      <c r="I577" s="119"/>
      <c r="J577" s="82"/>
      <c r="M577" s="85"/>
      <c r="N577" s="85"/>
      <c r="O577" s="85"/>
    </row>
    <row r="578" spans="1:15" s="81" customFormat="1" ht="30" customHeight="1">
      <c r="A578" s="78" t="s">
        <v>132</v>
      </c>
      <c r="B578" s="80" t="s">
        <v>598</v>
      </c>
      <c r="C578" s="66" t="s">
        <v>166</v>
      </c>
      <c r="D578" s="67" t="s">
        <v>260</v>
      </c>
      <c r="E578" s="68" t="s">
        <v>41</v>
      </c>
      <c r="F578" s="73">
        <v>1</v>
      </c>
      <c r="G578" s="70"/>
      <c r="H578" s="77">
        <f t="shared" si="9"/>
        <v>0</v>
      </c>
      <c r="I578" s="119"/>
      <c r="J578" s="82"/>
      <c r="M578" s="85"/>
      <c r="N578" s="85"/>
      <c r="O578" s="85"/>
    </row>
    <row r="579" spans="1:15" s="87" customFormat="1" ht="30" customHeight="1">
      <c r="A579" s="78" t="s">
        <v>133</v>
      </c>
      <c r="B579" s="80" t="s">
        <v>599</v>
      </c>
      <c r="C579" s="66" t="s">
        <v>168</v>
      </c>
      <c r="D579" s="67" t="s">
        <v>260</v>
      </c>
      <c r="E579" s="68" t="s">
        <v>41</v>
      </c>
      <c r="F579" s="73">
        <v>2</v>
      </c>
      <c r="G579" s="70"/>
      <c r="H579" s="77">
        <f t="shared" si="9"/>
        <v>0</v>
      </c>
      <c r="I579" s="120"/>
      <c r="J579" s="82"/>
      <c r="M579" s="85"/>
      <c r="N579" s="85"/>
      <c r="O579" s="85"/>
    </row>
    <row r="580" spans="1:15" s="87" customFormat="1" ht="30" customHeight="1">
      <c r="A580" s="78" t="s">
        <v>134</v>
      </c>
      <c r="B580" s="80" t="s">
        <v>600</v>
      </c>
      <c r="C580" s="66" t="s">
        <v>170</v>
      </c>
      <c r="D580" s="67" t="s">
        <v>260</v>
      </c>
      <c r="E580" s="68" t="s">
        <v>41</v>
      </c>
      <c r="F580" s="73">
        <v>1</v>
      </c>
      <c r="G580" s="70"/>
      <c r="H580" s="77">
        <f t="shared" si="9"/>
        <v>0</v>
      </c>
      <c r="I580" s="120"/>
      <c r="J580" s="82"/>
      <c r="M580" s="85"/>
      <c r="N580" s="85"/>
      <c r="O580" s="85"/>
    </row>
    <row r="581" spans="1:15" s="87" customFormat="1" ht="30" customHeight="1">
      <c r="A581" s="78" t="s">
        <v>357</v>
      </c>
      <c r="B581" s="80" t="s">
        <v>601</v>
      </c>
      <c r="C581" s="66" t="s">
        <v>359</v>
      </c>
      <c r="D581" s="67" t="s">
        <v>243</v>
      </c>
      <c r="E581" s="68" t="s">
        <v>41</v>
      </c>
      <c r="F581" s="114">
        <v>2</v>
      </c>
      <c r="G581" s="70"/>
      <c r="H581" s="77">
        <f t="shared" si="9"/>
        <v>0</v>
      </c>
      <c r="I581" s="121"/>
      <c r="J581" s="82"/>
      <c r="M581" s="85"/>
      <c r="N581" s="85"/>
      <c r="O581" s="85"/>
    </row>
    <row r="582" spans="1:8" ht="39.75" customHeight="1">
      <c r="A582" s="21"/>
      <c r="B582" s="17"/>
      <c r="C582" s="38" t="s">
        <v>25</v>
      </c>
      <c r="D582" s="11"/>
      <c r="E582" s="8"/>
      <c r="F582" s="11"/>
      <c r="G582" s="21"/>
      <c r="H582" s="24"/>
    </row>
    <row r="583" spans="1:15" s="81" customFormat="1" ht="30" customHeight="1">
      <c r="A583" s="76" t="s">
        <v>103</v>
      </c>
      <c r="B583" s="80" t="s">
        <v>602</v>
      </c>
      <c r="C583" s="66" t="s">
        <v>104</v>
      </c>
      <c r="D583" s="67" t="s">
        <v>264</v>
      </c>
      <c r="E583" s="68"/>
      <c r="F583" s="69"/>
      <c r="G583" s="88"/>
      <c r="H583" s="71"/>
      <c r="I583" s="119"/>
      <c r="J583" s="82"/>
      <c r="M583" s="85"/>
      <c r="N583" s="85"/>
      <c r="O583" s="85"/>
    </row>
    <row r="584" spans="1:15" s="87" customFormat="1" ht="30" customHeight="1">
      <c r="A584" s="76" t="s">
        <v>348</v>
      </c>
      <c r="B584" s="65" t="s">
        <v>35</v>
      </c>
      <c r="C584" s="66" t="s">
        <v>349</v>
      </c>
      <c r="D584" s="67"/>
      <c r="E584" s="68" t="s">
        <v>34</v>
      </c>
      <c r="F584" s="69">
        <v>10</v>
      </c>
      <c r="G584" s="70"/>
      <c r="H584" s="71">
        <f>ROUND(G584,2)*F584</f>
        <v>0</v>
      </c>
      <c r="I584" s="120"/>
      <c r="J584" s="82"/>
      <c r="M584" s="85"/>
      <c r="N584" s="85"/>
      <c r="O584" s="85"/>
    </row>
    <row r="585" spans="1:15" s="87" customFormat="1" ht="30" customHeight="1">
      <c r="A585" s="76" t="s">
        <v>105</v>
      </c>
      <c r="B585" s="65" t="s">
        <v>46</v>
      </c>
      <c r="C585" s="66" t="s">
        <v>106</v>
      </c>
      <c r="D585" s="67"/>
      <c r="E585" s="68" t="s">
        <v>34</v>
      </c>
      <c r="F585" s="69">
        <v>365</v>
      </c>
      <c r="G585" s="70"/>
      <c r="H585" s="71">
        <f>ROUND(G585,2)*F585</f>
        <v>0</v>
      </c>
      <c r="I585" s="120"/>
      <c r="J585" s="82"/>
      <c r="M585" s="85"/>
      <c r="N585" s="85"/>
      <c r="O585" s="85"/>
    </row>
    <row r="586" spans="1:8" ht="39.75" customHeight="1">
      <c r="A586" s="21"/>
      <c r="B586" s="6"/>
      <c r="C586" s="38" t="s">
        <v>26</v>
      </c>
      <c r="D586" s="11"/>
      <c r="E586" s="10"/>
      <c r="F586" s="9"/>
      <c r="G586" s="21"/>
      <c r="H586" s="24"/>
    </row>
    <row r="587" spans="1:16" s="107" customFormat="1" ht="30" customHeight="1">
      <c r="A587" s="95"/>
      <c r="B587" s="96" t="s">
        <v>603</v>
      </c>
      <c r="C587" s="97" t="s">
        <v>265</v>
      </c>
      <c r="D587" s="98" t="s">
        <v>243</v>
      </c>
      <c r="E587" s="99"/>
      <c r="F587" s="100"/>
      <c r="G587" s="101"/>
      <c r="H587" s="102"/>
      <c r="I587" s="103"/>
      <c r="J587" s="103"/>
      <c r="K587" s="104"/>
      <c r="L587" s="103"/>
      <c r="M587" s="103"/>
      <c r="N587" s="104"/>
      <c r="O587" s="105"/>
      <c r="P587" s="106"/>
    </row>
    <row r="588" spans="1:16" s="107" customFormat="1" ht="39.75" customHeight="1">
      <c r="A588" s="95"/>
      <c r="B588" s="116" t="s">
        <v>35</v>
      </c>
      <c r="C588" s="97" t="s">
        <v>266</v>
      </c>
      <c r="D588" s="98"/>
      <c r="E588" s="99" t="s">
        <v>41</v>
      </c>
      <c r="F588" s="108">
        <v>2</v>
      </c>
      <c r="G588" s="109"/>
      <c r="H588" s="102">
        <f>F588*ROUND(G588,2)</f>
        <v>0</v>
      </c>
      <c r="I588" s="103"/>
      <c r="J588" s="103"/>
      <c r="K588" s="104"/>
      <c r="L588" s="103"/>
      <c r="M588" s="103"/>
      <c r="N588" s="104"/>
      <c r="O588" s="105"/>
      <c r="P588" s="106"/>
    </row>
    <row r="589" spans="1:9" s="46" customFormat="1" ht="30" customHeight="1" thickBot="1">
      <c r="A589" s="45"/>
      <c r="B589" s="42" t="str">
        <f>B516</f>
        <v>H</v>
      </c>
      <c r="C589" s="135" t="str">
        <f>C516</f>
        <v>WYNTEN CRESCENT from Grey Street to Grey Street - Rehabilitation</v>
      </c>
      <c r="D589" s="136"/>
      <c r="E589" s="136"/>
      <c r="F589" s="137"/>
      <c r="G589" s="47" t="s">
        <v>17</v>
      </c>
      <c r="H589" s="50">
        <f>SUM(H516:H588)</f>
        <v>0</v>
      </c>
      <c r="I589" s="118"/>
    </row>
    <row r="590" spans="1:8" ht="36" customHeight="1" thickTop="1">
      <c r="A590" s="62"/>
      <c r="B590" s="12"/>
      <c r="C590" s="18" t="s">
        <v>18</v>
      </c>
      <c r="D590" s="28"/>
      <c r="E590" s="1"/>
      <c r="F590" s="1"/>
      <c r="H590" s="29"/>
    </row>
    <row r="591" spans="1:8" ht="30" customHeight="1" thickBot="1">
      <c r="A591" s="22"/>
      <c r="B591" s="42" t="str">
        <f>B6</f>
        <v>A</v>
      </c>
      <c r="C591" s="138" t="str">
        <f>C6</f>
        <v>DAY STREET from Larche Avenue to Gunn Road - Rehabilitation</v>
      </c>
      <c r="D591" s="136"/>
      <c r="E591" s="136"/>
      <c r="F591" s="137"/>
      <c r="G591" s="22" t="s">
        <v>17</v>
      </c>
      <c r="H591" s="22">
        <f>H95</f>
        <v>0</v>
      </c>
    </row>
    <row r="592" spans="1:8" ht="30" customHeight="1" thickBot="1" thickTop="1">
      <c r="A592" s="22"/>
      <c r="B592" s="42" t="str">
        <f>B96</f>
        <v>B</v>
      </c>
      <c r="C592" s="139" t="str">
        <f>C96</f>
        <v>BRONX PLACE from Kildonan Drive to Henderson Highway - Rehabilitation </v>
      </c>
      <c r="D592" s="140"/>
      <c r="E592" s="140"/>
      <c r="F592" s="141"/>
      <c r="G592" s="22" t="s">
        <v>17</v>
      </c>
      <c r="H592" s="22">
        <f>H173</f>
        <v>0</v>
      </c>
    </row>
    <row r="593" spans="1:8" ht="30" customHeight="1" thickBot="1" thickTop="1">
      <c r="A593" s="22"/>
      <c r="B593" s="42" t="str">
        <f>B174</f>
        <v>C</v>
      </c>
      <c r="C593" s="139" t="str">
        <f>C174</f>
        <v>HARBISON AVENUE WEST from Brazier Street to Roch Street - Reconstruction</v>
      </c>
      <c r="D593" s="140"/>
      <c r="E593" s="140"/>
      <c r="F593" s="141"/>
      <c r="G593" s="22" t="s">
        <v>17</v>
      </c>
      <c r="H593" s="22">
        <f>H242</f>
        <v>0</v>
      </c>
    </row>
    <row r="594" spans="1:8" ht="30" customHeight="1" thickBot="1" thickTop="1">
      <c r="A594" s="32"/>
      <c r="B594" s="42" t="str">
        <f>B243</f>
        <v>D</v>
      </c>
      <c r="C594" s="139" t="str">
        <f>C243</f>
        <v>LESLIE AVENUE from Glenwood Crescent to Silvia Street - Reconstruction</v>
      </c>
      <c r="D594" s="140"/>
      <c r="E594" s="140"/>
      <c r="F594" s="141"/>
      <c r="G594" s="32" t="s">
        <v>17</v>
      </c>
      <c r="H594" s="32">
        <f>H312</f>
        <v>0</v>
      </c>
    </row>
    <row r="595" spans="1:8" ht="30" customHeight="1" thickBot="1" thickTop="1">
      <c r="A595" s="26"/>
      <c r="B595" s="64" t="str">
        <f>B313</f>
        <v>E</v>
      </c>
      <c r="C595" s="129" t="str">
        <f>C313</f>
        <v>MARTIN AVENUE WEST from Glenwood Crescent to Beatrice Street - Reconstruction</v>
      </c>
      <c r="D595" s="130"/>
      <c r="E595" s="130"/>
      <c r="F595" s="131"/>
      <c r="G595" s="26" t="s">
        <v>17</v>
      </c>
      <c r="H595" s="26">
        <f>H376</f>
        <v>0</v>
      </c>
    </row>
    <row r="596" spans="1:8" ht="30" customHeight="1" thickBot="1" thickTop="1">
      <c r="A596" s="26"/>
      <c r="B596" s="64" t="str">
        <f>B377</f>
        <v>F</v>
      </c>
      <c r="C596" s="129" t="str">
        <f>C377</f>
        <v>STANIER STREET from Dearborn Avenue to Gordon Avenue - Reconstruction</v>
      </c>
      <c r="D596" s="130"/>
      <c r="E596" s="130"/>
      <c r="F596" s="131"/>
      <c r="G596" s="26" t="s">
        <v>17</v>
      </c>
      <c r="H596" s="26">
        <f>H445</f>
        <v>0</v>
      </c>
    </row>
    <row r="597" spans="1:8" ht="30" customHeight="1" thickBot="1" thickTop="1">
      <c r="A597" s="26"/>
      <c r="B597" s="64" t="str">
        <f>B446</f>
        <v>G</v>
      </c>
      <c r="C597" s="129" t="str">
        <f>C446</f>
        <v>WIEBE'S DRIVE from Algoquin Avenue to Bonner Avenue - Rehabilitation</v>
      </c>
      <c r="D597" s="130"/>
      <c r="E597" s="130"/>
      <c r="F597" s="131"/>
      <c r="G597" s="26" t="s">
        <v>17</v>
      </c>
      <c r="H597" s="26">
        <f>H515</f>
        <v>0</v>
      </c>
    </row>
    <row r="598" spans="1:8" ht="30" customHeight="1" thickBot="1" thickTop="1">
      <c r="A598" s="26"/>
      <c r="B598" s="64" t="str">
        <f>B516</f>
        <v>H</v>
      </c>
      <c r="C598" s="129" t="str">
        <f>C516</f>
        <v>WYNTEN CRESCENT from Grey Street to Grey Street - Rehabilitation</v>
      </c>
      <c r="D598" s="130"/>
      <c r="E598" s="130"/>
      <c r="F598" s="131"/>
      <c r="G598" s="26" t="s">
        <v>17</v>
      </c>
      <c r="H598" s="26">
        <f>H589</f>
        <v>0</v>
      </c>
    </row>
    <row r="599" spans="1:9" s="41" customFormat="1" ht="37.5" customHeight="1" thickTop="1">
      <c r="A599" s="21"/>
      <c r="B599" s="151" t="s">
        <v>30</v>
      </c>
      <c r="C599" s="152"/>
      <c r="D599" s="152"/>
      <c r="E599" s="152"/>
      <c r="F599" s="152"/>
      <c r="G599" s="142">
        <f>SUM(H591:H598)</f>
        <v>0</v>
      </c>
      <c r="H599" s="143"/>
      <c r="I599" s="117"/>
    </row>
    <row r="600" spans="1:8" ht="37.5" customHeight="1">
      <c r="A600" s="21"/>
      <c r="B600" s="144" t="s">
        <v>28</v>
      </c>
      <c r="C600" s="145"/>
      <c r="D600" s="145"/>
      <c r="E600" s="145"/>
      <c r="F600" s="145"/>
      <c r="G600" s="145"/>
      <c r="H600" s="146"/>
    </row>
    <row r="601" spans="1:8" ht="37.5" customHeight="1">
      <c r="A601" s="21"/>
      <c r="B601" s="147" t="s">
        <v>29</v>
      </c>
      <c r="C601" s="145"/>
      <c r="D601" s="145"/>
      <c r="E601" s="145"/>
      <c r="F601" s="145"/>
      <c r="G601" s="145"/>
      <c r="H601" s="146"/>
    </row>
    <row r="602" spans="1:8" ht="15.75" customHeight="1">
      <c r="A602" s="63"/>
      <c r="B602" s="58"/>
      <c r="C602" s="59"/>
      <c r="D602" s="60"/>
      <c r="E602" s="59"/>
      <c r="F602" s="59"/>
      <c r="G602" s="30"/>
      <c r="H602" s="31"/>
    </row>
  </sheetData>
  <sheetProtection password="D907" sheet="1" objects="1" scenarios="1" selectLockedCells="1"/>
  <mergeCells count="28">
    <mergeCell ref="G599:H599"/>
    <mergeCell ref="B600:H600"/>
    <mergeCell ref="B601:H601"/>
    <mergeCell ref="C6:F6"/>
    <mergeCell ref="C242:F242"/>
    <mergeCell ref="B599:F599"/>
    <mergeCell ref="C243:F243"/>
    <mergeCell ref="C96:F96"/>
    <mergeCell ref="C95:F95"/>
    <mergeCell ref="C173:F173"/>
    <mergeCell ref="C174:F174"/>
    <mergeCell ref="C312:F312"/>
    <mergeCell ref="C313:F313"/>
    <mergeCell ref="C376:F376"/>
    <mergeCell ref="C377:F377"/>
    <mergeCell ref="C445:F445"/>
    <mergeCell ref="C446:F446"/>
    <mergeCell ref="C515:F515"/>
    <mergeCell ref="C598:F598"/>
    <mergeCell ref="C516:F516"/>
    <mergeCell ref="C589:F589"/>
    <mergeCell ref="C596:F596"/>
    <mergeCell ref="C597:F597"/>
    <mergeCell ref="C595:F595"/>
    <mergeCell ref="C591:F591"/>
    <mergeCell ref="C592:F592"/>
    <mergeCell ref="C593:F593"/>
    <mergeCell ref="C594:F594"/>
  </mergeCells>
  <conditionalFormatting sqref="D557 D563:D566 D573:D580 D583:D585 D518:D519 D521:D555 D510:D511 D499 D501:D507 D448:D454 D456:D481 D483:D484 D486 D492:D494 D442:D444 D434:D440 D428:D429 D425:D426 D411:D417 D387:D409 D379:D385 D373:D375 D368:D371 D362:D363 D357 D323:D349 D285 D351:D354 D315:D321 D309:D311 D302:D307 D296:D297 D293:D294 D288 D254:D274 D245:D252 D229 D231:D237 D239:D241 D223:D225 D220:D221 D215 D212 D276:D283 D205:D210 D185:D203 D420 D176:D183 D140:D141 D143 D146 D151:D152 D157 D159:D168 D170:D172 D100:D138 D90:D91 D98 D81 D83:D88 D63:D64 D60 D67:D79 D8:D11 D13:D58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conditionalFormatting sqref="D559:D562 D567:D569 D572 D581 D500 D508 D488:D491 D495:D497 D433 D430 D427 D422:D424 D364:D365 D359:D361 D295 D290:D292 D298:D299 D230 D226 D222 D217:D219 D147:D150 D153:D154 D158 D82 D65:D66 D62">
    <cfRule type="cellIs" priority="4" dxfId="0" operator="equal" stopIfTrue="1">
      <formula>"CW 3120-R2"</formula>
    </cfRule>
    <cfRule type="cellIs" priority="5" dxfId="0" operator="equal" stopIfTrue="1">
      <formula>"CW 3240-R7"</formula>
    </cfRule>
  </conditionalFormatting>
  <conditionalFormatting sqref="D570 D431 D366 D300 D227 D155">
    <cfRule type="cellIs" priority="6" dxfId="0" operator="equal" stopIfTrue="1">
      <formula>"CW 2130-R11"</formula>
    </cfRule>
    <cfRule type="cellIs" priority="7" dxfId="0" operator="equal" stopIfTrue="1">
      <formula>"CW 3240-R7"</formula>
    </cfRule>
  </conditionalFormatting>
  <conditionalFormatting sqref="D421 D358 D289 D216">
    <cfRule type="cellIs" priority="8" dxfId="0" operator="equal" stopIfTrue="1">
      <formula>"CW 3240-R7"</formula>
    </cfRule>
  </conditionalFormatting>
  <dataValidations count="6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557 G121 G126:G130 G176:G177 G135 G133 G137:G138 G141 G143 G146 G148:G149 G151:G155 G157 G159 G161:G168 G171:G172 G115:G119 G103 G110 G112 G105:G108 G98 G94 G91 G101 G123 G179:G183 G49:G51 G45:G47 G56 G58 G60 G63:G66 G72:G73 G68:G70 G54 G81 G83 G85:G88 G75:G79 G28 G23:G26 G14 G8:G11 G16:G19 G21 G30:G33 G35 G37:G38 G40 G42 G420 G414:G417 G407 G412 G409 G403:G404 G395:G400 G392 G390 G388 G379:G380 G382:G385 G368:G371 G363:G366 G357 G360 G374:G375 G354 G280:G283 G347 G212 G224:G227 G218 G215 G220:G221 G240:G241 G233:G237 G231 G229 G245:G246 G248:G252 G315:G316 G303:G307 G297:G300 G288 G291 G293:G294 G318:G321 G310:G311 G272 G255 G257 G259 G261 G263 G266:G269 G277:G278 G274 G285">
      <formula1>0</formula1>
    </dataValidation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349 G328 G326 G324 G331:G336 G338 G340 G343:G344 G352 G203 G206 G193:G198 G186 G188 G190 G208:G210 G201 G423 G425:G426 G496:G497 G492:G494 G489:G490 G486 G484 G481 G479 G473:G476 G470:G471 G468 G461:G464 G457 G466 G459 G448:G449 G451:G454 G443:G444 G434 G436:G440 G429:G431 G545:G548 G541:G543 G538 G536 G532:G534 G529 G524:G525 G522 G518:G519 G527 G514 G511 G503:G508 G501 G499 G588 G584:G585 G575:G581 G573 G568:G570 G563:G566 G560:G561 G551 G553 G555">
      <formula1>0</formula1>
    </dataValidation>
    <dataValidation type="custom" allowBlank="1" showInputMessage="1" showErrorMessage="1" error="If you can enter a Unit  Price in this cell, pLease contact the Contract Administrator immediately!" sqref="G554 G178 G136 G134 G131:G132 G140 G147 G145 G150 G160 G170 G102 G104 G109 G113:G114 G111 G90 G100 G124 G122 G120 G43 G52:G53 G55 G57 G71 G62 G74 G84 G67 G41 G22 G13 G15 G27 G29 G34 G36 G39 G20 G411 G413 G408 G405:G406 G401:G402 G393:G394 G391 G389 G387 G361:G362 G356 G358:G359 G373 G381 G348 G222:G223 G216:G217 G214 G219 G239 G232 G247 G276 G317 G302 G292 G287 G289:G290 G295:G296 G309 G279 G270:G271 G254 G256 G258 G260 G262 G264:G265 G273 G337 G329:G330 G327 G325 G323 G339 G345:G346 G341 G353 G351 G419 G207 G185 G187 G189 G191:G192 G199:G200 G202 G205 G421:G422 G424">
      <formula1>"isblank(G3)"</formula1>
    </dataValidation>
    <dataValidation type="custom" allowBlank="1" showInputMessage="1" showErrorMessage="1" error="If you can enter a Unit  Price in this cell, pLease contact the Contract Administrator immediately!" sqref="G491 G488 G483 G480 G477:G478 G472 G469 G456 G467 G465 G460 G458 G450 G442 G435 G495 G427:G428 G528 G539 G537 G535 G530:G531 G526 G523 G521 G502 G510 G583 G574 G567 G562 G559 G549:G550 G552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572 G158 G48 G82 G230 G433 G544 G500">
      <formula1>0</formula1>
    </dataValidation>
    <dataValidation type="decimal" operator="greaterThan" allowBlank="1" showInputMessage="1" showErrorMessage="1" prompt="Enter your Unit Bid Price.&#10;You do not need to type in the &quot;$&quot;" errorTitle="Illegal Entry " error="Unit Prices must be greater than 0. " sqref="G587 G93 G513">
      <formula1>0</formula1>
    </dataValidation>
  </dataValidations>
  <printOptions/>
  <pageMargins left="0.5" right="0.5" top="0.75" bottom="0.75" header="0.25" footer="0.25"/>
  <pageSetup horizontalDpi="600" verticalDpi="600" orientation="portrait" scale="70" r:id="rId1"/>
  <headerFooter alignWithMargins="0">
    <oddHeader>&amp;L&amp;10The City of Winnipeg
Bid Opportunity No. 67-2009 
&amp;XTemplate Version: C420081212 - RW&amp;R&amp;10Bid Submission
Page &amp;P+3 of 33</oddHeader>
    <oddFooter xml:space="preserve">&amp;R__________________
Name of Bidder                    </oddFooter>
  </headerFooter>
  <rowBreaks count="25" manualBreakCount="25">
    <brk id="28" min="1" max="7" man="1"/>
    <brk id="56" min="1" max="7" man="1"/>
    <brk id="79" min="1" max="7" man="1"/>
    <brk id="95" max="7" man="1"/>
    <brk id="123" min="1" max="7" man="1"/>
    <brk id="148" min="1" max="7" man="1"/>
    <brk id="173" max="7" man="1"/>
    <brk id="198" min="1" max="7" man="1"/>
    <brk id="221" min="1" max="7" man="1"/>
    <brk id="242" max="7" man="1"/>
    <brk id="268" min="1" max="7" man="1"/>
    <brk id="291" min="1" max="7" man="1"/>
    <brk id="312" max="7" man="1"/>
    <brk id="340" min="1" max="7" man="1"/>
    <brk id="366" min="1" max="7" man="1"/>
    <brk id="376" min="1" max="7" man="1"/>
    <brk id="403" min="1" max="7" man="1"/>
    <brk id="426" min="1" max="7" man="1"/>
    <brk id="445" min="1" max="7" man="1"/>
    <brk id="471" min="1" max="7" man="1"/>
    <brk id="497" min="1" max="7" man="1"/>
    <brk id="515" min="1" max="7" man="1"/>
    <brk id="543" min="1" max="7" man="1"/>
    <brk id="570" min="1" max="7" man="1"/>
    <brk id="5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BY: Rolf K. Doerries, C.E.T.
DATE: March 31, 2009 2:20 P.M.
FILE SIZE: 133,632 BYTES</dc:description>
  <cp:lastModifiedBy>pw</cp:lastModifiedBy>
  <cp:lastPrinted>2009-03-31T19:07:16Z</cp:lastPrinted>
  <dcterms:created xsi:type="dcterms:W3CDTF">1999-03-31T15:44:33Z</dcterms:created>
  <dcterms:modified xsi:type="dcterms:W3CDTF">2009-03-31T19:23:52Z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C420081212</vt:lpwstr>
  </property>
</Properties>
</file>