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80" activeTab="0"/>
  </bookViews>
  <sheets>
    <sheet name="FORM B - PRICES W PROV FUND" sheetId="1" r:id="rId1"/>
  </sheets>
  <definedNames>
    <definedName name="HEADER">'FORM B - PRICES W PROV FUND'!#REF!</definedName>
    <definedName name="PAGE1OF13">'FORM B - PRICES W PROV FUND'!#REF!</definedName>
    <definedName name="_xlnm.Print_Area" localSheetId="0">'FORM B - PRICES W PROV FUND'!$B$6:$H$391</definedName>
    <definedName name="_xlnm.Print_Titles" localSheetId="0">'FORM B - PRICES W PROV FUND'!$1:$5</definedName>
    <definedName name="_xlnm.Print_Titles">'FORM B - PRICES W PROV FUND'!$B$4:$IV$4</definedName>
    <definedName name="TEMP">'FORM B - PRICES W PROV FUND'!#REF!</definedName>
    <definedName name="TENDERNO.181-">'FORM B - PRICES W PROV FUND'!#REF!</definedName>
    <definedName name="TENDERSUBMISSI">'FORM B - PRICES W PROV FUND'!#REF!</definedName>
    <definedName name="TESTHEAD">'FORM B - PRICES W PROV FUND'!#REF!</definedName>
    <definedName name="XEVERYTHING">'FORM B - PRICES W PROV FUND'!$B$1:$IV$74</definedName>
    <definedName name="XITEMS">'FORM B - PRICES W PROV FUND'!$B$224:$IV$377</definedName>
  </definedNames>
  <calcPr fullCalcOnLoad="1"/>
</workbook>
</file>

<file path=xl/sharedStrings.xml><?xml version="1.0" encoding="utf-8"?>
<sst xmlns="http://schemas.openxmlformats.org/spreadsheetml/2006/main" count="1488" uniqueCount="474">
  <si>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</si>
  <si>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</si>
  <si>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</si>
  <si>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</si>
  <si>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</si>
  <si>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</si>
  <si>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</si>
  <si>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</si>
  <si>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</si>
  <si>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</si>
  <si>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</si>
  <si>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</si>
  <si>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</si>
  <si>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</si>
  <si>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</si>
  <si>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</si>
  <si>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</si>
  <si>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</si>
  <si>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</si>
  <si>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</si>
  <si>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</si>
  <si>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</si>
  <si>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</si>
  <si>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</si>
  <si>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</si>
  <si>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</si>
  <si>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</si>
  <si>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</si>
  <si>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</si>
  <si>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</si>
  <si>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</si>
  <si>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</si>
  <si>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</si>
  <si>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</si>
  <si>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</si>
  <si>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A.2</t>
  </si>
  <si>
    <t>m³</t>
  </si>
  <si>
    <t>(SEE B8)</t>
  </si>
  <si>
    <t>A010</t>
  </si>
  <si>
    <t>A.1</t>
  </si>
  <si>
    <t>Supplying and Placing Base Course Material</t>
  </si>
  <si>
    <t>A012</t>
  </si>
  <si>
    <t>Grading of Boulevards</t>
  </si>
  <si>
    <t>m²</t>
  </si>
  <si>
    <t>B001</t>
  </si>
  <si>
    <t>B.1</t>
  </si>
  <si>
    <t>Pavement Removal</t>
  </si>
  <si>
    <t>B002</t>
  </si>
  <si>
    <t>i)</t>
  </si>
  <si>
    <t>Concrete Pavement</t>
  </si>
  <si>
    <t>B003</t>
  </si>
  <si>
    <t>ii)</t>
  </si>
  <si>
    <t>Asphalt Pavement</t>
  </si>
  <si>
    <t>B.2</t>
  </si>
  <si>
    <t>B017</t>
  </si>
  <si>
    <t>B.3</t>
  </si>
  <si>
    <t>Partial Slab Patches</t>
  </si>
  <si>
    <t>iii)</t>
  </si>
  <si>
    <t>iv)</t>
  </si>
  <si>
    <t>B.4</t>
  </si>
  <si>
    <t>B.5</t>
  </si>
  <si>
    <t>B.6</t>
  </si>
  <si>
    <t>B094</t>
  </si>
  <si>
    <t>B.7</t>
  </si>
  <si>
    <t>Drilled Dowels</t>
  </si>
  <si>
    <t>CW 3230-R5</t>
  </si>
  <si>
    <t>B095</t>
  </si>
  <si>
    <t>19.1 mm Diameter</t>
  </si>
  <si>
    <t>each</t>
  </si>
  <si>
    <t>B097</t>
  </si>
  <si>
    <t>B.8</t>
  </si>
  <si>
    <t>Drilled Tie Bars</t>
  </si>
  <si>
    <t>B098</t>
  </si>
  <si>
    <t>20 M Deformed Tie Bar</t>
  </si>
  <si>
    <t>B114</t>
  </si>
  <si>
    <t>B.9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</si>
  <si>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</si>
  <si>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</si>
  <si>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</si>
  <si>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</si>
  <si>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</si>
  <si>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</si>
  <si>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</si>
  <si>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</si>
  <si>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</si>
  <si>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</si>
  <si>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</si>
  <si>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B154</t>
  </si>
  <si>
    <t>B.10</t>
  </si>
  <si>
    <t>Concrete Curb Renewal</t>
  </si>
  <si>
    <t xml:space="preserve">CW 3240-R6 </t>
  </si>
  <si>
    <t>B155</t>
  </si>
  <si>
    <t>SD-205,
SD206A</t>
  </si>
  <si>
    <t>B156</t>
  </si>
  <si>
    <t>a) Less than 3 m</t>
  </si>
  <si>
    <t>m</t>
  </si>
  <si>
    <t>B157</t>
  </si>
  <si>
    <t>SD-200</t>
  </si>
  <si>
    <t>B184</t>
  </si>
  <si>
    <t>B189</t>
  </si>
  <si>
    <t>B.11</t>
  </si>
  <si>
    <t>Regrading Existing Interlocking Paving Stones</t>
  </si>
  <si>
    <t>CW 3330-R3</t>
  </si>
  <si>
    <t>B190</t>
  </si>
  <si>
    <t>B.12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</si>
  <si>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</si>
  <si>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</si>
  <si>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</si>
  <si>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</si>
  <si>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</si>
  <si>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</si>
  <si>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</si>
  <si>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</si>
  <si>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</si>
  <si>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</si>
  <si>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B.13</t>
  </si>
  <si>
    <t>E10</t>
  </si>
  <si>
    <t>C001</t>
  </si>
  <si>
    <t>C.1</t>
  </si>
  <si>
    <t>Concrete Pavements, Median Slabs, Bull-noses, and Safety Medians</t>
  </si>
  <si>
    <t>C.2</t>
  </si>
  <si>
    <t>C032</t>
  </si>
  <si>
    <t>C.3</t>
  </si>
  <si>
    <t>Concrete Curbs, Curb and Gutter, and Splash Strips</t>
  </si>
  <si>
    <t>C034</t>
  </si>
  <si>
    <t>Construction of Barrier (180mm ht, Separate)</t>
  </si>
  <si>
    <t>SD-203A</t>
  </si>
  <si>
    <t>C046</t>
  </si>
  <si>
    <t>SD-229E</t>
  </si>
  <si>
    <t>C.4</t>
  </si>
  <si>
    <t>D006</t>
  </si>
  <si>
    <t>D.1</t>
  </si>
  <si>
    <t xml:space="preserve">Reflective Crack Maintenance </t>
  </si>
  <si>
    <t>CW 3250-R6</t>
  </si>
  <si>
    <t>D005</t>
  </si>
  <si>
    <t>D.2</t>
  </si>
  <si>
    <t>E023</t>
  </si>
  <si>
    <t>E.1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</si>
  <si>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</si>
  <si>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</si>
  <si>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</si>
  <si>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</si>
  <si>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</si>
  <si>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</si>
  <si>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</si>
  <si>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</si>
  <si>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</si>
  <si>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E029</t>
  </si>
  <si>
    <t>v)</t>
  </si>
  <si>
    <t xml:space="preserve">AP-009 - Barrier Curb and Gutter Inlet Cover </t>
  </si>
  <si>
    <t>F001</t>
  </si>
  <si>
    <t>F002</t>
  </si>
  <si>
    <t>Replacing Existing Risers</t>
  </si>
  <si>
    <t>F002A</t>
  </si>
  <si>
    <t>vert. m</t>
  </si>
  <si>
    <t>F003</t>
  </si>
  <si>
    <t>Lifter Rings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</si>
  <si>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</si>
  <si>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</si>
  <si>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</si>
  <si>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</si>
  <si>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</si>
  <si>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</si>
  <si>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</si>
  <si>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</si>
  <si>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</si>
  <si>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</si>
  <si>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</si>
  <si>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</si>
  <si>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</si>
  <si>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</si>
  <si>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G001</t>
  </si>
  <si>
    <t>Sodding</t>
  </si>
  <si>
    <t>G003</t>
  </si>
  <si>
    <t xml:space="preserve"> width &gt; or = 600mm</t>
  </si>
  <si>
    <t>Raleigh Street Major Rehabilitation; Kimberley Avenue - Roberta Avenue</t>
  </si>
  <si>
    <t>Riverton Avenue Reconstruction; Watt Street - Allan Street</t>
  </si>
  <si>
    <t>B.21</t>
  </si>
  <si>
    <t>B197</t>
  </si>
  <si>
    <t>B100</t>
  </si>
  <si>
    <t>Miscellaneous Concrete Slab Removal</t>
  </si>
  <si>
    <t>B104</t>
  </si>
  <si>
    <t>B107</t>
  </si>
  <si>
    <t xml:space="preserve">Miscellaneous Concrete Slab Installation </t>
  </si>
  <si>
    <t>B111</t>
  </si>
  <si>
    <t>B124</t>
  </si>
  <si>
    <t>Adjustment of Precast Sidewalk Blocks</t>
  </si>
  <si>
    <t>CW 3235-R6</t>
  </si>
  <si>
    <t>B125</t>
  </si>
  <si>
    <t>B.14</t>
  </si>
  <si>
    <t>Supply of Precast Sidewalk Blocks</t>
  </si>
  <si>
    <t>B125A</t>
  </si>
  <si>
    <t>B.15</t>
  </si>
  <si>
    <t>Removal of Precast Sidewalk Blocks</t>
  </si>
  <si>
    <t>B126</t>
  </si>
  <si>
    <t>Concrete Curb Removal</t>
  </si>
  <si>
    <t>B127</t>
  </si>
  <si>
    <t>B135</t>
  </si>
  <si>
    <t>B.17</t>
  </si>
  <si>
    <t>Concrete Curb Installation</t>
  </si>
  <si>
    <t xml:space="preserve">CW 3240-R6  </t>
  </si>
  <si>
    <t>B136</t>
  </si>
  <si>
    <t>SD-205</t>
  </si>
  <si>
    <t>B139</t>
  </si>
  <si>
    <t>SD-203B</t>
  </si>
  <si>
    <t>B.18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</si>
  <si>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</si>
  <si>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</si>
  <si>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</si>
  <si>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</si>
  <si>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</si>
  <si>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</si>
  <si>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B199</t>
  </si>
  <si>
    <t>B.23</t>
  </si>
  <si>
    <t>Construction of Asphalt Patches</t>
  </si>
  <si>
    <t>B200</t>
  </si>
  <si>
    <t>B.24</t>
  </si>
  <si>
    <t>Planing of Pavement</t>
  </si>
  <si>
    <t xml:space="preserve">CW 3450-R5 </t>
  </si>
  <si>
    <t>B201</t>
  </si>
  <si>
    <t>0 - 50 mm Depth (Asphalt)</t>
  </si>
  <si>
    <t>D.4</t>
  </si>
  <si>
    <t>E.10</t>
  </si>
  <si>
    <t>AP-008 - Barrier Curb and Gutter Inlet  Frame and Box</t>
  </si>
  <si>
    <t>Adjustment of  Catch Basins / Manholes Frames</t>
  </si>
  <si>
    <t>CW 3210-R7</t>
  </si>
  <si>
    <t>Pre-cast Concrete Risers</t>
  </si>
  <si>
    <t>F004</t>
  </si>
  <si>
    <t>38mm</t>
  </si>
  <si>
    <t>CW 3510-R9</t>
  </si>
  <si>
    <t>A003</t>
  </si>
  <si>
    <t>A.3</t>
  </si>
  <si>
    <t xml:space="preserve">Excavation  </t>
  </si>
  <si>
    <t>CW 3110-R10</t>
  </si>
  <si>
    <t>A.8</t>
  </si>
  <si>
    <t>A.10</t>
  </si>
  <si>
    <t>A004</t>
  </si>
  <si>
    <t>A.4</t>
  </si>
  <si>
    <t>Sub-Grade Compaction</t>
  </si>
  <si>
    <t>CW 3310-R11</t>
  </si>
  <si>
    <t>C038</t>
  </si>
  <si>
    <t>C040</t>
  </si>
  <si>
    <t>Construction of Curb and Gutter ( 40mm ht, Lip Curb, Integral, 600mm width, 150mm Plain Concrete Pavement)</t>
  </si>
  <si>
    <t>SD-200          SD-202B</t>
  </si>
  <si>
    <t>B205</t>
  </si>
  <si>
    <t>B.25</t>
  </si>
  <si>
    <t>Moisture Barrier/Stress Absorption Geotextile Fabric</t>
  </si>
  <si>
    <t>B207</t>
  </si>
  <si>
    <t>B.27</t>
  </si>
  <si>
    <t>Pavement Patching</t>
  </si>
  <si>
    <t>B208</t>
  </si>
  <si>
    <t>Crack and Seating Pavement</t>
  </si>
  <si>
    <t>E12</t>
  </si>
  <si>
    <t>B209</t>
  </si>
  <si>
    <t>Partial Depth Saw-Cutting</t>
  </si>
  <si>
    <t>E003</t>
  </si>
  <si>
    <t xml:space="preserve">Catch Basin  </t>
  </si>
  <si>
    <t xml:space="preserve">CW 2130-R10 </t>
  </si>
  <si>
    <t>E004</t>
  </si>
  <si>
    <t>SD-024</t>
  </si>
  <si>
    <t>E008</t>
  </si>
  <si>
    <t>E.5</t>
  </si>
  <si>
    <t>Sewer Service</t>
  </si>
  <si>
    <t>E009</t>
  </si>
  <si>
    <t>E010</t>
  </si>
  <si>
    <t>Donalda Avenue Major Rehabilitation; Brazier Street - Roch Street</t>
  </si>
  <si>
    <t>Jamison Avenue Crack &amp; Seat Rehabilitation; Roch Street - Watt Street</t>
  </si>
  <si>
    <t>E034</t>
  </si>
  <si>
    <t>Connecting to Existing Catch Basin</t>
  </si>
  <si>
    <t>E035</t>
  </si>
  <si>
    <t>250 mm Drainage Connection Pipe</t>
  </si>
  <si>
    <t>E050</t>
  </si>
  <si>
    <t>E.23</t>
  </si>
  <si>
    <t>Abandoning Existing Drainage Inlets</t>
  </si>
  <si>
    <t>E051</t>
  </si>
  <si>
    <t>E.24</t>
  </si>
  <si>
    <t>Installation of Subdrains</t>
  </si>
  <si>
    <t>CW 3120-R1</t>
  </si>
  <si>
    <t>G002</t>
  </si>
  <si>
    <t xml:space="preserve"> width &lt; 600mm</t>
  </si>
  <si>
    <t>Barrier Integral</t>
  </si>
  <si>
    <t>Barrier (150mm ht, Dowelled)</t>
  </si>
  <si>
    <t>B150</t>
  </si>
  <si>
    <t>SD-229A,B,C</t>
  </si>
  <si>
    <t xml:space="preserve">b) 3 m to 30 m </t>
  </si>
  <si>
    <t>A023</t>
  </si>
  <si>
    <t>A.19</t>
  </si>
  <si>
    <t>Preparation of Existing Roadway</t>
  </si>
  <si>
    <t>CW 3150-R4</t>
  </si>
  <si>
    <t>A024</t>
  </si>
  <si>
    <t>A.20</t>
  </si>
  <si>
    <t>Surfacing Material</t>
  </si>
  <si>
    <t>A026</t>
  </si>
  <si>
    <t>Limestone</t>
  </si>
  <si>
    <t>B129</t>
  </si>
  <si>
    <t>Curb and Gutter</t>
  </si>
  <si>
    <t>Modified Barrier (150mm ht, Dowelled)</t>
  </si>
  <si>
    <t>B.20</t>
  </si>
  <si>
    <t>B123</t>
  </si>
  <si>
    <t>Monolithic Curb and Sidewalk</t>
  </si>
  <si>
    <t>SD-228B</t>
  </si>
  <si>
    <t>E006</t>
  </si>
  <si>
    <t xml:space="preserve">Catch Pit </t>
  </si>
  <si>
    <t>E007</t>
  </si>
  <si>
    <t>SD-023</t>
  </si>
  <si>
    <t>E012</t>
  </si>
  <si>
    <t>Drainage Connection Pipe</t>
  </si>
  <si>
    <t>A007</t>
  </si>
  <si>
    <t>A.7</t>
  </si>
  <si>
    <t>Crushed Sub-base Material</t>
  </si>
  <si>
    <t xml:space="preserve"> i)</t>
  </si>
  <si>
    <t>A022</t>
  </si>
  <si>
    <t>A.18</t>
  </si>
  <si>
    <t>Separation/Reinforcement Geotextile Fabric</t>
  </si>
  <si>
    <t>A022B</t>
  </si>
  <si>
    <t>Supply and Installation of GeoGrid</t>
  </si>
  <si>
    <t>C011</t>
  </si>
  <si>
    <t>Construction of 150 mm Concrete Pavement (Reinforced)</t>
  </si>
  <si>
    <t>C036</t>
  </si>
  <si>
    <t>Construction of  Modified Barrier (180mm ht, Dowelled)</t>
  </si>
  <si>
    <t>C045</t>
  </si>
  <si>
    <t>Construction of   Lip Curb (40mm ht, Integral)</t>
  </si>
  <si>
    <t>SD-202B</t>
  </si>
  <si>
    <t>E036</t>
  </si>
  <si>
    <t>E.15</t>
  </si>
  <si>
    <t xml:space="preserve">Connecting to Existing Sewer </t>
  </si>
  <si>
    <t>E037</t>
  </si>
  <si>
    <t>E042</t>
  </si>
  <si>
    <t>E.16</t>
  </si>
  <si>
    <t>Connecting new Sewer Service to Existing Sewer Service</t>
  </si>
  <si>
    <t>E043</t>
  </si>
  <si>
    <t>E044</t>
  </si>
  <si>
    <t>E.17</t>
  </si>
  <si>
    <t>Abandoning  Existing Catch Basins</t>
  </si>
  <si>
    <t>Construction of Asphalt Patches (200 mm Depth)</t>
  </si>
  <si>
    <t>Merriam Boulevard Pavement Replacement; Pembina Highway - Riverside Drive East</t>
  </si>
  <si>
    <t>B202</t>
  </si>
  <si>
    <t>50 - 100 mm Depth (Asphalt)</t>
  </si>
  <si>
    <t>A.5</t>
  </si>
  <si>
    <t>A.6</t>
  </si>
  <si>
    <t>Curb Ramp (10mm ht, Integral)</t>
  </si>
  <si>
    <t>A.9</t>
  </si>
  <si>
    <t>A.11</t>
  </si>
  <si>
    <t>A.12</t>
  </si>
  <si>
    <t>A.13</t>
  </si>
  <si>
    <t>A.14</t>
  </si>
  <si>
    <t>A.15</t>
  </si>
  <si>
    <t>A.16</t>
  </si>
  <si>
    <t>A.17</t>
  </si>
  <si>
    <t xml:space="preserve">250mm </t>
  </si>
  <si>
    <t>a) in a Trench, Class B Bedding with Sand, Class 2 Backfill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</si>
  <si>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</si>
  <si>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</si>
  <si>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</si>
  <si>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</si>
  <si>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</si>
  <si>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</si>
  <si>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</si>
  <si>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</si>
  <si>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</si>
  <si>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</si>
  <si>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</si>
  <si>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E11</t>
  </si>
  <si>
    <t>b) Type II</t>
  </si>
  <si>
    <t>B.19</t>
  </si>
  <si>
    <t>B.22</t>
  </si>
  <si>
    <t>B.26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</si>
  <si>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</si>
  <si>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</si>
  <si>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</si>
  <si>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</si>
  <si>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</si>
  <si>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</si>
  <si>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</si>
  <si>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</si>
  <si>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</si>
  <si>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</si>
  <si>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</si>
  <si>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</si>
  <si>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</si>
  <si>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</si>
  <si>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</si>
  <si>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</si>
  <si>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</si>
  <si>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</si>
  <si>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</si>
  <si>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</si>
  <si>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</si>
  <si>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</si>
  <si>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</si>
  <si>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</si>
  <si>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</si>
  <si>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</si>
  <si>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</si>
  <si>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</si>
  <si>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</si>
  <si>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</si>
  <si>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</si>
  <si>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</si>
  <si>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</si>
  <si>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</si>
  <si>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</si>
  <si>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</si>
  <si>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</si>
  <si>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</si>
  <si>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</si>
  <si>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</si>
  <si>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</si>
  <si>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</si>
  <si>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Barrier Separate</t>
  </si>
  <si>
    <t>D.16</t>
  </si>
  <si>
    <t>D.17</t>
  </si>
  <si>
    <t>D.18</t>
  </si>
  <si>
    <t>D.19</t>
  </si>
  <si>
    <t>D.20</t>
  </si>
  <si>
    <t>D.21</t>
  </si>
  <si>
    <t>D.22</t>
  </si>
  <si>
    <t>Construction of  Curb Ramp (10mm ht, Integral)</t>
  </si>
  <si>
    <t>D.23</t>
  </si>
  <si>
    <t>D.24</t>
  </si>
  <si>
    <t>a) in a Trench, Class B Bedding with Sand,   Class 2 Backfill</t>
  </si>
  <si>
    <t>D.25</t>
  </si>
  <si>
    <t>D.26</t>
  </si>
  <si>
    <t>E.2</t>
  </si>
  <si>
    <t>E.3</t>
  </si>
  <si>
    <t>E.4</t>
  </si>
  <si>
    <t>E.6</t>
  </si>
  <si>
    <t>E.7</t>
  </si>
  <si>
    <t>E.8</t>
  </si>
  <si>
    <t>E.9</t>
  </si>
  <si>
    <t>E.11</t>
  </si>
  <si>
    <t>E.12</t>
  </si>
  <si>
    <t>E.13</t>
  </si>
  <si>
    <t>E.14</t>
  </si>
  <si>
    <t>E.18</t>
  </si>
  <si>
    <t>E.19</t>
  </si>
  <si>
    <t>E.20</t>
  </si>
  <si>
    <t>E.21</t>
  </si>
  <si>
    <t>E.22</t>
  </si>
  <si>
    <t>E.25</t>
  </si>
  <si>
    <t>E.26</t>
  </si>
  <si>
    <t>E.27</t>
  </si>
  <si>
    <t>E.28</t>
  </si>
  <si>
    <t>Construction of Curb and Gutter (150mm ht, Barrier, Integral, 600mm width, 150mm Plain Concrete Pavement)</t>
  </si>
  <si>
    <t>E038</t>
  </si>
  <si>
    <t>250mm of PVC Connecting Pipe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</si>
  <si>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</si>
  <si>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</si>
  <si>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</si>
  <si>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</si>
  <si>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</si>
  <si>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</si>
  <si>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</si>
  <si>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</si>
  <si>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</si>
  <si>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</si>
  <si>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</si>
  <si>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C.17</t>
  </si>
  <si>
    <t>E004A</t>
  </si>
  <si>
    <t>SD-024 (1200 Deep)</t>
  </si>
  <si>
    <t>b) Connecting to 600mm  (Concrete) Combined Sewer</t>
  </si>
  <si>
    <t>a) Connecting to 300mm  (Concrete) Storm Relief Sewer</t>
  </si>
  <si>
    <t>A008</t>
  </si>
  <si>
    <t>50mm - Limestone</t>
  </si>
  <si>
    <t>D.38</t>
  </si>
  <si>
    <t>B.28</t>
  </si>
  <si>
    <t>CW 3130-R1,  E14</t>
  </si>
  <si>
    <t>E13</t>
  </si>
  <si>
    <t>CW 3130-R1, E14</t>
  </si>
  <si>
    <t>C.36</t>
  </si>
  <si>
    <t>B.16</t>
  </si>
  <si>
    <t>CW 3110-R10
E15</t>
  </si>
  <si>
    <t>250 mm Drainage Connection Inlet Pipe</t>
  </si>
  <si>
    <t>Longitudinal Joint &amp; Crack Filling ( &gt; 25mm in width)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</si>
</sst>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$&quot;#,##0"/>
    <numFmt numFmtId="182" formatCode="&quot;$&quot;#,##0.00;[Red]&quot;$&quot;#,##0.00"/>
    <numFmt numFmtId="183" formatCode="0.0;[Red]0.0"/>
  </numFmts>
  <fonts count="1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49"/>
      <name val="Arial"/>
      <family val="2"/>
    </font>
    <font>
      <sz val="12"/>
      <color indexed="8"/>
      <name val="Arial"/>
      <family val="2"/>
    </font>
    <font>
      <sz val="10"/>
      <color indexed="20"/>
      <name val="MS Sans Serif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94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173" fontId="0" fillId="0" borderId="3" xfId="0" applyNumberFormat="1" applyFont="1" applyFill="1" applyBorder="1" applyAlignment="1" applyProtection="1">
      <alignment horizontal="left" vertical="top" wrapText="1" indent="2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4" fontId="0" fillId="3" borderId="2" xfId="0" applyNumberFormat="1" applyFont="1" applyFill="1" applyBorder="1" applyAlignment="1" applyProtection="1">
      <alignment horizontal="center" vertical="top"/>
      <protection/>
    </xf>
    <xf numFmtId="173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174" fontId="11" fillId="2" borderId="2" xfId="0" applyNumberFormat="1" applyFont="1" applyBorder="1" applyAlignment="1" applyProtection="1">
      <alignment vertical="top"/>
      <protection/>
    </xf>
    <xf numFmtId="174" fontId="0" fillId="3" borderId="2" xfId="0" applyNumberFormat="1" applyFont="1" applyFill="1" applyBorder="1" applyAlignment="1" applyProtection="1">
      <alignment vertical="top"/>
      <protection/>
    </xf>
    <xf numFmtId="173" fontId="0" fillId="3" borderId="2" xfId="0" applyNumberFormat="1" applyFont="1" applyFill="1" applyBorder="1" applyAlignment="1" applyProtection="1">
      <alignment horizontal="right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72" fontId="0" fillId="4" borderId="2" xfId="0" applyNumberFormat="1" applyFont="1" applyFill="1" applyBorder="1" applyAlignment="1" applyProtection="1">
      <alignment horizontal="left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4" fontId="0" fillId="3" borderId="2" xfId="0" applyNumberFormat="1" applyFont="1" applyFill="1" applyBorder="1" applyAlignment="1" applyProtection="1">
      <alignment horizontal="center" vertical="top" wrapText="1"/>
      <protection/>
    </xf>
    <xf numFmtId="172" fontId="0" fillId="3" borderId="2" xfId="0" applyNumberFormat="1" applyFont="1" applyFill="1" applyBorder="1" applyAlignment="1" applyProtection="1">
      <alignment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174" fontId="0" fillId="2" borderId="2" xfId="0" applyNumberFormat="1" applyFont="1" applyBorder="1" applyAlignment="1" applyProtection="1">
      <alignment vertical="top"/>
      <protection/>
    </xf>
    <xf numFmtId="176" fontId="4" fillId="3" borderId="2" xfId="0" applyNumberFormat="1" applyFont="1" applyFill="1" applyBorder="1" applyAlignment="1" applyProtection="1">
      <alignment horizontal="center"/>
      <protection/>
    </xf>
    <xf numFmtId="174" fontId="0" fillId="2" borderId="2" xfId="0" applyNumberFormat="1" applyFont="1" applyBorder="1" applyAlignment="1" applyProtection="1">
      <alignment horizontal="center"/>
      <protection/>
    </xf>
    <xf numFmtId="174" fontId="0" fillId="2" borderId="2" xfId="0" applyNumberFormat="1" applyFont="1" applyBorder="1" applyAlignment="1" applyProtection="1">
      <alignment vertical="top"/>
      <protection locked="0"/>
    </xf>
    <xf numFmtId="172" fontId="4" fillId="3" borderId="1" xfId="0" applyNumberFormat="1" applyFont="1" applyFill="1" applyBorder="1" applyAlignment="1" applyProtection="1">
      <alignment horizontal="left" vertical="center" wrapText="1"/>
      <protection/>
    </xf>
    <xf numFmtId="173" fontId="0" fillId="3" borderId="2" xfId="0" applyNumberFormat="1" applyFont="1" applyFill="1" applyBorder="1" applyAlignment="1" applyProtection="1">
      <alignment horizontal="left" vertical="top" wrapText="1" indent="2"/>
      <protection/>
    </xf>
    <xf numFmtId="173" fontId="4" fillId="3" borderId="2" xfId="0" applyNumberFormat="1" applyFont="1" applyFill="1" applyBorder="1" applyAlignment="1" applyProtection="1">
      <alignment horizontal="center" vertical="center" wrapText="1"/>
      <protection/>
    </xf>
    <xf numFmtId="172" fontId="4" fillId="3" borderId="2" xfId="0" applyNumberFormat="1" applyFont="1" applyFill="1" applyBorder="1" applyAlignment="1" applyProtection="1">
      <alignment horizontal="center" vertical="center" wrapText="1"/>
      <protection/>
    </xf>
    <xf numFmtId="172" fontId="4" fillId="3" borderId="2" xfId="0" applyNumberFormat="1" applyFont="1" applyFill="1" applyBorder="1" applyAlignment="1" applyProtection="1">
      <alignment horizontal="center" wrapText="1"/>
      <protection/>
    </xf>
    <xf numFmtId="1" fontId="4" fillId="3" borderId="2" xfId="0" applyNumberFormat="1" applyFont="1" applyFill="1" applyBorder="1" applyAlignment="1" applyProtection="1">
      <alignment horizontal="center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 indent="1"/>
      <protection/>
    </xf>
    <xf numFmtId="1" fontId="12" fillId="3" borderId="2" xfId="0" applyNumberFormat="1" applyFont="1" applyFill="1" applyBorder="1" applyAlignment="1" applyProtection="1">
      <alignment horizontal="right" vertical="top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166" fontId="0" fillId="2" borderId="4" xfId="0" applyNumberFormat="1" applyBorder="1" applyAlignment="1" applyProtection="1">
      <alignment horizontal="center"/>
      <protection/>
    </xf>
    <xf numFmtId="0" fontId="0" fillId="2" borderId="4" xfId="0" applyNumberFormat="1" applyBorder="1" applyAlignment="1" applyProtection="1">
      <alignment horizontal="center" vertical="top"/>
      <protection/>
    </xf>
    <xf numFmtId="0" fontId="0" fillId="2" borderId="5" xfId="0" applyNumberFormat="1" applyBorder="1" applyAlignment="1" applyProtection="1">
      <alignment horizontal="center"/>
      <protection/>
    </xf>
    <xf numFmtId="0" fontId="0" fillId="2" borderId="4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 horizontal="center"/>
      <protection/>
    </xf>
    <xf numFmtId="166" fontId="0" fillId="2" borderId="6" xfId="0" applyNumberFormat="1" applyBorder="1" applyAlignment="1" applyProtection="1">
      <alignment horizontal="right"/>
      <protection/>
    </xf>
    <xf numFmtId="166" fontId="0" fillId="2" borderId="7" xfId="0" applyNumberFormat="1" applyBorder="1" applyAlignment="1" applyProtection="1">
      <alignment horizontal="right"/>
      <protection/>
    </xf>
    <xf numFmtId="0" fontId="0" fillId="2" borderId="8" xfId="0" applyNumberFormat="1" applyBorder="1" applyAlignment="1" applyProtection="1">
      <alignment vertical="top"/>
      <protection/>
    </xf>
    <xf numFmtId="0" fontId="0" fillId="2" borderId="9" xfId="0" applyNumberFormat="1" applyBorder="1" applyAlignment="1" applyProtection="1">
      <alignment/>
      <protection/>
    </xf>
    <xf numFmtId="0" fontId="0" fillId="2" borderId="8" xfId="0" applyNumberFormat="1" applyBorder="1" applyAlignment="1" applyProtection="1">
      <alignment horizontal="center"/>
      <protection/>
    </xf>
    <xf numFmtId="0" fontId="0" fillId="2" borderId="10" xfId="0" applyNumberFormat="1" applyBorder="1" applyAlignment="1" applyProtection="1">
      <alignment/>
      <protection/>
    </xf>
    <xf numFmtId="0" fontId="0" fillId="2" borderId="10" xfId="0" applyNumberFormat="1" applyBorder="1" applyAlignment="1" applyProtection="1">
      <alignment horizontal="center"/>
      <protection/>
    </xf>
    <xf numFmtId="166" fontId="0" fillId="2" borderId="10" xfId="0" applyNumberFormat="1" applyBorder="1" applyAlignment="1" applyProtection="1">
      <alignment horizontal="right"/>
      <protection/>
    </xf>
    <xf numFmtId="0" fontId="0" fillId="2" borderId="10" xfId="0" applyNumberFormat="1" applyBorder="1" applyAlignment="1" applyProtection="1">
      <alignment horizontal="right"/>
      <protection/>
    </xf>
    <xf numFmtId="166" fontId="0" fillId="2" borderId="11" xfId="0" applyNumberFormat="1" applyBorder="1" applyAlignment="1" applyProtection="1">
      <alignment horizontal="right"/>
      <protection/>
    </xf>
    <xf numFmtId="166" fontId="0" fillId="2" borderId="12" xfId="0" applyNumberFormat="1" applyBorder="1" applyAlignment="1" applyProtection="1">
      <alignment horizontal="right"/>
      <protection/>
    </xf>
    <xf numFmtId="0" fontId="0" fillId="2" borderId="12" xfId="0" applyNumberFormat="1" applyBorder="1" applyAlignment="1" applyProtection="1">
      <alignment horizontal="right"/>
      <protection/>
    </xf>
    <xf numFmtId="166" fontId="0" fillId="2" borderId="11" xfId="0" applyNumberFormat="1" applyBorder="1" applyAlignment="1" applyProtection="1">
      <alignment horizontal="right" vertical="center"/>
      <protection/>
    </xf>
    <xf numFmtId="0" fontId="2" fillId="2" borderId="1" xfId="0" applyNumberFormat="1" applyFont="1" applyBorder="1" applyAlignment="1" applyProtection="1">
      <alignment horizontal="center" vertical="center"/>
      <protection/>
    </xf>
    <xf numFmtId="166" fontId="0" fillId="2" borderId="1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2" fillId="2" borderId="1" xfId="0" applyNumberFormat="1" applyFont="1" applyBorder="1" applyAlignment="1" applyProtection="1">
      <alignment vertical="top"/>
      <protection/>
    </xf>
    <xf numFmtId="1" fontId="0" fillId="2" borderId="11" xfId="0" applyNumberFormat="1" applyBorder="1" applyAlignment="1" applyProtection="1">
      <alignment horizontal="center" vertical="top"/>
      <protection/>
    </xf>
    <xf numFmtId="0" fontId="0" fillId="2" borderId="11" xfId="0" applyNumberFormat="1" applyBorder="1" applyAlignment="1" applyProtection="1">
      <alignment horizontal="center" vertical="top"/>
      <protection/>
    </xf>
    <xf numFmtId="166" fontId="0" fillId="2" borderId="1" xfId="0" applyNumberForma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166" fontId="0" fillId="2" borderId="11" xfId="0" applyNumberFormat="1" applyFont="1" applyBorder="1" applyAlignment="1" applyProtection="1">
      <alignment horizontal="right"/>
      <protection/>
    </xf>
    <xf numFmtId="0" fontId="4" fillId="2" borderId="1" xfId="0" applyNumberFormat="1" applyFont="1" applyBorder="1" applyAlignment="1" applyProtection="1">
      <alignment vertical="top"/>
      <protection/>
    </xf>
    <xf numFmtId="1" fontId="0" fillId="2" borderId="11" xfId="0" applyNumberFormat="1" applyFont="1" applyBorder="1" applyAlignment="1" applyProtection="1">
      <alignment horizontal="center" vertical="top"/>
      <protection/>
    </xf>
    <xf numFmtId="1" fontId="0" fillId="2" borderId="11" xfId="0" applyNumberFormat="1" applyFont="1" applyBorder="1" applyAlignment="1" applyProtection="1">
      <alignment vertical="top"/>
      <protection/>
    </xf>
    <xf numFmtId="166" fontId="0" fillId="2" borderId="11" xfId="0" applyNumberFormat="1" applyFont="1" applyBorder="1" applyAlignment="1" applyProtection="1">
      <alignment horizontal="right"/>
      <protection/>
    </xf>
    <xf numFmtId="166" fontId="0" fillId="2" borderId="1" xfId="0" applyNumberFormat="1" applyFont="1" applyBorder="1" applyAlignment="1" applyProtection="1">
      <alignment horizontal="right"/>
      <protection/>
    </xf>
    <xf numFmtId="0" fontId="0" fillId="2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2" borderId="2" xfId="0" applyFont="1" applyBorder="1" applyAlignment="1" applyProtection="1">
      <alignment/>
      <protection/>
    </xf>
    <xf numFmtId="0" fontId="13" fillId="2" borderId="0" xfId="0" applyFont="1" applyAlignment="1" applyProtection="1">
      <alignment/>
      <protection/>
    </xf>
    <xf numFmtId="0" fontId="13" fillId="2" borderId="0" xfId="0" applyFont="1" applyAlignment="1" applyProtection="1">
      <alignment/>
      <protection/>
    </xf>
    <xf numFmtId="0" fontId="0" fillId="2" borderId="1" xfId="0" applyNumberFormat="1" applyFont="1" applyBorder="1" applyAlignment="1" applyProtection="1">
      <alignment horizontal="right" vertical="top"/>
      <protection/>
    </xf>
    <xf numFmtId="0" fontId="0" fillId="2" borderId="11" xfId="0" applyNumberFormat="1" applyFont="1" applyBorder="1" applyAlignment="1" applyProtection="1">
      <alignment vertical="top"/>
      <protection/>
    </xf>
    <xf numFmtId="0" fontId="0" fillId="2" borderId="11" xfId="0" applyNumberFormat="1" applyFont="1" applyBorder="1" applyAlignment="1" applyProtection="1">
      <alignment horizontal="center" vertical="top"/>
      <protection/>
    </xf>
    <xf numFmtId="0" fontId="0" fillId="2" borderId="1" xfId="0" applyNumberFormat="1" applyFont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0" fillId="2" borderId="0" xfId="0" applyAlignment="1" applyProtection="1">
      <alignment vertical="top"/>
      <protection/>
    </xf>
    <xf numFmtId="0" fontId="0" fillId="2" borderId="1" xfId="0" applyNumberFormat="1" applyFont="1" applyBorder="1" applyAlignment="1" applyProtection="1">
      <alignment vertical="top"/>
      <protection/>
    </xf>
    <xf numFmtId="179" fontId="0" fillId="0" borderId="2" xfId="0" applyNumberFormat="1" applyFont="1" applyFill="1" applyBorder="1" applyAlignment="1" applyProtection="1">
      <alignment horizontal="right" vertical="top" wrapText="1"/>
      <protection/>
    </xf>
    <xf numFmtId="0" fontId="10" fillId="2" borderId="0" xfId="0" applyFont="1" applyAlignment="1" applyProtection="1">
      <alignment/>
      <protection/>
    </xf>
    <xf numFmtId="166" fontId="0" fillId="2" borderId="13" xfId="0" applyNumberFormat="1" applyBorder="1" applyAlignment="1" applyProtection="1">
      <alignment horizontal="right" vertical="center"/>
      <protection/>
    </xf>
    <xf numFmtId="0" fontId="2" fillId="2" borderId="13" xfId="0" applyNumberFormat="1" applyFont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/>
      <protection/>
    </xf>
    <xf numFmtId="1" fontId="0" fillId="2" borderId="11" xfId="0" applyNumberFormat="1" applyBorder="1" applyAlignment="1" applyProtection="1">
      <alignment horizontal="right" vertical="center"/>
      <protection/>
    </xf>
    <xf numFmtId="2" fontId="0" fillId="2" borderId="1" xfId="0" applyNumberFormat="1" applyBorder="1" applyAlignment="1" applyProtection="1">
      <alignment horizontal="right" vertical="center"/>
      <protection/>
    </xf>
    <xf numFmtId="166" fontId="0" fillId="2" borderId="14" xfId="0" applyNumberFormat="1" applyBorder="1" applyAlignment="1" applyProtection="1">
      <alignment horizontal="right" vertical="center"/>
      <protection/>
    </xf>
    <xf numFmtId="0" fontId="0" fillId="2" borderId="1" xfId="0" applyNumberFormat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66" fontId="0" fillId="2" borderId="13" xfId="0" applyNumberFormat="1" applyBorder="1" applyAlignment="1" applyProtection="1">
      <alignment horizontal="right"/>
      <protection/>
    </xf>
    <xf numFmtId="0" fontId="0" fillId="2" borderId="11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vertical="top"/>
      <protection/>
    </xf>
    <xf numFmtId="0" fontId="8" fillId="2" borderId="16" xfId="0" applyNumberFormat="1" applyFont="1" applyBorder="1" applyAlignment="1" applyProtection="1">
      <alignment horizontal="centerContinuous"/>
      <protection/>
    </xf>
    <xf numFmtId="0" fontId="0" fillId="2" borderId="16" xfId="0" applyNumberFormat="1" applyBorder="1" applyAlignment="1" applyProtection="1">
      <alignment horizontal="centerContinuous"/>
      <protection/>
    </xf>
    <xf numFmtId="0" fontId="0" fillId="2" borderId="17" xfId="0" applyNumberFormat="1" applyBorder="1" applyAlignment="1" applyProtection="1">
      <alignment horizontal="right"/>
      <protection/>
    </xf>
    <xf numFmtId="0" fontId="0" fillId="2" borderId="11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horizontal="right" vertical="center"/>
      <protection/>
    </xf>
    <xf numFmtId="0" fontId="0" fillId="2" borderId="18" xfId="0" applyNumberFormat="1" applyBorder="1" applyAlignment="1" applyProtection="1">
      <alignment horizontal="right" vertical="center"/>
      <protection/>
    </xf>
    <xf numFmtId="0" fontId="2" fillId="2" borderId="8" xfId="0" applyNumberFormat="1" applyFont="1" applyBorder="1" applyAlignment="1" applyProtection="1">
      <alignment horizontal="center" vertical="center"/>
      <protection/>
    </xf>
    <xf numFmtId="166" fontId="0" fillId="2" borderId="19" xfId="0" applyNumberFormat="1" applyBorder="1" applyAlignment="1" applyProtection="1">
      <alignment horizontal="right"/>
      <protection/>
    </xf>
    <xf numFmtId="0" fontId="2" fillId="2" borderId="19" xfId="0" applyNumberFormat="1" applyFont="1" applyBorder="1" applyAlignment="1" applyProtection="1">
      <alignment horizontal="center"/>
      <protection/>
    </xf>
    <xf numFmtId="1" fontId="3" fillId="2" borderId="20" xfId="0" applyNumberFormat="1" applyFont="1" applyBorder="1" applyAlignment="1" applyProtection="1">
      <alignment horizontal="left"/>
      <protection/>
    </xf>
    <xf numFmtId="1" fontId="0" fillId="2" borderId="20" xfId="0" applyNumberFormat="1" applyBorder="1" applyAlignment="1" applyProtection="1">
      <alignment horizontal="center"/>
      <protection/>
    </xf>
    <xf numFmtId="1" fontId="0" fillId="2" borderId="20" xfId="0" applyNumberFormat="1" applyBorder="1" applyAlignment="1" applyProtection="1">
      <alignment/>
      <protection/>
    </xf>
    <xf numFmtId="166" fontId="4" fillId="2" borderId="21" xfId="0" applyNumberFormat="1" applyFont="1" applyBorder="1" applyAlignment="1" applyProtection="1">
      <alignment horizontal="right"/>
      <protection/>
    </xf>
    <xf numFmtId="166" fontId="0" fillId="2" borderId="22" xfId="0" applyNumberFormat="1" applyBorder="1" applyAlignment="1" applyProtection="1">
      <alignment horizontal="right"/>
      <protection/>
    </xf>
    <xf numFmtId="166" fontId="0" fillId="2" borderId="8" xfId="0" applyNumberFormat="1" applyBorder="1" applyAlignment="1" applyProtection="1">
      <alignment horizontal="right"/>
      <protection/>
    </xf>
    <xf numFmtId="0" fontId="2" fillId="2" borderId="22" xfId="0" applyNumberFormat="1" applyFont="1" applyBorder="1" applyAlignment="1" applyProtection="1">
      <alignment horizontal="center" vertical="center"/>
      <protection/>
    </xf>
    <xf numFmtId="166" fontId="0" fillId="2" borderId="23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vertical="top"/>
      <protection/>
    </xf>
    <xf numFmtId="0" fontId="0" fillId="2" borderId="25" xfId="0" applyNumberFormat="1" applyBorder="1" applyAlignment="1" applyProtection="1">
      <alignment/>
      <protection/>
    </xf>
    <xf numFmtId="0" fontId="0" fillId="2" borderId="25" xfId="0" applyNumberFormat="1" applyBorder="1" applyAlignment="1" applyProtection="1">
      <alignment horizontal="center"/>
      <protection/>
    </xf>
    <xf numFmtId="166" fontId="0" fillId="2" borderId="25" xfId="0" applyNumberFormat="1" applyBorder="1" applyAlignment="1" applyProtection="1">
      <alignment horizontal="right"/>
      <protection/>
    </xf>
    <xf numFmtId="0" fontId="0" fillId="2" borderId="26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4" fontId="0" fillId="2" borderId="3" xfId="0" applyNumberFormat="1" applyFont="1" applyBorder="1" applyAlignment="1" applyProtection="1">
      <alignment vertical="top"/>
      <protection locked="0"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174" fontId="0" fillId="3" borderId="3" xfId="0" applyNumberFormat="1" applyFont="1" applyFill="1" applyBorder="1" applyAlignment="1" applyProtection="1">
      <alignment vertical="top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173" fontId="0" fillId="3" borderId="3" xfId="0" applyNumberFormat="1" applyFont="1" applyFill="1" applyBorder="1" applyAlignment="1" applyProtection="1">
      <alignment horizontal="left" vertical="top" wrapText="1" indent="2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vertical="top" wrapText="1"/>
      <protection/>
    </xf>
    <xf numFmtId="173" fontId="0" fillId="3" borderId="3" xfId="0" applyNumberFormat="1" applyFont="1" applyFill="1" applyBorder="1" applyAlignment="1" applyProtection="1">
      <alignment horizontal="left" vertical="top" wrapText="1"/>
      <protection/>
    </xf>
    <xf numFmtId="166" fontId="0" fillId="2" borderId="21" xfId="0" applyNumberFormat="1" applyBorder="1" applyAlignment="1" applyProtection="1">
      <alignment horizontal="right"/>
      <protection/>
    </xf>
    <xf numFmtId="0" fontId="0" fillId="2" borderId="27" xfId="0" applyNumberFormat="1" applyBorder="1" applyAlignment="1" applyProtection="1" quotePrefix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28" xfId="0" applyNumberFormat="1" applyBorder="1" applyAlignment="1" applyProtection="1">
      <alignment/>
      <protection/>
    </xf>
    <xf numFmtId="1" fontId="6" fillId="2" borderId="11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29" xfId="0" applyNumberFormat="1" applyBorder="1" applyAlignment="1" applyProtection="1">
      <alignment vertical="center" wrapText="1"/>
      <protection/>
    </xf>
    <xf numFmtId="0" fontId="0" fillId="2" borderId="30" xfId="0" applyNumberFormat="1" applyBorder="1" applyAlignment="1" applyProtection="1">
      <alignment/>
      <protection/>
    </xf>
    <xf numFmtId="0" fontId="0" fillId="2" borderId="31" xfId="0" applyNumberFormat="1" applyBorder="1" applyAlignment="1" applyProtection="1">
      <alignment/>
      <protection/>
    </xf>
    <xf numFmtId="1" fontId="6" fillId="2" borderId="32" xfId="0" applyNumberFormat="1" applyFont="1" applyBorder="1" applyAlignment="1" applyProtection="1">
      <alignment horizontal="left" vertical="center" wrapText="1"/>
      <protection/>
    </xf>
    <xf numFmtId="0" fontId="0" fillId="2" borderId="33" xfId="0" applyNumberFormat="1" applyBorder="1" applyAlignment="1" applyProtection="1">
      <alignment vertical="center" wrapText="1"/>
      <protection/>
    </xf>
    <xf numFmtId="0" fontId="0" fillId="2" borderId="34" xfId="0" applyNumberFormat="1" applyBorder="1" applyAlignment="1" applyProtection="1">
      <alignment vertical="center" wrapText="1"/>
      <protection/>
    </xf>
    <xf numFmtId="1" fontId="6" fillId="2" borderId="35" xfId="0" applyNumberFormat="1" applyFont="1" applyBorder="1" applyAlignment="1" applyProtection="1">
      <alignment horizontal="left" vertical="center" wrapText="1"/>
      <protection/>
    </xf>
    <xf numFmtId="0" fontId="0" fillId="2" borderId="36" xfId="0" applyNumberFormat="1" applyBorder="1" applyAlignment="1" applyProtection="1">
      <alignment vertical="center" wrapText="1"/>
      <protection/>
    </xf>
    <xf numFmtId="0" fontId="0" fillId="2" borderId="37" xfId="0" applyNumberFormat="1" applyBorder="1" applyAlignment="1" applyProtection="1">
      <alignment vertical="center" wrapText="1"/>
      <protection/>
    </xf>
    <xf numFmtId="1" fontId="3" fillId="2" borderId="38" xfId="0" applyNumberFormat="1" applyFont="1" applyBorder="1" applyAlignment="1" applyProtection="1">
      <alignment horizontal="left" vertical="center" wrapText="1"/>
      <protection/>
    </xf>
    <xf numFmtId="0" fontId="0" fillId="2" borderId="39" xfId="0" applyNumberFormat="1" applyBorder="1" applyAlignment="1" applyProtection="1">
      <alignment vertical="center" wrapText="1"/>
      <protection/>
    </xf>
    <xf numFmtId="0" fontId="0" fillId="2" borderId="40" xfId="0" applyNumberFormat="1" applyBorder="1" applyAlignment="1" applyProtection="1">
      <alignment vertical="center" wrapText="1"/>
      <protection/>
    </xf>
    <xf numFmtId="1" fontId="3" fillId="2" borderId="35" xfId="0" applyNumberFormat="1" applyFont="1" applyBorder="1" applyAlignment="1" applyProtection="1">
      <alignment horizontal="left" vertical="center" wrapText="1"/>
      <protection/>
    </xf>
    <xf numFmtId="166" fontId="0" fillId="2" borderId="41" xfId="0" applyNumberFormat="1" applyBorder="1" applyAlignment="1" applyProtection="1">
      <alignment horizontal="center"/>
      <protection/>
    </xf>
    <xf numFmtId="0" fontId="0" fillId="2" borderId="42" xfId="0" applyNumberFormat="1" applyBorder="1" applyAlignment="1" applyProtection="1">
      <alignment/>
      <protection/>
    </xf>
    <xf numFmtId="0" fontId="0" fillId="2" borderId="27" xfId="0" applyNumberFormat="1" applyBorder="1" applyAlignment="1" applyProtection="1">
      <alignment/>
      <protection/>
    </xf>
    <xf numFmtId="1" fontId="3" fillId="2" borderId="43" xfId="0" applyNumberFormat="1" applyFont="1" applyBorder="1" applyAlignment="1" applyProtection="1">
      <alignment horizontal="left" vertical="center" wrapText="1"/>
      <protection/>
    </xf>
    <xf numFmtId="0" fontId="0" fillId="2" borderId="44" xfId="0" applyNumberFormat="1" applyBorder="1" applyAlignment="1" applyProtection="1">
      <alignment vertical="center" wrapText="1"/>
      <protection/>
    </xf>
    <xf numFmtId="0" fontId="0" fillId="2" borderId="45" xfId="0" applyNumberFormat="1" applyBorder="1" applyAlignment="1" applyProtection="1">
      <alignment vertical="center" wrapText="1"/>
      <protection/>
    </xf>
    <xf numFmtId="1" fontId="3" fillId="2" borderId="46" xfId="0" applyNumberFormat="1" applyFont="1" applyBorder="1" applyAlignment="1" applyProtection="1">
      <alignment horizontal="left" vertical="center" wrapText="1"/>
      <protection/>
    </xf>
    <xf numFmtId="0" fontId="0" fillId="2" borderId="9" xfId="0" applyNumberFormat="1" applyBorder="1" applyAlignment="1" applyProtection="1">
      <alignment vertical="center" wrapText="1"/>
      <protection/>
    </xf>
    <xf numFmtId="0" fontId="0" fillId="2" borderId="10" xfId="0" applyNumberFormat="1" applyBorder="1" applyAlignment="1" applyProtection="1">
      <alignment vertical="center" wrapText="1"/>
      <protection/>
    </xf>
    <xf numFmtId="0" fontId="8" fillId="2" borderId="32" xfId="0" applyNumberFormat="1" applyFont="1" applyBorder="1" applyAlignment="1" applyProtection="1">
      <alignment vertical="top"/>
      <protection/>
    </xf>
    <xf numFmtId="0" fontId="0" fillId="2" borderId="33" xfId="0" applyNumberFormat="1" applyBorder="1" applyAlignment="1" applyProtection="1">
      <alignment/>
      <protection/>
    </xf>
    <xf numFmtId="0" fontId="0" fillId="2" borderId="34" xfId="0" applyNumberFormat="1" applyBorder="1" applyAlignment="1" applyProtection="1">
      <alignment/>
      <protection/>
    </xf>
    <xf numFmtId="0" fontId="8" fillId="2" borderId="47" xfId="0" applyNumberFormat="1" applyFont="1" applyBorder="1" applyAlignment="1" applyProtection="1">
      <alignment vertical="center"/>
      <protection/>
    </xf>
    <xf numFmtId="0" fontId="0" fillId="2" borderId="48" xfId="0" applyNumberFormat="1" applyBorder="1" applyAlignment="1" applyProtection="1">
      <alignment vertical="center"/>
      <protection/>
    </xf>
    <xf numFmtId="0" fontId="8" fillId="2" borderId="35" xfId="0" applyNumberFormat="1" applyFont="1" applyBorder="1" applyAlignment="1" applyProtection="1">
      <alignment vertical="center"/>
      <protection/>
    </xf>
    <xf numFmtId="0" fontId="0" fillId="2" borderId="36" xfId="0" applyNumberFormat="1" applyBorder="1" applyAlignment="1" applyProtection="1">
      <alignment vertical="center"/>
      <protection/>
    </xf>
    <xf numFmtId="0" fontId="0" fillId="2" borderId="37" xfId="0" applyNumberForma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1"/>
  <sheetViews>
    <sheetView showGridLines="0"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7.88671875" style="144" hidden="1" customWidth="1"/>
    <col min="2" max="2" width="8.77734375" style="58" customWidth="1"/>
    <col min="3" max="3" width="36.77734375" style="52" customWidth="1"/>
    <col min="4" max="4" width="12.77734375" style="145" customWidth="1"/>
    <col min="5" max="5" width="6.77734375" style="52" customWidth="1"/>
    <col min="6" max="6" width="11.77734375" style="52" customWidth="1"/>
    <col min="7" max="7" width="11.77734375" style="144" customWidth="1"/>
    <col min="8" max="8" width="16.77734375" style="144" customWidth="1"/>
    <col min="9" max="9" width="11.77734375" style="52" customWidth="1"/>
    <col min="10" max="10" width="16.77734375" style="52" customWidth="1"/>
    <col min="11" max="11" width="12.77734375" style="52" customWidth="1"/>
    <col min="12" max="12" width="12.4453125" style="52" customWidth="1"/>
    <col min="13" max="16" width="10.5546875" style="52" customWidth="1"/>
    <col min="17" max="17" width="132.6640625" style="52" customWidth="1"/>
    <col min="18" max="18" width="145.6640625" style="52" hidden="1" customWidth="1"/>
    <col min="19" max="16384" width="10.5546875" style="52" customWidth="1"/>
  </cols>
  <sheetData>
    <row r="1" spans="1:8" ht="15.75">
      <c r="A1" s="49"/>
      <c r="B1" s="50" t="s">
        <v>0</v>
      </c>
      <c r="C1" s="51"/>
      <c r="D1" s="51"/>
      <c r="E1" s="51"/>
      <c r="F1" s="51"/>
      <c r="G1" s="49"/>
      <c r="H1" s="51"/>
    </row>
    <row r="2" spans="1:8" ht="15">
      <c r="A2" s="53"/>
      <c r="B2" s="54" t="s">
        <v>37</v>
      </c>
      <c r="C2" s="55"/>
      <c r="D2" s="56"/>
      <c r="E2" s="55"/>
      <c r="F2" s="55"/>
      <c r="G2" s="53"/>
      <c r="H2" s="55"/>
    </row>
    <row r="3" spans="1:8" ht="15">
      <c r="A3" s="57"/>
      <c r="B3" s="58" t="s">
        <v>1</v>
      </c>
      <c r="C3" s="59"/>
      <c r="D3" s="59"/>
      <c r="E3" s="59"/>
      <c r="F3" s="59"/>
      <c r="G3" s="60"/>
      <c r="H3" s="61"/>
    </row>
    <row r="4" spans="1:8" ht="15">
      <c r="A4" s="62" t="s">
        <v>27</v>
      </c>
      <c r="B4" s="63" t="s">
        <v>3</v>
      </c>
      <c r="C4" s="64" t="s">
        <v>4</v>
      </c>
      <c r="D4" s="65" t="s">
        <v>5</v>
      </c>
      <c r="E4" s="66" t="s">
        <v>6</v>
      </c>
      <c r="F4" s="66" t="s">
        <v>7</v>
      </c>
      <c r="G4" s="67" t="s">
        <v>8</v>
      </c>
      <c r="H4" s="66" t="s">
        <v>9</v>
      </c>
    </row>
    <row r="5" spans="1:8" ht="15.75" thickBot="1">
      <c r="A5" s="68"/>
      <c r="B5" s="69"/>
      <c r="C5" s="70"/>
      <c r="D5" s="71" t="s">
        <v>10</v>
      </c>
      <c r="E5" s="72"/>
      <c r="F5" s="73" t="s">
        <v>11</v>
      </c>
      <c r="G5" s="74"/>
      <c r="H5" s="75"/>
    </row>
    <row r="6" spans="1:8" ht="30" customHeight="1" thickTop="1">
      <c r="A6" s="76"/>
      <c r="B6" s="186" t="s">
        <v>30</v>
      </c>
      <c r="C6" s="187"/>
      <c r="D6" s="187"/>
      <c r="E6" s="187"/>
      <c r="F6" s="188"/>
      <c r="G6" s="77"/>
      <c r="H6" s="78"/>
    </row>
    <row r="7" spans="1:39" s="82" customFormat="1" ht="30" customHeight="1">
      <c r="A7" s="79"/>
      <c r="B7" s="80" t="s">
        <v>12</v>
      </c>
      <c r="C7" s="162" t="s">
        <v>266</v>
      </c>
      <c r="D7" s="163"/>
      <c r="E7" s="163"/>
      <c r="F7" s="164"/>
      <c r="G7" s="79"/>
      <c r="H7" s="81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8" ht="36" customHeight="1">
      <c r="A8" s="76"/>
      <c r="B8" s="83"/>
      <c r="C8" s="1" t="s">
        <v>19</v>
      </c>
      <c r="D8" s="84"/>
      <c r="E8" s="85" t="s">
        <v>2</v>
      </c>
      <c r="F8" s="85" t="s">
        <v>2</v>
      </c>
      <c r="G8" s="76" t="s">
        <v>2</v>
      </c>
      <c r="H8" s="86"/>
    </row>
    <row r="9" spans="1:39" s="87" customFormat="1" ht="30" customHeight="1">
      <c r="A9" s="2" t="s">
        <v>230</v>
      </c>
      <c r="B9" s="33" t="s">
        <v>39</v>
      </c>
      <c r="C9" s="3" t="s">
        <v>232</v>
      </c>
      <c r="D9" s="5" t="s">
        <v>233</v>
      </c>
      <c r="E9" s="4" t="s">
        <v>36</v>
      </c>
      <c r="F9" s="27">
        <v>80</v>
      </c>
      <c r="G9" s="40"/>
      <c r="H9" s="29">
        <f>F9*ROUND(G9,2)</f>
        <v>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s="88" customFormat="1" ht="30" customHeight="1">
      <c r="A10" s="34" t="s">
        <v>236</v>
      </c>
      <c r="B10" s="24" t="s">
        <v>35</v>
      </c>
      <c r="C10" s="25" t="s">
        <v>238</v>
      </c>
      <c r="D10" s="26" t="s">
        <v>233</v>
      </c>
      <c r="E10" s="31" t="s">
        <v>43</v>
      </c>
      <c r="F10" s="27">
        <v>620</v>
      </c>
      <c r="G10" s="40"/>
      <c r="H10" s="29">
        <f>F10*ROUND(G10,2)</f>
        <v>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s="87" customFormat="1" ht="39.75" customHeight="1">
      <c r="A11" s="20" t="s">
        <v>38</v>
      </c>
      <c r="B11" s="33" t="s">
        <v>231</v>
      </c>
      <c r="C11" s="3" t="s">
        <v>40</v>
      </c>
      <c r="D11" s="5" t="s">
        <v>471</v>
      </c>
      <c r="E11" s="4" t="s">
        <v>36</v>
      </c>
      <c r="F11" s="6">
        <v>105</v>
      </c>
      <c r="G11" s="40"/>
      <c r="H11" s="29">
        <f>F11*ROUND(G11,2)</f>
        <v>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s="88" customFormat="1" ht="30" customHeight="1">
      <c r="A12" s="23" t="s">
        <v>41</v>
      </c>
      <c r="B12" s="24" t="s">
        <v>237</v>
      </c>
      <c r="C12" s="25" t="s">
        <v>42</v>
      </c>
      <c r="D12" s="26" t="s">
        <v>233</v>
      </c>
      <c r="E12" s="31" t="s">
        <v>43</v>
      </c>
      <c r="F12" s="6">
        <v>1650</v>
      </c>
      <c r="G12" s="40"/>
      <c r="H12" s="29">
        <f>F12*ROUND(G12,2)</f>
        <v>0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8" ht="36" customHeight="1">
      <c r="A13" s="89"/>
      <c r="B13" s="90"/>
      <c r="C13" s="41" t="s">
        <v>20</v>
      </c>
      <c r="D13" s="91"/>
      <c r="E13" s="92"/>
      <c r="F13" s="91"/>
      <c r="G13" s="93"/>
      <c r="H13" s="94"/>
    </row>
    <row r="14" spans="1:39" s="95" customFormat="1" ht="34.5" customHeight="1">
      <c r="A14" s="23" t="s">
        <v>44</v>
      </c>
      <c r="B14" s="24" t="s">
        <v>338</v>
      </c>
      <c r="C14" s="25" t="s">
        <v>46</v>
      </c>
      <c r="D14" s="5" t="s">
        <v>233</v>
      </c>
      <c r="E14" s="31"/>
      <c r="F14" s="27"/>
      <c r="G14" s="37"/>
      <c r="H14" s="37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s="88" customFormat="1" ht="30" customHeight="1">
      <c r="A15" s="23" t="s">
        <v>47</v>
      </c>
      <c r="B15" s="30" t="s">
        <v>48</v>
      </c>
      <c r="C15" s="25" t="s">
        <v>49</v>
      </c>
      <c r="D15" s="26" t="s">
        <v>2</v>
      </c>
      <c r="E15" s="31" t="s">
        <v>43</v>
      </c>
      <c r="F15" s="27">
        <v>360</v>
      </c>
      <c r="G15" s="40"/>
      <c r="H15" s="29">
        <f>F15*ROUND(G15,2)</f>
        <v>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95" customFormat="1" ht="39.75" customHeight="1">
      <c r="A16" s="23" t="s">
        <v>179</v>
      </c>
      <c r="B16" s="24" t="s">
        <v>339</v>
      </c>
      <c r="C16" s="25" t="s">
        <v>180</v>
      </c>
      <c r="D16" s="26" t="s">
        <v>77</v>
      </c>
      <c r="E16" s="31"/>
      <c r="F16" s="27"/>
      <c r="G16" s="37"/>
      <c r="H16" s="29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88" customFormat="1" ht="30" customHeight="1">
      <c r="A17" s="23" t="s">
        <v>181</v>
      </c>
      <c r="B17" s="30" t="s">
        <v>48</v>
      </c>
      <c r="C17" s="25" t="s">
        <v>79</v>
      </c>
      <c r="D17" s="26" t="s">
        <v>2</v>
      </c>
      <c r="E17" s="31" t="s">
        <v>43</v>
      </c>
      <c r="F17" s="27">
        <v>675</v>
      </c>
      <c r="G17" s="40"/>
      <c r="H17" s="29">
        <f>F17*ROUND(G17,2)</f>
        <v>0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95" customFormat="1" ht="39.75" customHeight="1">
      <c r="A18" s="23" t="s">
        <v>182</v>
      </c>
      <c r="B18" s="24" t="s">
        <v>308</v>
      </c>
      <c r="C18" s="32" t="s">
        <v>183</v>
      </c>
      <c r="D18" s="26" t="s">
        <v>77</v>
      </c>
      <c r="E18" s="31"/>
      <c r="F18" s="27"/>
      <c r="G18" s="37"/>
      <c r="H18" s="29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88" customFormat="1" ht="30" customHeight="1">
      <c r="A19" s="23" t="s">
        <v>184</v>
      </c>
      <c r="B19" s="30" t="s">
        <v>48</v>
      </c>
      <c r="C19" s="25" t="s">
        <v>79</v>
      </c>
      <c r="D19" s="26" t="s">
        <v>80</v>
      </c>
      <c r="E19" s="31" t="s">
        <v>43</v>
      </c>
      <c r="F19" s="27">
        <v>995</v>
      </c>
      <c r="G19" s="40"/>
      <c r="H19" s="29">
        <f>F19*ROUND(G19,2)</f>
        <v>0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88" customFormat="1" ht="30" customHeight="1">
      <c r="A20" s="23" t="s">
        <v>87</v>
      </c>
      <c r="B20" s="24" t="s">
        <v>234</v>
      </c>
      <c r="C20" s="25" t="s">
        <v>89</v>
      </c>
      <c r="D20" s="26" t="s">
        <v>90</v>
      </c>
      <c r="E20" s="31"/>
      <c r="F20" s="27"/>
      <c r="G20" s="37"/>
      <c r="H20" s="29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s="88" customFormat="1" ht="30" customHeight="1">
      <c r="A21" s="23" t="s">
        <v>91</v>
      </c>
      <c r="B21" s="30" t="s">
        <v>48</v>
      </c>
      <c r="C21" s="25" t="s">
        <v>281</v>
      </c>
      <c r="D21" s="26" t="s">
        <v>92</v>
      </c>
      <c r="E21" s="31"/>
      <c r="F21" s="27"/>
      <c r="G21" s="37"/>
      <c r="H21" s="29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s="88" customFormat="1" ht="30" customHeight="1">
      <c r="A22" s="23" t="s">
        <v>93</v>
      </c>
      <c r="B22" s="42"/>
      <c r="C22" s="25" t="s">
        <v>94</v>
      </c>
      <c r="D22" s="26"/>
      <c r="E22" s="31" t="s">
        <v>95</v>
      </c>
      <c r="F22" s="27">
        <v>10</v>
      </c>
      <c r="G22" s="40"/>
      <c r="H22" s="29">
        <f>F22*ROUND(G22,2)</f>
        <v>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s="96" customFormat="1" ht="30" customHeight="1">
      <c r="A23" s="20" t="s">
        <v>98</v>
      </c>
      <c r="B23" s="9" t="s">
        <v>51</v>
      </c>
      <c r="C23" s="3" t="s">
        <v>340</v>
      </c>
      <c r="D23" s="5" t="s">
        <v>128</v>
      </c>
      <c r="E23" s="4" t="s">
        <v>95</v>
      </c>
      <c r="F23" s="6">
        <v>15</v>
      </c>
      <c r="G23" s="40"/>
      <c r="H23" s="29">
        <f>F23*ROUND(G23,2)</f>
        <v>0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s="88" customFormat="1" ht="39.75" customHeight="1">
      <c r="A24" s="23" t="s">
        <v>103</v>
      </c>
      <c r="B24" s="24" t="s">
        <v>341</v>
      </c>
      <c r="C24" s="25" t="s">
        <v>105</v>
      </c>
      <c r="D24" s="26" t="s">
        <v>106</v>
      </c>
      <c r="E24" s="97"/>
      <c r="F24" s="27"/>
      <c r="G24" s="37"/>
      <c r="H24" s="2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s="88" customFormat="1" ht="30" customHeight="1">
      <c r="A25" s="23" t="s">
        <v>107</v>
      </c>
      <c r="B25" s="30" t="s">
        <v>48</v>
      </c>
      <c r="C25" s="25" t="s">
        <v>108</v>
      </c>
      <c r="D25" s="26"/>
      <c r="E25" s="31"/>
      <c r="F25" s="27"/>
      <c r="G25" s="37"/>
      <c r="H25" s="29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s="88" customFormat="1" ht="30" customHeight="1">
      <c r="A26" s="23" t="s">
        <v>109</v>
      </c>
      <c r="B26" s="42"/>
      <c r="C26" s="25" t="s">
        <v>110</v>
      </c>
      <c r="D26" s="26"/>
      <c r="E26" s="31" t="s">
        <v>111</v>
      </c>
      <c r="F26" s="27">
        <v>610</v>
      </c>
      <c r="G26" s="40"/>
      <c r="H26" s="29">
        <f>F26*ROUND(G26,2)</f>
        <v>0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s="88" customFormat="1" ht="30" customHeight="1">
      <c r="A27" s="23" t="s">
        <v>112</v>
      </c>
      <c r="B27" s="30" t="s">
        <v>51</v>
      </c>
      <c r="C27" s="25" t="s">
        <v>113</v>
      </c>
      <c r="D27" s="26"/>
      <c r="E27" s="31"/>
      <c r="F27" s="27"/>
      <c r="G27" s="37"/>
      <c r="H27" s="2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s="88" customFormat="1" ht="30" customHeight="1">
      <c r="A28" s="23" t="s">
        <v>114</v>
      </c>
      <c r="B28" s="42"/>
      <c r="C28" s="25" t="s">
        <v>110</v>
      </c>
      <c r="D28" s="26"/>
      <c r="E28" s="31" t="s">
        <v>111</v>
      </c>
      <c r="F28" s="27">
        <v>25</v>
      </c>
      <c r="G28" s="40"/>
      <c r="H28" s="29">
        <f>F28*ROUND(G28,2)</f>
        <v>0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39" s="88" customFormat="1" ht="30" customHeight="1">
      <c r="A29" s="23" t="s">
        <v>212</v>
      </c>
      <c r="B29" s="24" t="s">
        <v>235</v>
      </c>
      <c r="C29" s="25" t="s">
        <v>214</v>
      </c>
      <c r="D29" s="26" t="s">
        <v>106</v>
      </c>
      <c r="E29" s="31" t="s">
        <v>43</v>
      </c>
      <c r="F29" s="27">
        <v>10</v>
      </c>
      <c r="G29" s="40"/>
      <c r="H29" s="29">
        <f>F29*ROUND(G29,2)</f>
        <v>0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s="98" customFormat="1" ht="30" customHeight="1">
      <c r="A30" s="23" t="s">
        <v>215</v>
      </c>
      <c r="B30" s="24" t="s">
        <v>342</v>
      </c>
      <c r="C30" s="25" t="s">
        <v>217</v>
      </c>
      <c r="D30" s="5" t="s">
        <v>218</v>
      </c>
      <c r="E30" s="31"/>
      <c r="F30" s="27"/>
      <c r="G30" s="37"/>
      <c r="H30" s="29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39" s="99" customFormat="1" ht="30" customHeight="1">
      <c r="A31" s="23" t="s">
        <v>219</v>
      </c>
      <c r="B31" s="147" t="s">
        <v>48</v>
      </c>
      <c r="C31" s="148" t="s">
        <v>220</v>
      </c>
      <c r="D31" s="149" t="s">
        <v>2</v>
      </c>
      <c r="E31" s="150" t="s">
        <v>43</v>
      </c>
      <c r="F31" s="151">
        <v>400</v>
      </c>
      <c r="G31" s="146"/>
      <c r="H31" s="152">
        <f>F31*ROUND(G31,2)</f>
        <v>0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8" ht="36" customHeight="1">
      <c r="A32" s="89"/>
      <c r="B32" s="100"/>
      <c r="C32" s="41" t="s">
        <v>21</v>
      </c>
      <c r="D32" s="91"/>
      <c r="E32" s="101"/>
      <c r="F32" s="102"/>
      <c r="G32" s="93"/>
      <c r="H32" s="94"/>
    </row>
    <row r="33" spans="1:39" s="98" customFormat="1" ht="39.75" customHeight="1">
      <c r="A33" s="23" t="s">
        <v>244</v>
      </c>
      <c r="B33" s="24" t="s">
        <v>343</v>
      </c>
      <c r="C33" s="25" t="s">
        <v>246</v>
      </c>
      <c r="D33" s="26" t="s">
        <v>362</v>
      </c>
      <c r="E33" s="31" t="s">
        <v>43</v>
      </c>
      <c r="F33" s="36">
        <v>2200</v>
      </c>
      <c r="G33" s="40"/>
      <c r="H33" s="29">
        <f>F33*ROUND(G33,2)</f>
        <v>0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s="88" customFormat="1" ht="30" customHeight="1">
      <c r="A34" s="34" t="s">
        <v>247</v>
      </c>
      <c r="B34" s="24" t="s">
        <v>344</v>
      </c>
      <c r="C34" s="3" t="s">
        <v>249</v>
      </c>
      <c r="D34" s="26" t="s">
        <v>252</v>
      </c>
      <c r="E34" s="31" t="s">
        <v>43</v>
      </c>
      <c r="F34" s="27">
        <v>350</v>
      </c>
      <c r="G34" s="40"/>
      <c r="H34" s="29">
        <f>F34*ROUND(G34,2)</f>
        <v>0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s="88" customFormat="1" ht="30" customHeight="1">
      <c r="A35" s="34" t="s">
        <v>250</v>
      </c>
      <c r="B35" s="24" t="s">
        <v>345</v>
      </c>
      <c r="C35" s="25" t="s">
        <v>251</v>
      </c>
      <c r="D35" s="26" t="s">
        <v>116</v>
      </c>
      <c r="E35" s="31" t="s">
        <v>43</v>
      </c>
      <c r="F35" s="36">
        <v>2200</v>
      </c>
      <c r="G35" s="40"/>
      <c r="H35" s="29">
        <f>F35*ROUND(G35,2)</f>
        <v>0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s="88" customFormat="1" ht="30" customHeight="1">
      <c r="A36" s="34" t="s">
        <v>253</v>
      </c>
      <c r="B36" s="24" t="s">
        <v>346</v>
      </c>
      <c r="C36" s="25" t="s">
        <v>254</v>
      </c>
      <c r="D36" s="26" t="s">
        <v>116</v>
      </c>
      <c r="E36" s="31" t="s">
        <v>95</v>
      </c>
      <c r="F36" s="36">
        <v>350</v>
      </c>
      <c r="G36" s="40"/>
      <c r="H36" s="29">
        <f>F36*ROUND(G36,2)</f>
        <v>0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8" ht="36" customHeight="1">
      <c r="A37" s="89"/>
      <c r="B37" s="103"/>
      <c r="C37" s="41" t="s">
        <v>22</v>
      </c>
      <c r="D37" s="91"/>
      <c r="E37" s="102"/>
      <c r="F37" s="102"/>
      <c r="G37" s="93"/>
      <c r="H37" s="94"/>
    </row>
    <row r="38" spans="1:39" s="95" customFormat="1" ht="39.75" customHeight="1">
      <c r="A38" s="34" t="s">
        <v>121</v>
      </c>
      <c r="B38" s="24" t="s">
        <v>347</v>
      </c>
      <c r="C38" s="25" t="s">
        <v>123</v>
      </c>
      <c r="D38" s="5" t="s">
        <v>239</v>
      </c>
      <c r="E38" s="31"/>
      <c r="F38" s="36"/>
      <c r="G38" s="37"/>
      <c r="H38" s="29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s="87" customFormat="1" ht="60" customHeight="1">
      <c r="A39" s="34" t="s">
        <v>240</v>
      </c>
      <c r="B39" s="9" t="s">
        <v>48</v>
      </c>
      <c r="C39" s="3" t="s">
        <v>443</v>
      </c>
      <c r="D39" s="5" t="s">
        <v>97</v>
      </c>
      <c r="E39" s="4" t="s">
        <v>95</v>
      </c>
      <c r="F39" s="19">
        <v>600</v>
      </c>
      <c r="G39" s="40"/>
      <c r="H39" s="29">
        <f>F39*ROUND(G39,2)</f>
        <v>0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87" customFormat="1" ht="60" customHeight="1">
      <c r="A40" s="34" t="s">
        <v>241</v>
      </c>
      <c r="B40" s="9" t="s">
        <v>51</v>
      </c>
      <c r="C40" s="3" t="s">
        <v>242</v>
      </c>
      <c r="D40" s="5" t="s">
        <v>243</v>
      </c>
      <c r="E40" s="4" t="s">
        <v>95</v>
      </c>
      <c r="F40" s="19">
        <v>10</v>
      </c>
      <c r="G40" s="40"/>
      <c r="H40" s="29">
        <f>F40*ROUND(G40,2)</f>
        <v>0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8" ht="36" customHeight="1">
      <c r="A41" s="89"/>
      <c r="B41" s="103"/>
      <c r="C41" s="41" t="s">
        <v>23</v>
      </c>
      <c r="D41" s="91"/>
      <c r="E41" s="101"/>
      <c r="F41" s="102"/>
      <c r="G41" s="93"/>
      <c r="H41" s="94"/>
    </row>
    <row r="42" spans="1:39" s="95" customFormat="1" ht="30" customHeight="1">
      <c r="A42" s="34" t="s">
        <v>130</v>
      </c>
      <c r="B42" s="24" t="s">
        <v>348</v>
      </c>
      <c r="C42" s="25" t="s">
        <v>132</v>
      </c>
      <c r="D42" s="26" t="s">
        <v>133</v>
      </c>
      <c r="E42" s="31" t="s">
        <v>95</v>
      </c>
      <c r="F42" s="36">
        <v>500</v>
      </c>
      <c r="G42" s="40"/>
      <c r="H42" s="29">
        <f>F42*ROUND(G42,2)</f>
        <v>0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8" ht="48" customHeight="1">
      <c r="A43" s="89"/>
      <c r="B43" s="103"/>
      <c r="C43" s="41" t="s">
        <v>24</v>
      </c>
      <c r="D43" s="91"/>
      <c r="E43" s="101"/>
      <c r="F43" s="102"/>
      <c r="G43" s="93"/>
      <c r="H43" s="94"/>
    </row>
    <row r="44" spans="1:39" s="87" customFormat="1" ht="30" customHeight="1">
      <c r="A44" s="2" t="s">
        <v>255</v>
      </c>
      <c r="B44" s="33" t="s">
        <v>312</v>
      </c>
      <c r="C44" s="3" t="s">
        <v>256</v>
      </c>
      <c r="D44" s="5" t="s">
        <v>257</v>
      </c>
      <c r="E44" s="4"/>
      <c r="F44" s="19"/>
      <c r="G44" s="37"/>
      <c r="H44" s="2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s="95" customFormat="1" ht="30" customHeight="1">
      <c r="A45" s="34" t="s">
        <v>458</v>
      </c>
      <c r="B45" s="30" t="s">
        <v>48</v>
      </c>
      <c r="C45" s="25" t="s">
        <v>459</v>
      </c>
      <c r="D45" s="26"/>
      <c r="E45" s="31" t="s">
        <v>68</v>
      </c>
      <c r="F45" s="36">
        <v>6</v>
      </c>
      <c r="G45" s="40"/>
      <c r="H45" s="29">
        <f>F45*ROUND(G45,2)</f>
        <v>0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s="99" customFormat="1" ht="33.75" customHeight="1">
      <c r="A46" s="34" t="s">
        <v>260</v>
      </c>
      <c r="B46" s="24" t="s">
        <v>286</v>
      </c>
      <c r="C46" s="25" t="s">
        <v>262</v>
      </c>
      <c r="D46" s="26" t="s">
        <v>139</v>
      </c>
      <c r="E46" s="31"/>
      <c r="F46" s="36"/>
      <c r="G46" s="37"/>
      <c r="H46" s="29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s="99" customFormat="1" ht="30" customHeight="1">
      <c r="A47" s="34" t="s">
        <v>263</v>
      </c>
      <c r="B47" s="30" t="s">
        <v>48</v>
      </c>
      <c r="C47" s="25" t="s">
        <v>349</v>
      </c>
      <c r="D47" s="26"/>
      <c r="E47" s="31"/>
      <c r="F47" s="36"/>
      <c r="G47" s="37"/>
      <c r="H47" s="29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s="104" customFormat="1" ht="39.75" customHeight="1">
      <c r="A48" s="2" t="s">
        <v>264</v>
      </c>
      <c r="B48" s="9"/>
      <c r="C48" s="3" t="s">
        <v>350</v>
      </c>
      <c r="D48" s="5"/>
      <c r="E48" s="4" t="s">
        <v>95</v>
      </c>
      <c r="F48" s="19">
        <v>10</v>
      </c>
      <c r="G48" s="7"/>
      <c r="H48" s="8">
        <f>F48*ROUND(G48,2)</f>
        <v>0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s="105" customFormat="1" ht="39.75" customHeight="1">
      <c r="A49" s="34" t="s">
        <v>136</v>
      </c>
      <c r="B49" s="24" t="s">
        <v>290</v>
      </c>
      <c r="C49" s="35" t="s">
        <v>138</v>
      </c>
      <c r="D49" s="26" t="s">
        <v>139</v>
      </c>
      <c r="E49" s="31"/>
      <c r="F49" s="36"/>
      <c r="G49" s="37"/>
      <c r="H49" s="29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s="88" customFormat="1" ht="39.75" customHeight="1">
      <c r="A50" s="34" t="s">
        <v>140</v>
      </c>
      <c r="B50" s="30" t="s">
        <v>48</v>
      </c>
      <c r="C50" s="25" t="s">
        <v>141</v>
      </c>
      <c r="D50" s="26"/>
      <c r="E50" s="31" t="s">
        <v>68</v>
      </c>
      <c r="F50" s="36">
        <v>2</v>
      </c>
      <c r="G50" s="40"/>
      <c r="H50" s="29">
        <f>F50*ROUND(G50,2)</f>
        <v>0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s="88" customFormat="1" ht="39.75" customHeight="1">
      <c r="A51" s="34" t="s">
        <v>142</v>
      </c>
      <c r="B51" s="147" t="s">
        <v>51</v>
      </c>
      <c r="C51" s="148" t="s">
        <v>143</v>
      </c>
      <c r="D51" s="149"/>
      <c r="E51" s="150" t="s">
        <v>68</v>
      </c>
      <c r="F51" s="153">
        <v>2</v>
      </c>
      <c r="G51" s="146"/>
      <c r="H51" s="152">
        <f>F51*ROUND(G51,2)</f>
        <v>0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s="105" customFormat="1" ht="30" customHeight="1">
      <c r="A52" s="34" t="s">
        <v>267</v>
      </c>
      <c r="B52" s="24" t="s">
        <v>351</v>
      </c>
      <c r="C52" s="35" t="s">
        <v>268</v>
      </c>
      <c r="D52" s="26" t="s">
        <v>139</v>
      </c>
      <c r="E52" s="31"/>
      <c r="F52" s="36"/>
      <c r="G52" s="37"/>
      <c r="H52" s="29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s="105" customFormat="1" ht="30" customHeight="1">
      <c r="A53" s="34" t="s">
        <v>269</v>
      </c>
      <c r="B53" s="30" t="s">
        <v>48</v>
      </c>
      <c r="C53" s="35" t="s">
        <v>472</v>
      </c>
      <c r="D53" s="26"/>
      <c r="E53" s="31" t="s">
        <v>68</v>
      </c>
      <c r="F53" s="36">
        <v>6</v>
      </c>
      <c r="G53" s="40"/>
      <c r="H53" s="29">
        <f>F53*ROUND(G53,2)</f>
        <v>0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s="88" customFormat="1" ht="39.75" customHeight="1">
      <c r="A54" s="34" t="s">
        <v>271</v>
      </c>
      <c r="B54" s="24" t="s">
        <v>352</v>
      </c>
      <c r="C54" s="25" t="s">
        <v>273</v>
      </c>
      <c r="D54" s="26" t="s">
        <v>139</v>
      </c>
      <c r="E54" s="31" t="s">
        <v>68</v>
      </c>
      <c r="F54" s="36">
        <v>6</v>
      </c>
      <c r="G54" s="40"/>
      <c r="H54" s="29">
        <f>F54*ROUND(G54,2)</f>
        <v>0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s="88" customFormat="1" ht="30" customHeight="1">
      <c r="A55" s="34" t="s">
        <v>274</v>
      </c>
      <c r="B55" s="24" t="s">
        <v>353</v>
      </c>
      <c r="C55" s="25" t="s">
        <v>276</v>
      </c>
      <c r="D55" s="26" t="s">
        <v>277</v>
      </c>
      <c r="E55" s="31" t="s">
        <v>95</v>
      </c>
      <c r="F55" s="36">
        <v>72</v>
      </c>
      <c r="G55" s="40"/>
      <c r="H55" s="29">
        <f>F55*ROUND(G55,2)</f>
        <v>0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8" ht="36" customHeight="1">
      <c r="A56" s="89"/>
      <c r="B56" s="106"/>
      <c r="C56" s="41" t="s">
        <v>25</v>
      </c>
      <c r="D56" s="91"/>
      <c r="E56" s="101"/>
      <c r="F56" s="102"/>
      <c r="G56" s="93"/>
      <c r="H56" s="94"/>
    </row>
    <row r="57" spans="1:39" s="88" customFormat="1" ht="39.75" customHeight="1">
      <c r="A57" s="34" t="s">
        <v>150</v>
      </c>
      <c r="B57" s="24" t="s">
        <v>354</v>
      </c>
      <c r="C57" s="25" t="s">
        <v>224</v>
      </c>
      <c r="D57" s="26" t="s">
        <v>225</v>
      </c>
      <c r="E57" s="31" t="s">
        <v>68</v>
      </c>
      <c r="F57" s="36">
        <v>3</v>
      </c>
      <c r="G57" s="40"/>
      <c r="H57" s="29">
        <f>F57*ROUND(G57,2)</f>
        <v>0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s="96" customFormat="1" ht="30" customHeight="1">
      <c r="A58" s="2" t="s">
        <v>151</v>
      </c>
      <c r="B58" s="33" t="s">
        <v>355</v>
      </c>
      <c r="C58" s="3" t="s">
        <v>152</v>
      </c>
      <c r="D58" s="5" t="s">
        <v>139</v>
      </c>
      <c r="E58" s="4"/>
      <c r="F58" s="19"/>
      <c r="G58" s="37"/>
      <c r="H58" s="8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pans="1:39" s="104" customFormat="1" ht="30" customHeight="1">
      <c r="A59" s="2" t="s">
        <v>153</v>
      </c>
      <c r="B59" s="9" t="s">
        <v>48</v>
      </c>
      <c r="C59" s="3" t="s">
        <v>226</v>
      </c>
      <c r="D59" s="5"/>
      <c r="E59" s="4" t="s">
        <v>154</v>
      </c>
      <c r="F59" s="107">
        <v>0.6</v>
      </c>
      <c r="G59" s="7"/>
      <c r="H59" s="8">
        <f>F59*ROUND(G59,2)</f>
        <v>0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1:39" s="95" customFormat="1" ht="30" customHeight="1">
      <c r="A60" s="34" t="s">
        <v>155</v>
      </c>
      <c r="B60" s="24" t="s">
        <v>356</v>
      </c>
      <c r="C60" s="25" t="s">
        <v>156</v>
      </c>
      <c r="D60" s="5" t="s">
        <v>225</v>
      </c>
      <c r="E60" s="31"/>
      <c r="F60" s="36"/>
      <c r="G60" s="37"/>
      <c r="H60" s="29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</row>
    <row r="61" spans="1:39" s="88" customFormat="1" ht="30" customHeight="1">
      <c r="A61" s="34" t="s">
        <v>227</v>
      </c>
      <c r="B61" s="30" t="s">
        <v>48</v>
      </c>
      <c r="C61" s="25" t="s">
        <v>228</v>
      </c>
      <c r="D61" s="26"/>
      <c r="E61" s="31" t="s">
        <v>68</v>
      </c>
      <c r="F61" s="36">
        <v>1</v>
      </c>
      <c r="G61" s="40"/>
      <c r="H61" s="29">
        <f aca="true" t="shared" si="0" ref="H61:H67">F61*ROUND(G61,2)</f>
        <v>0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1:39" s="88" customFormat="1" ht="30" customHeight="1">
      <c r="A62" s="34" t="s">
        <v>157</v>
      </c>
      <c r="B62" s="30" t="s">
        <v>51</v>
      </c>
      <c r="C62" s="25" t="s">
        <v>158</v>
      </c>
      <c r="D62" s="26"/>
      <c r="E62" s="31" t="s">
        <v>68</v>
      </c>
      <c r="F62" s="36">
        <v>1</v>
      </c>
      <c r="G62" s="40"/>
      <c r="H62" s="29">
        <f t="shared" si="0"/>
        <v>0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</row>
    <row r="63" spans="1:39" s="88" customFormat="1" ht="30" customHeight="1">
      <c r="A63" s="34" t="s">
        <v>159</v>
      </c>
      <c r="B63" s="30" t="s">
        <v>57</v>
      </c>
      <c r="C63" s="25" t="s">
        <v>160</v>
      </c>
      <c r="D63" s="26"/>
      <c r="E63" s="31" t="s">
        <v>68</v>
      </c>
      <c r="F63" s="36">
        <v>1</v>
      </c>
      <c r="G63" s="40"/>
      <c r="H63" s="29">
        <f t="shared" si="0"/>
        <v>0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1:39" s="88" customFormat="1" ht="30" customHeight="1">
      <c r="A64" s="34" t="s">
        <v>161</v>
      </c>
      <c r="B64" s="30" t="s">
        <v>58</v>
      </c>
      <c r="C64" s="25" t="s">
        <v>162</v>
      </c>
      <c r="D64" s="26"/>
      <c r="E64" s="31" t="s">
        <v>68</v>
      </c>
      <c r="F64" s="36">
        <v>1</v>
      </c>
      <c r="G64" s="40"/>
      <c r="H64" s="29">
        <f t="shared" si="0"/>
        <v>0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1:39" s="95" customFormat="1" ht="30" customHeight="1">
      <c r="A65" s="34" t="s">
        <v>163</v>
      </c>
      <c r="B65" s="24" t="s">
        <v>357</v>
      </c>
      <c r="C65" s="25" t="s">
        <v>164</v>
      </c>
      <c r="D65" s="26" t="s">
        <v>225</v>
      </c>
      <c r="E65" s="31" t="s">
        <v>68</v>
      </c>
      <c r="F65" s="36">
        <v>2</v>
      </c>
      <c r="G65" s="40"/>
      <c r="H65" s="29">
        <f t="shared" si="0"/>
        <v>0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1:39" s="95" customFormat="1" ht="30" customHeight="1">
      <c r="A66" s="34" t="s">
        <v>165</v>
      </c>
      <c r="B66" s="24" t="s">
        <v>358</v>
      </c>
      <c r="C66" s="25" t="s">
        <v>166</v>
      </c>
      <c r="D66" s="26" t="s">
        <v>225</v>
      </c>
      <c r="E66" s="31" t="s">
        <v>68</v>
      </c>
      <c r="F66" s="36">
        <v>1</v>
      </c>
      <c r="G66" s="40"/>
      <c r="H66" s="29">
        <f t="shared" si="0"/>
        <v>0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1:39" s="108" customFormat="1" ht="30" customHeight="1">
      <c r="A67" s="34" t="s">
        <v>167</v>
      </c>
      <c r="B67" s="24" t="s">
        <v>359</v>
      </c>
      <c r="C67" s="25" t="s">
        <v>168</v>
      </c>
      <c r="D67" s="26" t="s">
        <v>225</v>
      </c>
      <c r="E67" s="31" t="s">
        <v>68</v>
      </c>
      <c r="F67" s="36">
        <v>10</v>
      </c>
      <c r="G67" s="40"/>
      <c r="H67" s="29">
        <f t="shared" si="0"/>
        <v>0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1:39" s="88" customFormat="1" ht="30" customHeight="1">
      <c r="A68" s="34" t="s">
        <v>169</v>
      </c>
      <c r="B68" s="24" t="s">
        <v>360</v>
      </c>
      <c r="C68" s="25" t="s">
        <v>170</v>
      </c>
      <c r="D68" s="26" t="s">
        <v>225</v>
      </c>
      <c r="E68" s="31" t="s">
        <v>68</v>
      </c>
      <c r="F68" s="36">
        <v>5</v>
      </c>
      <c r="G68" s="40"/>
      <c r="H68" s="29">
        <f>F68*ROUND(G68,2)</f>
        <v>0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1:8" ht="36" customHeight="1">
      <c r="A69" s="89"/>
      <c r="B69" s="90"/>
      <c r="C69" s="41" t="s">
        <v>26</v>
      </c>
      <c r="D69" s="91"/>
      <c r="E69" s="92"/>
      <c r="F69" s="91"/>
      <c r="G69" s="93"/>
      <c r="H69" s="94"/>
    </row>
    <row r="70" spans="1:39" s="95" customFormat="1" ht="30" customHeight="1">
      <c r="A70" s="23" t="s">
        <v>171</v>
      </c>
      <c r="B70" s="24" t="s">
        <v>361</v>
      </c>
      <c r="C70" s="25" t="s">
        <v>172</v>
      </c>
      <c r="D70" s="5" t="s">
        <v>229</v>
      </c>
      <c r="E70" s="31"/>
      <c r="F70" s="27"/>
      <c r="G70" s="37"/>
      <c r="H70" s="37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1:39" s="88" customFormat="1" ht="30" customHeight="1">
      <c r="A71" s="23" t="s">
        <v>278</v>
      </c>
      <c r="B71" s="30" t="s">
        <v>48</v>
      </c>
      <c r="C71" s="25" t="s">
        <v>279</v>
      </c>
      <c r="D71" s="26"/>
      <c r="E71" s="31" t="s">
        <v>43</v>
      </c>
      <c r="F71" s="27">
        <v>350</v>
      </c>
      <c r="G71" s="40"/>
      <c r="H71" s="29">
        <f>F71*ROUND(G71,2)</f>
        <v>0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1:39" s="88" customFormat="1" ht="30" customHeight="1">
      <c r="A72" s="23" t="s">
        <v>173</v>
      </c>
      <c r="B72" s="30" t="s">
        <v>51</v>
      </c>
      <c r="C72" s="25" t="s">
        <v>174</v>
      </c>
      <c r="D72" s="26"/>
      <c r="E72" s="31" t="s">
        <v>43</v>
      </c>
      <c r="F72" s="27">
        <v>1300</v>
      </c>
      <c r="G72" s="40"/>
      <c r="H72" s="29">
        <f>F72*ROUND(G72,2)</f>
        <v>0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1:39" s="82" customFormat="1" ht="30" customHeight="1" thickBot="1">
      <c r="A73" s="109"/>
      <c r="B73" s="110" t="str">
        <f>B7</f>
        <v>A</v>
      </c>
      <c r="C73" s="170" t="str">
        <f>C7</f>
        <v>Jamison Avenue Crack &amp; Seat Rehabilitation; Roch Street - Watt Street</v>
      </c>
      <c r="D73" s="171"/>
      <c r="E73" s="171"/>
      <c r="F73" s="172"/>
      <c r="G73" s="109" t="s">
        <v>17</v>
      </c>
      <c r="H73" s="109">
        <f>SUM(H7:H72)</f>
        <v>0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</row>
    <row r="74" spans="1:39" s="82" customFormat="1" ht="30" customHeight="1" thickTop="1">
      <c r="A74" s="79"/>
      <c r="B74" s="80" t="s">
        <v>13</v>
      </c>
      <c r="C74" s="167" t="s">
        <v>175</v>
      </c>
      <c r="D74" s="168"/>
      <c r="E74" s="168"/>
      <c r="F74" s="169"/>
      <c r="G74" s="79"/>
      <c r="H74" s="81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</row>
    <row r="75" spans="1:8" ht="36" customHeight="1">
      <c r="A75" s="76"/>
      <c r="B75" s="83"/>
      <c r="C75" s="1" t="s">
        <v>19</v>
      </c>
      <c r="D75" s="84"/>
      <c r="E75" s="85" t="s">
        <v>2</v>
      </c>
      <c r="F75" s="85" t="s">
        <v>2</v>
      </c>
      <c r="G75" s="76" t="s">
        <v>2</v>
      </c>
      <c r="H75" s="86"/>
    </row>
    <row r="76" spans="1:39" s="87" customFormat="1" ht="30" customHeight="1">
      <c r="A76" s="2" t="s">
        <v>230</v>
      </c>
      <c r="B76" s="33" t="s">
        <v>45</v>
      </c>
      <c r="C76" s="3" t="s">
        <v>232</v>
      </c>
      <c r="D76" s="5" t="s">
        <v>233</v>
      </c>
      <c r="E76" s="4" t="s">
        <v>36</v>
      </c>
      <c r="F76" s="27">
        <v>95</v>
      </c>
      <c r="G76" s="40"/>
      <c r="H76" s="29">
        <f>F76*ROUND(G76,2)</f>
        <v>0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1:39" s="88" customFormat="1" ht="30" customHeight="1">
      <c r="A77" s="34" t="s">
        <v>236</v>
      </c>
      <c r="B77" s="24" t="s">
        <v>53</v>
      </c>
      <c r="C77" s="25" t="s">
        <v>238</v>
      </c>
      <c r="D77" s="26" t="s">
        <v>233</v>
      </c>
      <c r="E77" s="31" t="s">
        <v>43</v>
      </c>
      <c r="F77" s="27">
        <v>930</v>
      </c>
      <c r="G77" s="40"/>
      <c r="H77" s="29">
        <f>F77*ROUND(G77,2)</f>
        <v>0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1:39" s="87" customFormat="1" ht="39.75" customHeight="1">
      <c r="A78" s="20" t="s">
        <v>38</v>
      </c>
      <c r="B78" s="33" t="s">
        <v>55</v>
      </c>
      <c r="C78" s="3" t="s">
        <v>40</v>
      </c>
      <c r="D78" s="5" t="s">
        <v>471</v>
      </c>
      <c r="E78" s="4" t="s">
        <v>36</v>
      </c>
      <c r="F78" s="6">
        <v>45</v>
      </c>
      <c r="G78" s="40"/>
      <c r="H78" s="29">
        <f>F78*ROUND(G78,2)</f>
        <v>0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1:39" s="88" customFormat="1" ht="30" customHeight="1">
      <c r="A79" s="23" t="s">
        <v>41</v>
      </c>
      <c r="B79" s="24" t="s">
        <v>59</v>
      </c>
      <c r="C79" s="25" t="s">
        <v>42</v>
      </c>
      <c r="D79" s="26" t="s">
        <v>233</v>
      </c>
      <c r="E79" s="31" t="s">
        <v>43</v>
      </c>
      <c r="F79" s="27">
        <v>1200</v>
      </c>
      <c r="G79" s="40"/>
      <c r="H79" s="29">
        <f>F79*ROUND(G79,2)</f>
        <v>0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</row>
    <row r="80" spans="1:39" s="96" customFormat="1" ht="30" customHeight="1">
      <c r="A80" s="2" t="s">
        <v>285</v>
      </c>
      <c r="B80" s="33" t="s">
        <v>60</v>
      </c>
      <c r="C80" s="3" t="s">
        <v>287</v>
      </c>
      <c r="D80" s="5" t="s">
        <v>288</v>
      </c>
      <c r="E80" s="4" t="s">
        <v>43</v>
      </c>
      <c r="F80" s="6">
        <v>1200</v>
      </c>
      <c r="G80" s="40"/>
      <c r="H80" s="29">
        <f>F80*ROUND(G80,2)</f>
        <v>0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</row>
    <row r="81" spans="1:39" s="96" customFormat="1" ht="30" customHeight="1">
      <c r="A81" s="20" t="s">
        <v>289</v>
      </c>
      <c r="B81" s="33" t="s">
        <v>61</v>
      </c>
      <c r="C81" s="3" t="s">
        <v>291</v>
      </c>
      <c r="D81" s="5" t="s">
        <v>288</v>
      </c>
      <c r="E81" s="4"/>
      <c r="F81" s="6"/>
      <c r="G81" s="37"/>
      <c r="H81" s="29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1:39" s="95" customFormat="1" ht="30" customHeight="1">
      <c r="A82" s="34" t="s">
        <v>292</v>
      </c>
      <c r="B82" s="30" t="s">
        <v>48</v>
      </c>
      <c r="C82" s="25" t="s">
        <v>293</v>
      </c>
      <c r="D82" s="26" t="s">
        <v>2</v>
      </c>
      <c r="E82" s="31" t="s">
        <v>111</v>
      </c>
      <c r="F82" s="6">
        <v>175</v>
      </c>
      <c r="G82" s="40"/>
      <c r="H82" s="29">
        <f>F82*ROUND(G82,2)</f>
        <v>0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  <row r="83" spans="1:8" ht="36" customHeight="1">
      <c r="A83" s="89"/>
      <c r="B83" s="90"/>
      <c r="C83" s="41" t="s">
        <v>20</v>
      </c>
      <c r="D83" s="91"/>
      <c r="E83" s="92"/>
      <c r="F83" s="91"/>
      <c r="G83" s="93"/>
      <c r="H83" s="94"/>
    </row>
    <row r="84" spans="1:39" s="96" customFormat="1" ht="30" customHeight="1">
      <c r="A84" s="20" t="s">
        <v>54</v>
      </c>
      <c r="B84" s="33" t="s">
        <v>63</v>
      </c>
      <c r="C84" s="3" t="s">
        <v>56</v>
      </c>
      <c r="D84" s="5" t="s">
        <v>65</v>
      </c>
      <c r="E84" s="4"/>
      <c r="F84" s="6"/>
      <c r="G84" s="37"/>
      <c r="H84" s="29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</row>
    <row r="85" spans="1:39" s="88" customFormat="1" ht="39.75" customHeight="1">
      <c r="A85" s="23" t="s">
        <v>206</v>
      </c>
      <c r="B85" s="30" t="s">
        <v>48</v>
      </c>
      <c r="C85" s="25" t="s">
        <v>207</v>
      </c>
      <c r="D85" s="26" t="s">
        <v>2</v>
      </c>
      <c r="E85" s="31" t="s">
        <v>43</v>
      </c>
      <c r="F85" s="27">
        <v>30</v>
      </c>
      <c r="G85" s="40"/>
      <c r="H85" s="29">
        <f>F85*ROUND(G85,2)</f>
        <v>0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1:39" s="88" customFormat="1" ht="30" customHeight="1">
      <c r="A86" s="23" t="s">
        <v>69</v>
      </c>
      <c r="B86" s="24" t="s">
        <v>70</v>
      </c>
      <c r="C86" s="25" t="s">
        <v>71</v>
      </c>
      <c r="D86" s="26" t="s">
        <v>65</v>
      </c>
      <c r="E86" s="31"/>
      <c r="F86" s="27"/>
      <c r="G86" s="37"/>
      <c r="H86" s="29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</row>
    <row r="87" spans="1:39" s="88" customFormat="1" ht="30" customHeight="1">
      <c r="A87" s="23" t="s">
        <v>72</v>
      </c>
      <c r="B87" s="30" t="s">
        <v>48</v>
      </c>
      <c r="C87" s="25" t="s">
        <v>73</v>
      </c>
      <c r="D87" s="26" t="s">
        <v>2</v>
      </c>
      <c r="E87" s="31" t="s">
        <v>68</v>
      </c>
      <c r="F87" s="27">
        <v>75</v>
      </c>
      <c r="G87" s="40"/>
      <c r="H87" s="29">
        <f>F87*ROUND(G87,2)</f>
        <v>0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</row>
    <row r="88" spans="1:39" s="95" customFormat="1" ht="39.75" customHeight="1">
      <c r="A88" s="23" t="s">
        <v>179</v>
      </c>
      <c r="B88" s="24" t="s">
        <v>75</v>
      </c>
      <c r="C88" s="25" t="s">
        <v>180</v>
      </c>
      <c r="D88" s="26" t="s">
        <v>77</v>
      </c>
      <c r="E88" s="31"/>
      <c r="F88" s="27"/>
      <c r="G88" s="37"/>
      <c r="H88" s="29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</row>
    <row r="89" spans="1:39" s="88" customFormat="1" ht="30" customHeight="1">
      <c r="A89" s="23" t="s">
        <v>181</v>
      </c>
      <c r="B89" s="30" t="s">
        <v>48</v>
      </c>
      <c r="C89" s="25" t="s">
        <v>79</v>
      </c>
      <c r="D89" s="26" t="s">
        <v>2</v>
      </c>
      <c r="E89" s="31" t="s">
        <v>43</v>
      </c>
      <c r="F89" s="27">
        <v>225</v>
      </c>
      <c r="G89" s="40"/>
      <c r="H89" s="29">
        <f>F89*ROUND(G89,2)</f>
        <v>0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</row>
    <row r="90" spans="1:39" s="95" customFormat="1" ht="39.75" customHeight="1">
      <c r="A90" s="23" t="s">
        <v>182</v>
      </c>
      <c r="B90" s="24" t="s">
        <v>88</v>
      </c>
      <c r="C90" s="32" t="s">
        <v>183</v>
      </c>
      <c r="D90" s="26" t="s">
        <v>77</v>
      </c>
      <c r="E90" s="31"/>
      <c r="F90" s="27"/>
      <c r="G90" s="37"/>
      <c r="H90" s="29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</row>
    <row r="91" spans="1:39" s="88" customFormat="1" ht="30" customHeight="1">
      <c r="A91" s="23" t="s">
        <v>184</v>
      </c>
      <c r="B91" s="30" t="s">
        <v>48</v>
      </c>
      <c r="C91" s="25" t="s">
        <v>79</v>
      </c>
      <c r="D91" s="26" t="s">
        <v>80</v>
      </c>
      <c r="E91" s="31" t="s">
        <v>43</v>
      </c>
      <c r="F91" s="27">
        <v>280</v>
      </c>
      <c r="G91" s="40"/>
      <c r="H91" s="29">
        <f>F91*ROUND(G91,2)</f>
        <v>0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</row>
    <row r="92" spans="1:39" s="95" customFormat="1" ht="39.75" customHeight="1">
      <c r="A92" s="23" t="s">
        <v>74</v>
      </c>
      <c r="B92" s="24" t="s">
        <v>100</v>
      </c>
      <c r="C92" s="25" t="s">
        <v>76</v>
      </c>
      <c r="D92" s="26" t="s">
        <v>77</v>
      </c>
      <c r="E92" s="31"/>
      <c r="F92" s="27"/>
      <c r="G92" s="37"/>
      <c r="H92" s="29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</row>
    <row r="93" spans="1:39" s="88" customFormat="1" ht="30" customHeight="1">
      <c r="A93" s="23" t="s">
        <v>78</v>
      </c>
      <c r="B93" s="30" t="s">
        <v>310</v>
      </c>
      <c r="C93" s="25" t="s">
        <v>79</v>
      </c>
      <c r="D93" s="26" t="s">
        <v>80</v>
      </c>
      <c r="E93" s="31"/>
      <c r="F93" s="27"/>
      <c r="G93" s="37"/>
      <c r="H93" s="29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</row>
    <row r="94" spans="1:39" s="88" customFormat="1" ht="30" customHeight="1">
      <c r="A94" s="23" t="s">
        <v>81</v>
      </c>
      <c r="B94" s="42"/>
      <c r="C94" s="25" t="s">
        <v>82</v>
      </c>
      <c r="D94" s="26"/>
      <c r="E94" s="31" t="s">
        <v>43</v>
      </c>
      <c r="F94" s="27">
        <v>30</v>
      </c>
      <c r="G94" s="40"/>
      <c r="H94" s="29">
        <f>F94*ROUND(G94,2)</f>
        <v>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</row>
    <row r="95" spans="1:39" s="96" customFormat="1" ht="30" customHeight="1">
      <c r="A95" s="20" t="s">
        <v>83</v>
      </c>
      <c r="B95" s="17"/>
      <c r="C95" s="3" t="s">
        <v>84</v>
      </c>
      <c r="D95" s="5"/>
      <c r="E95" s="4" t="s">
        <v>43</v>
      </c>
      <c r="F95" s="6">
        <v>110</v>
      </c>
      <c r="G95" s="40"/>
      <c r="H95" s="29">
        <f>F95*ROUND(G95,2)</f>
        <v>0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</row>
    <row r="96" spans="1:39" s="88" customFormat="1" ht="30" customHeight="1">
      <c r="A96" s="23" t="s">
        <v>85</v>
      </c>
      <c r="B96" s="42"/>
      <c r="C96" s="25" t="s">
        <v>86</v>
      </c>
      <c r="D96" s="26" t="s">
        <v>2</v>
      </c>
      <c r="E96" s="31" t="s">
        <v>43</v>
      </c>
      <c r="F96" s="27">
        <v>145</v>
      </c>
      <c r="G96" s="40"/>
      <c r="H96" s="29">
        <f>F96*ROUND(G96,2)</f>
        <v>0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</row>
    <row r="97" spans="1:39" s="87" customFormat="1" ht="30" customHeight="1">
      <c r="A97" s="20" t="s">
        <v>194</v>
      </c>
      <c r="B97" s="33" t="s">
        <v>104</v>
      </c>
      <c r="C97" s="3" t="s">
        <v>195</v>
      </c>
      <c r="D97" s="5" t="s">
        <v>90</v>
      </c>
      <c r="E97" s="4"/>
      <c r="F97" s="6"/>
      <c r="G97" s="37"/>
      <c r="H97" s="29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</row>
    <row r="98" spans="1:39" s="96" customFormat="1" ht="30" customHeight="1">
      <c r="A98" s="20" t="s">
        <v>196</v>
      </c>
      <c r="B98" s="10" t="s">
        <v>48</v>
      </c>
      <c r="C98" s="11" t="s">
        <v>280</v>
      </c>
      <c r="D98" s="12" t="s">
        <v>2</v>
      </c>
      <c r="E98" s="13" t="s">
        <v>95</v>
      </c>
      <c r="F98" s="14">
        <v>190</v>
      </c>
      <c r="G98" s="146"/>
      <c r="H98" s="152">
        <f>F98*ROUND(G98,2)</f>
        <v>0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</row>
    <row r="99" spans="1:39" s="88" customFormat="1" ht="30" customHeight="1">
      <c r="A99" s="23" t="s">
        <v>197</v>
      </c>
      <c r="B99" s="24" t="s">
        <v>115</v>
      </c>
      <c r="C99" s="25" t="s">
        <v>199</v>
      </c>
      <c r="D99" s="26" t="s">
        <v>200</v>
      </c>
      <c r="E99" s="31"/>
      <c r="F99" s="27"/>
      <c r="G99" s="37"/>
      <c r="H99" s="29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</row>
    <row r="100" spans="1:39" s="88" customFormat="1" ht="30" customHeight="1">
      <c r="A100" s="23" t="s">
        <v>201</v>
      </c>
      <c r="B100" s="30" t="s">
        <v>48</v>
      </c>
      <c r="C100" s="25" t="s">
        <v>281</v>
      </c>
      <c r="D100" s="26" t="s">
        <v>202</v>
      </c>
      <c r="E100" s="31" t="s">
        <v>95</v>
      </c>
      <c r="F100" s="27">
        <v>180</v>
      </c>
      <c r="G100" s="40"/>
      <c r="H100" s="29">
        <f>F100*ROUND(G100,2)</f>
        <v>0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</row>
    <row r="101" spans="1:39" s="88" customFormat="1" ht="30" customHeight="1">
      <c r="A101" s="23" t="s">
        <v>282</v>
      </c>
      <c r="B101" s="30" t="s">
        <v>51</v>
      </c>
      <c r="C101" s="25" t="s">
        <v>340</v>
      </c>
      <c r="D101" s="26" t="s">
        <v>283</v>
      </c>
      <c r="E101" s="31" t="s">
        <v>95</v>
      </c>
      <c r="F101" s="27">
        <v>10</v>
      </c>
      <c r="G101" s="40"/>
      <c r="H101" s="29">
        <f>F101*ROUND(G101,2)</f>
        <v>0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</row>
    <row r="102" spans="1:39" s="88" customFormat="1" ht="30" customHeight="1">
      <c r="A102" s="23" t="s">
        <v>87</v>
      </c>
      <c r="B102" s="24" t="s">
        <v>189</v>
      </c>
      <c r="C102" s="25" t="s">
        <v>89</v>
      </c>
      <c r="D102" s="26" t="s">
        <v>90</v>
      </c>
      <c r="E102" s="31"/>
      <c r="F102" s="48"/>
      <c r="G102" s="28"/>
      <c r="H102" s="29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</row>
    <row r="103" spans="1:39" s="96" customFormat="1" ht="30" customHeight="1">
      <c r="A103" s="20" t="s">
        <v>98</v>
      </c>
      <c r="B103" s="9" t="s">
        <v>48</v>
      </c>
      <c r="C103" s="3" t="s">
        <v>340</v>
      </c>
      <c r="D103" s="5" t="s">
        <v>128</v>
      </c>
      <c r="E103" s="4" t="s">
        <v>95</v>
      </c>
      <c r="F103" s="6">
        <v>80</v>
      </c>
      <c r="G103" s="40"/>
      <c r="H103" s="29">
        <f>F103*ROUND(G103,2)</f>
        <v>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</row>
    <row r="104" spans="1:39" s="88" customFormat="1" ht="39.75" customHeight="1">
      <c r="A104" s="23" t="s">
        <v>103</v>
      </c>
      <c r="B104" s="24" t="s">
        <v>192</v>
      </c>
      <c r="C104" s="25" t="s">
        <v>105</v>
      </c>
      <c r="D104" s="26" t="s">
        <v>106</v>
      </c>
      <c r="E104" s="97"/>
      <c r="F104" s="27"/>
      <c r="G104" s="37"/>
      <c r="H104" s="29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</row>
    <row r="105" spans="1:39" s="88" customFormat="1" ht="30" customHeight="1">
      <c r="A105" s="23" t="s">
        <v>107</v>
      </c>
      <c r="B105" s="30" t="s">
        <v>48</v>
      </c>
      <c r="C105" s="25" t="s">
        <v>108</v>
      </c>
      <c r="D105" s="26"/>
      <c r="E105" s="31"/>
      <c r="F105" s="27"/>
      <c r="G105" s="37"/>
      <c r="H105" s="29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</row>
    <row r="106" spans="1:39" s="88" customFormat="1" ht="30" customHeight="1">
      <c r="A106" s="23" t="s">
        <v>109</v>
      </c>
      <c r="B106" s="42"/>
      <c r="C106" s="25" t="s">
        <v>110</v>
      </c>
      <c r="D106" s="26"/>
      <c r="E106" s="31" t="s">
        <v>111</v>
      </c>
      <c r="F106" s="27">
        <v>1250</v>
      </c>
      <c r="G106" s="40"/>
      <c r="H106" s="29">
        <f>F106*ROUND(G106,2)</f>
        <v>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</row>
    <row r="107" spans="1:39" s="88" customFormat="1" ht="30" customHeight="1">
      <c r="A107" s="23" t="s">
        <v>112</v>
      </c>
      <c r="B107" s="30" t="s">
        <v>51</v>
      </c>
      <c r="C107" s="25" t="s">
        <v>113</v>
      </c>
      <c r="D107" s="26"/>
      <c r="E107" s="31"/>
      <c r="F107" s="27"/>
      <c r="G107" s="37"/>
      <c r="H107" s="29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</row>
    <row r="108" spans="1:39" s="88" customFormat="1" ht="30" customHeight="1">
      <c r="A108" s="23" t="s">
        <v>114</v>
      </c>
      <c r="B108" s="42"/>
      <c r="C108" s="25" t="s">
        <v>110</v>
      </c>
      <c r="D108" s="26"/>
      <c r="E108" s="31" t="s">
        <v>111</v>
      </c>
      <c r="F108" s="27">
        <v>70</v>
      </c>
      <c r="G108" s="40"/>
      <c r="H108" s="29">
        <f>F108*ROUND(G108,2)</f>
        <v>0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</row>
    <row r="109" spans="1:39" s="88" customFormat="1" ht="30" customHeight="1">
      <c r="A109" s="23" t="s">
        <v>178</v>
      </c>
      <c r="B109" s="42"/>
      <c r="C109" s="25" t="s">
        <v>363</v>
      </c>
      <c r="D109" s="26"/>
      <c r="E109" s="31" t="s">
        <v>111</v>
      </c>
      <c r="F109" s="27">
        <v>70</v>
      </c>
      <c r="G109" s="40"/>
      <c r="H109" s="29">
        <f>F109*ROUND(G109,2)</f>
        <v>0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</row>
    <row r="110" spans="1:39" s="88" customFormat="1" ht="41.25" customHeight="1">
      <c r="A110" s="23" t="s">
        <v>212</v>
      </c>
      <c r="B110" s="24" t="s">
        <v>470</v>
      </c>
      <c r="C110" s="25" t="s">
        <v>334</v>
      </c>
      <c r="D110" s="26" t="s">
        <v>106</v>
      </c>
      <c r="E110" s="31" t="s">
        <v>43</v>
      </c>
      <c r="F110" s="27">
        <v>550</v>
      </c>
      <c r="G110" s="40"/>
      <c r="H110" s="29">
        <f>F110*ROUND(G110,2)</f>
        <v>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</row>
    <row r="111" spans="1:39" s="98" customFormat="1" ht="30" customHeight="1">
      <c r="A111" s="23" t="s">
        <v>215</v>
      </c>
      <c r="B111" s="24" t="s">
        <v>198</v>
      </c>
      <c r="C111" s="25" t="s">
        <v>217</v>
      </c>
      <c r="D111" s="5" t="s">
        <v>218</v>
      </c>
      <c r="E111" s="31"/>
      <c r="F111" s="27"/>
      <c r="G111" s="37"/>
      <c r="H111" s="29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</row>
    <row r="112" spans="1:39" s="104" customFormat="1" ht="30" customHeight="1">
      <c r="A112" s="20" t="s">
        <v>219</v>
      </c>
      <c r="B112" s="9" t="s">
        <v>48</v>
      </c>
      <c r="C112" s="3" t="s">
        <v>220</v>
      </c>
      <c r="D112" s="5" t="s">
        <v>2</v>
      </c>
      <c r="E112" s="4" t="s">
        <v>43</v>
      </c>
      <c r="F112" s="6">
        <v>2250</v>
      </c>
      <c r="G112" s="7"/>
      <c r="H112" s="8">
        <f>F112*ROUND(G112,2)</f>
        <v>0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</row>
    <row r="113" spans="1:39" s="104" customFormat="1" ht="30" customHeight="1">
      <c r="A113" s="20" t="s">
        <v>336</v>
      </c>
      <c r="B113" s="9" t="s">
        <v>51</v>
      </c>
      <c r="C113" s="3" t="s">
        <v>337</v>
      </c>
      <c r="D113" s="5" t="s">
        <v>2</v>
      </c>
      <c r="E113" s="4" t="s">
        <v>43</v>
      </c>
      <c r="F113" s="6">
        <v>2200</v>
      </c>
      <c r="G113" s="7"/>
      <c r="H113" s="8">
        <f>F113*ROUND(G113,2)</f>
        <v>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</row>
    <row r="114" spans="1:39" s="98" customFormat="1" ht="39.75" customHeight="1">
      <c r="A114" s="23" t="s">
        <v>244</v>
      </c>
      <c r="B114" s="24" t="s">
        <v>205</v>
      </c>
      <c r="C114" s="25" t="s">
        <v>246</v>
      </c>
      <c r="D114" s="26" t="s">
        <v>362</v>
      </c>
      <c r="E114" s="31" t="s">
        <v>43</v>
      </c>
      <c r="F114" s="36">
        <v>4900</v>
      </c>
      <c r="G114" s="40"/>
      <c r="H114" s="29">
        <f>F114*ROUND(G114,2)</f>
        <v>0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</row>
    <row r="115" spans="1:39" s="111" customFormat="1" ht="48" customHeight="1">
      <c r="A115" s="38"/>
      <c r="B115" s="43"/>
      <c r="C115" s="44" t="s">
        <v>22</v>
      </c>
      <c r="D115" s="45"/>
      <c r="E115" s="45"/>
      <c r="F115" s="46"/>
      <c r="G115" s="39"/>
      <c r="H115" s="39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</row>
    <row r="116" spans="1:39" s="95" customFormat="1" ht="39.75" customHeight="1">
      <c r="A116" s="34" t="s">
        <v>121</v>
      </c>
      <c r="B116" s="24" t="s">
        <v>364</v>
      </c>
      <c r="C116" s="25" t="s">
        <v>123</v>
      </c>
      <c r="D116" s="5" t="s">
        <v>239</v>
      </c>
      <c r="E116" s="31"/>
      <c r="F116" s="36"/>
      <c r="G116" s="37"/>
      <c r="H116" s="29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</row>
    <row r="117" spans="1:39" s="87" customFormat="1" ht="60" customHeight="1">
      <c r="A117" s="34" t="s">
        <v>240</v>
      </c>
      <c r="B117" s="9" t="s">
        <v>48</v>
      </c>
      <c r="C117" s="3" t="s">
        <v>443</v>
      </c>
      <c r="D117" s="5" t="s">
        <v>97</v>
      </c>
      <c r="E117" s="4" t="s">
        <v>95</v>
      </c>
      <c r="F117" s="19">
        <v>375</v>
      </c>
      <c r="G117" s="40"/>
      <c r="H117" s="29">
        <f>F117*ROUND(G117,2)</f>
        <v>0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</row>
    <row r="118" spans="1:39" s="87" customFormat="1" ht="60" customHeight="1">
      <c r="A118" s="34" t="s">
        <v>241</v>
      </c>
      <c r="B118" s="10" t="s">
        <v>51</v>
      </c>
      <c r="C118" s="11" t="s">
        <v>242</v>
      </c>
      <c r="D118" s="12" t="s">
        <v>243</v>
      </c>
      <c r="E118" s="13" t="s">
        <v>95</v>
      </c>
      <c r="F118" s="21">
        <v>130</v>
      </c>
      <c r="G118" s="146"/>
      <c r="H118" s="152">
        <f>F118*ROUND(G118,2)</f>
        <v>0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</row>
    <row r="119" spans="1:8" ht="36" customHeight="1">
      <c r="A119" s="89"/>
      <c r="B119" s="103"/>
      <c r="C119" s="41" t="s">
        <v>23</v>
      </c>
      <c r="D119" s="91"/>
      <c r="E119" s="101"/>
      <c r="F119" s="102"/>
      <c r="G119" s="93"/>
      <c r="H119" s="94"/>
    </row>
    <row r="120" spans="1:39" s="95" customFormat="1" ht="39.75" customHeight="1">
      <c r="A120" s="34" t="s">
        <v>134</v>
      </c>
      <c r="B120" s="24" t="s">
        <v>297</v>
      </c>
      <c r="C120" s="25" t="s">
        <v>473</v>
      </c>
      <c r="D120" s="26" t="s">
        <v>133</v>
      </c>
      <c r="E120" s="31" t="s">
        <v>95</v>
      </c>
      <c r="F120" s="36">
        <v>300</v>
      </c>
      <c r="G120" s="40"/>
      <c r="H120" s="29">
        <f>F120*ROUND(G120,2)</f>
        <v>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</row>
    <row r="121" spans="1:39" s="95" customFormat="1" ht="30" customHeight="1">
      <c r="A121" s="34" t="s">
        <v>130</v>
      </c>
      <c r="B121" s="24" t="s">
        <v>177</v>
      </c>
      <c r="C121" s="25" t="s">
        <v>132</v>
      </c>
      <c r="D121" s="26" t="s">
        <v>133</v>
      </c>
      <c r="E121" s="31" t="s">
        <v>95</v>
      </c>
      <c r="F121" s="36">
        <v>1000</v>
      </c>
      <c r="G121" s="40"/>
      <c r="H121" s="29">
        <f>F121*ROUND(G121,2)</f>
        <v>0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</row>
    <row r="122" spans="1:8" ht="48" customHeight="1">
      <c r="A122" s="89"/>
      <c r="B122" s="103"/>
      <c r="C122" s="41" t="s">
        <v>24</v>
      </c>
      <c r="D122" s="91"/>
      <c r="E122" s="101"/>
      <c r="F122" s="102"/>
      <c r="G122" s="93"/>
      <c r="H122" s="94"/>
    </row>
    <row r="123" spans="1:39" s="105" customFormat="1" ht="39.75" customHeight="1">
      <c r="A123" s="34" t="s">
        <v>136</v>
      </c>
      <c r="B123" s="24" t="s">
        <v>365</v>
      </c>
      <c r="C123" s="35" t="s">
        <v>138</v>
      </c>
      <c r="D123" s="26" t="s">
        <v>139</v>
      </c>
      <c r="E123" s="31"/>
      <c r="F123" s="36"/>
      <c r="G123" s="37"/>
      <c r="H123" s="29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</row>
    <row r="124" spans="1:39" s="88" customFormat="1" ht="39.75" customHeight="1">
      <c r="A124" s="34" t="s">
        <v>140</v>
      </c>
      <c r="B124" s="30" t="s">
        <v>48</v>
      </c>
      <c r="C124" s="25" t="s">
        <v>141</v>
      </c>
      <c r="D124" s="26"/>
      <c r="E124" s="31" t="s">
        <v>68</v>
      </c>
      <c r="F124" s="36">
        <v>4</v>
      </c>
      <c r="G124" s="40"/>
      <c r="H124" s="29">
        <f>F124*ROUND(G124,2)</f>
        <v>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</row>
    <row r="125" spans="1:39" s="88" customFormat="1" ht="39.75" customHeight="1">
      <c r="A125" s="34" t="s">
        <v>142</v>
      </c>
      <c r="B125" s="30" t="s">
        <v>51</v>
      </c>
      <c r="C125" s="25" t="s">
        <v>143</v>
      </c>
      <c r="D125" s="26"/>
      <c r="E125" s="31" t="s">
        <v>68</v>
      </c>
      <c r="F125" s="36">
        <v>2</v>
      </c>
      <c r="G125" s="40"/>
      <c r="H125" s="29">
        <f>F125*ROUND(G125,2)</f>
        <v>0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</row>
    <row r="126" spans="1:39" s="88" customFormat="1" ht="39.75" customHeight="1">
      <c r="A126" s="34" t="s">
        <v>144</v>
      </c>
      <c r="B126" s="30" t="s">
        <v>57</v>
      </c>
      <c r="C126" s="25" t="s">
        <v>145</v>
      </c>
      <c r="D126" s="26"/>
      <c r="E126" s="31" t="s">
        <v>68</v>
      </c>
      <c r="F126" s="36">
        <v>2</v>
      </c>
      <c r="G126" s="40"/>
      <c r="H126" s="29">
        <f>F126*ROUND(G126,2)</f>
        <v>0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</row>
    <row r="127" spans="1:8" ht="36" customHeight="1">
      <c r="A127" s="89"/>
      <c r="B127" s="106"/>
      <c r="C127" s="41" t="s">
        <v>25</v>
      </c>
      <c r="D127" s="91"/>
      <c r="E127" s="101"/>
      <c r="F127" s="102"/>
      <c r="G127" s="93"/>
      <c r="H127" s="94"/>
    </row>
    <row r="128" spans="1:39" s="88" customFormat="1" ht="39.75" customHeight="1">
      <c r="A128" s="34" t="s">
        <v>150</v>
      </c>
      <c r="B128" s="24" t="s">
        <v>213</v>
      </c>
      <c r="C128" s="25" t="s">
        <v>224</v>
      </c>
      <c r="D128" s="26" t="s">
        <v>225</v>
      </c>
      <c r="E128" s="31" t="s">
        <v>68</v>
      </c>
      <c r="F128" s="36">
        <v>4</v>
      </c>
      <c r="G128" s="40"/>
      <c r="H128" s="29">
        <f>F128*ROUND(G128,2)</f>
        <v>0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</row>
    <row r="129" spans="1:39" s="96" customFormat="1" ht="30" customHeight="1">
      <c r="A129" s="2" t="s">
        <v>151</v>
      </c>
      <c r="B129" s="33" t="s">
        <v>216</v>
      </c>
      <c r="C129" s="3" t="s">
        <v>152</v>
      </c>
      <c r="D129" s="5" t="s">
        <v>139</v>
      </c>
      <c r="E129" s="4"/>
      <c r="F129" s="19"/>
      <c r="G129" s="37"/>
      <c r="H129" s="8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</row>
    <row r="130" spans="1:39" s="104" customFormat="1" ht="30" customHeight="1">
      <c r="A130" s="2" t="s">
        <v>153</v>
      </c>
      <c r="B130" s="9" t="s">
        <v>48</v>
      </c>
      <c r="C130" s="3" t="s">
        <v>226</v>
      </c>
      <c r="D130" s="5"/>
      <c r="E130" s="4" t="s">
        <v>154</v>
      </c>
      <c r="F130" s="19">
        <v>1</v>
      </c>
      <c r="G130" s="7"/>
      <c r="H130" s="8">
        <f>F130*ROUND(G130,2)</f>
        <v>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</row>
    <row r="131" spans="1:39" s="95" customFormat="1" ht="30" customHeight="1">
      <c r="A131" s="34" t="s">
        <v>155</v>
      </c>
      <c r="B131" s="24" t="s">
        <v>245</v>
      </c>
      <c r="C131" s="25" t="s">
        <v>156</v>
      </c>
      <c r="D131" s="5" t="s">
        <v>225</v>
      </c>
      <c r="E131" s="31"/>
      <c r="F131" s="36"/>
      <c r="G131" s="37"/>
      <c r="H131" s="29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</row>
    <row r="132" spans="1:39" s="88" customFormat="1" ht="30" customHeight="1">
      <c r="A132" s="34" t="s">
        <v>227</v>
      </c>
      <c r="B132" s="30" t="s">
        <v>48</v>
      </c>
      <c r="C132" s="25" t="s">
        <v>228</v>
      </c>
      <c r="D132" s="26"/>
      <c r="E132" s="31" t="s">
        <v>68</v>
      </c>
      <c r="F132" s="36">
        <v>4</v>
      </c>
      <c r="G132" s="40"/>
      <c r="H132" s="29">
        <f aca="true" t="shared" si="1" ref="H132:H137">F132*ROUND(G132,2)</f>
        <v>0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</row>
    <row r="133" spans="1:39" s="88" customFormat="1" ht="30" customHeight="1">
      <c r="A133" s="34" t="s">
        <v>157</v>
      </c>
      <c r="B133" s="30" t="s">
        <v>51</v>
      </c>
      <c r="C133" s="25" t="s">
        <v>158</v>
      </c>
      <c r="D133" s="26"/>
      <c r="E133" s="31" t="s">
        <v>68</v>
      </c>
      <c r="F133" s="36">
        <v>4</v>
      </c>
      <c r="G133" s="40"/>
      <c r="H133" s="29">
        <f t="shared" si="1"/>
        <v>0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</row>
    <row r="134" spans="1:39" s="88" customFormat="1" ht="30" customHeight="1">
      <c r="A134" s="34" t="s">
        <v>159</v>
      </c>
      <c r="B134" s="30" t="s">
        <v>57</v>
      </c>
      <c r="C134" s="25" t="s">
        <v>160</v>
      </c>
      <c r="D134" s="26"/>
      <c r="E134" s="31" t="s">
        <v>68</v>
      </c>
      <c r="F134" s="36">
        <v>4</v>
      </c>
      <c r="G134" s="40"/>
      <c r="H134" s="29">
        <f t="shared" si="1"/>
        <v>0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</row>
    <row r="135" spans="1:39" s="88" customFormat="1" ht="30" customHeight="1">
      <c r="A135" s="34" t="s">
        <v>161</v>
      </c>
      <c r="B135" s="30" t="s">
        <v>58</v>
      </c>
      <c r="C135" s="25" t="s">
        <v>162</v>
      </c>
      <c r="D135" s="26"/>
      <c r="E135" s="31" t="s">
        <v>68</v>
      </c>
      <c r="F135" s="36">
        <v>4</v>
      </c>
      <c r="G135" s="40"/>
      <c r="H135" s="29">
        <f t="shared" si="1"/>
        <v>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</row>
    <row r="136" spans="1:39" s="95" customFormat="1" ht="30" customHeight="1">
      <c r="A136" s="34" t="s">
        <v>163</v>
      </c>
      <c r="B136" s="24" t="s">
        <v>366</v>
      </c>
      <c r="C136" s="25" t="s">
        <v>164</v>
      </c>
      <c r="D136" s="26" t="s">
        <v>225</v>
      </c>
      <c r="E136" s="31" t="s">
        <v>68</v>
      </c>
      <c r="F136" s="36">
        <v>5</v>
      </c>
      <c r="G136" s="40"/>
      <c r="H136" s="29">
        <f t="shared" si="1"/>
        <v>0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</row>
    <row r="137" spans="1:39" s="95" customFormat="1" ht="30" customHeight="1">
      <c r="A137" s="34" t="s">
        <v>165</v>
      </c>
      <c r="B137" s="24" t="s">
        <v>248</v>
      </c>
      <c r="C137" s="25" t="s">
        <v>166</v>
      </c>
      <c r="D137" s="26" t="s">
        <v>225</v>
      </c>
      <c r="E137" s="31" t="s">
        <v>68</v>
      </c>
      <c r="F137" s="36">
        <v>5</v>
      </c>
      <c r="G137" s="40"/>
      <c r="H137" s="29">
        <f t="shared" si="1"/>
        <v>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</row>
    <row r="138" spans="1:8" ht="36" customHeight="1">
      <c r="A138" s="89"/>
      <c r="B138" s="90"/>
      <c r="C138" s="41" t="s">
        <v>26</v>
      </c>
      <c r="D138" s="91"/>
      <c r="E138" s="92"/>
      <c r="F138" s="91"/>
      <c r="G138" s="93"/>
      <c r="H138" s="94"/>
    </row>
    <row r="139" spans="1:39" s="95" customFormat="1" ht="30" customHeight="1">
      <c r="A139" s="23" t="s">
        <v>171</v>
      </c>
      <c r="B139" s="24" t="s">
        <v>465</v>
      </c>
      <c r="C139" s="25" t="s">
        <v>172</v>
      </c>
      <c r="D139" s="5" t="s">
        <v>229</v>
      </c>
      <c r="E139" s="31"/>
      <c r="F139" s="27"/>
      <c r="G139" s="37"/>
      <c r="H139" s="37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</row>
    <row r="140" spans="1:39" s="88" customFormat="1" ht="30" customHeight="1">
      <c r="A140" s="23" t="s">
        <v>278</v>
      </c>
      <c r="B140" s="30" t="s">
        <v>48</v>
      </c>
      <c r="C140" s="25" t="s">
        <v>279</v>
      </c>
      <c r="D140" s="26"/>
      <c r="E140" s="31" t="s">
        <v>43</v>
      </c>
      <c r="F140" s="27">
        <v>200</v>
      </c>
      <c r="G140" s="40"/>
      <c r="H140" s="29">
        <f>F140*ROUND(G140,2)</f>
        <v>0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</row>
    <row r="141" spans="1:39" s="88" customFormat="1" ht="30" customHeight="1">
      <c r="A141" s="23" t="s">
        <v>173</v>
      </c>
      <c r="B141" s="30" t="s">
        <v>51</v>
      </c>
      <c r="C141" s="25" t="s">
        <v>174</v>
      </c>
      <c r="D141" s="26"/>
      <c r="E141" s="31" t="s">
        <v>43</v>
      </c>
      <c r="F141" s="27">
        <v>1000</v>
      </c>
      <c r="G141" s="40"/>
      <c r="H141" s="29">
        <f>F141*ROUND(G141,2)</f>
        <v>0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</row>
    <row r="142" spans="1:39" s="82" customFormat="1" ht="30" customHeight="1" thickBot="1">
      <c r="A142" s="109"/>
      <c r="B142" s="110" t="str">
        <f>B74</f>
        <v>B</v>
      </c>
      <c r="C142" s="170" t="str">
        <f>C74</f>
        <v>Raleigh Street Major Rehabilitation; Kimberley Avenue - Roberta Avenue</v>
      </c>
      <c r="D142" s="171"/>
      <c r="E142" s="171"/>
      <c r="F142" s="172"/>
      <c r="G142" s="109" t="s">
        <v>17</v>
      </c>
      <c r="H142" s="109">
        <f>SUM(H74:H141)</f>
        <v>0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</row>
    <row r="143" spans="1:39" s="82" customFormat="1" ht="30" customHeight="1" thickTop="1">
      <c r="A143" s="112"/>
      <c r="B143" s="80" t="s">
        <v>14</v>
      </c>
      <c r="C143" s="167" t="s">
        <v>335</v>
      </c>
      <c r="D143" s="168"/>
      <c r="E143" s="168"/>
      <c r="F143" s="169"/>
      <c r="G143" s="112"/>
      <c r="H143" s="113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</row>
    <row r="144" spans="1:8" ht="36" customHeight="1">
      <c r="A144" s="76"/>
      <c r="B144" s="83"/>
      <c r="C144" s="1" t="s">
        <v>19</v>
      </c>
      <c r="D144" s="84"/>
      <c r="E144" s="85" t="s">
        <v>2</v>
      </c>
      <c r="F144" s="85" t="s">
        <v>2</v>
      </c>
      <c r="G144" s="76" t="s">
        <v>2</v>
      </c>
      <c r="H144" s="86"/>
    </row>
    <row r="145" spans="1:39" s="87" customFormat="1" ht="30" customHeight="1">
      <c r="A145" s="2" t="s">
        <v>230</v>
      </c>
      <c r="B145" s="33" t="s">
        <v>118</v>
      </c>
      <c r="C145" s="3" t="s">
        <v>232</v>
      </c>
      <c r="D145" s="5" t="s">
        <v>233</v>
      </c>
      <c r="E145" s="4" t="s">
        <v>36</v>
      </c>
      <c r="F145" s="6">
        <v>1550</v>
      </c>
      <c r="G145" s="7"/>
      <c r="H145" s="8">
        <f>F145*ROUND(G145,2)</f>
        <v>0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</row>
    <row r="146" spans="1:39" s="88" customFormat="1" ht="30" customHeight="1">
      <c r="A146" s="34" t="s">
        <v>236</v>
      </c>
      <c r="B146" s="24" t="s">
        <v>120</v>
      </c>
      <c r="C146" s="25" t="s">
        <v>238</v>
      </c>
      <c r="D146" s="26" t="s">
        <v>233</v>
      </c>
      <c r="E146" s="31" t="s">
        <v>43</v>
      </c>
      <c r="F146" s="27">
        <v>3445</v>
      </c>
      <c r="G146" s="40"/>
      <c r="H146" s="29">
        <f>F146*ROUND(G146,2)</f>
        <v>0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</row>
    <row r="147" spans="1:39" s="95" customFormat="1" ht="30" customHeight="1">
      <c r="A147" s="34" t="s">
        <v>307</v>
      </c>
      <c r="B147" s="24" t="s">
        <v>122</v>
      </c>
      <c r="C147" s="25" t="s">
        <v>309</v>
      </c>
      <c r="D147" s="5" t="s">
        <v>233</v>
      </c>
      <c r="E147" s="31"/>
      <c r="F147" s="27"/>
      <c r="G147" s="37"/>
      <c r="H147" s="29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</row>
    <row r="148" spans="1:39" s="87" customFormat="1" ht="42" customHeight="1">
      <c r="A148" s="2" t="s">
        <v>462</v>
      </c>
      <c r="B148" s="9" t="s">
        <v>310</v>
      </c>
      <c r="C148" s="3" t="s">
        <v>463</v>
      </c>
      <c r="D148" s="5" t="s">
        <v>2</v>
      </c>
      <c r="E148" s="4" t="s">
        <v>111</v>
      </c>
      <c r="F148" s="6">
        <v>1720</v>
      </c>
      <c r="G148" s="7"/>
      <c r="H148" s="8">
        <f>F148*ROUND(G148,2)</f>
        <v>0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</row>
    <row r="149" spans="1:39" s="87" customFormat="1" ht="39.75" customHeight="1">
      <c r="A149" s="20" t="s">
        <v>38</v>
      </c>
      <c r="B149" s="33" t="s">
        <v>129</v>
      </c>
      <c r="C149" s="3" t="s">
        <v>40</v>
      </c>
      <c r="D149" s="5" t="s">
        <v>471</v>
      </c>
      <c r="E149" s="4" t="s">
        <v>36</v>
      </c>
      <c r="F149" s="6">
        <v>335</v>
      </c>
      <c r="G149" s="40"/>
      <c r="H149" s="8">
        <f>F149*ROUND(G149,2)</f>
        <v>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</row>
    <row r="150" spans="1:39" s="88" customFormat="1" ht="30" customHeight="1">
      <c r="A150" s="23" t="s">
        <v>41</v>
      </c>
      <c r="B150" s="24" t="s">
        <v>367</v>
      </c>
      <c r="C150" s="25" t="s">
        <v>42</v>
      </c>
      <c r="D150" s="26" t="s">
        <v>233</v>
      </c>
      <c r="E150" s="31" t="s">
        <v>43</v>
      </c>
      <c r="F150" s="27">
        <v>4000</v>
      </c>
      <c r="G150" s="40"/>
      <c r="H150" s="29">
        <f>F150*ROUND(G150,2)</f>
        <v>0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</row>
    <row r="151" spans="1:39" s="88" customFormat="1" ht="30" customHeight="1">
      <c r="A151" s="34" t="s">
        <v>311</v>
      </c>
      <c r="B151" s="24" t="s">
        <v>368</v>
      </c>
      <c r="C151" s="25" t="s">
        <v>313</v>
      </c>
      <c r="D151" s="26" t="s">
        <v>468</v>
      </c>
      <c r="E151" s="31" t="s">
        <v>43</v>
      </c>
      <c r="F151" s="6">
        <v>3445</v>
      </c>
      <c r="G151" s="40"/>
      <c r="H151" s="8">
        <f>F151*ROUND(G151,2)</f>
        <v>0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</row>
    <row r="152" spans="1:8" ht="36" customHeight="1">
      <c r="A152" s="93"/>
      <c r="B152" s="90"/>
      <c r="C152" s="41" t="s">
        <v>20</v>
      </c>
      <c r="D152" s="91"/>
      <c r="E152" s="92"/>
      <c r="F152" s="91"/>
      <c r="G152" s="93"/>
      <c r="H152" s="94"/>
    </row>
    <row r="153" spans="1:39" s="95" customFormat="1" ht="42.75" customHeight="1">
      <c r="A153" s="23" t="s">
        <v>44</v>
      </c>
      <c r="B153" s="24" t="s">
        <v>369</v>
      </c>
      <c r="C153" s="25" t="s">
        <v>46</v>
      </c>
      <c r="D153" s="5" t="s">
        <v>233</v>
      </c>
      <c r="E153" s="31"/>
      <c r="F153" s="27"/>
      <c r="G153" s="37"/>
      <c r="H153" s="37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</row>
    <row r="154" spans="1:39" s="88" customFormat="1" ht="30" customHeight="1">
      <c r="A154" s="23" t="s">
        <v>50</v>
      </c>
      <c r="B154" s="30" t="s">
        <v>48</v>
      </c>
      <c r="C154" s="25" t="s">
        <v>52</v>
      </c>
      <c r="D154" s="26" t="s">
        <v>2</v>
      </c>
      <c r="E154" s="31" t="s">
        <v>43</v>
      </c>
      <c r="F154" s="27">
        <v>2725</v>
      </c>
      <c r="G154" s="40"/>
      <c r="H154" s="29">
        <f>F154*ROUND(G154,2)</f>
        <v>0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</row>
    <row r="155" spans="1:39" s="96" customFormat="1" ht="30" customHeight="1">
      <c r="A155" s="20" t="s">
        <v>54</v>
      </c>
      <c r="B155" s="33" t="s">
        <v>370</v>
      </c>
      <c r="C155" s="3" t="s">
        <v>56</v>
      </c>
      <c r="D155" s="5" t="s">
        <v>65</v>
      </c>
      <c r="E155" s="4"/>
      <c r="F155" s="6"/>
      <c r="G155" s="37"/>
      <c r="H155" s="29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</row>
    <row r="156" spans="1:39" s="88" customFormat="1" ht="39.75" customHeight="1">
      <c r="A156" s="23" t="s">
        <v>206</v>
      </c>
      <c r="B156" s="30" t="s">
        <v>48</v>
      </c>
      <c r="C156" s="25" t="s">
        <v>207</v>
      </c>
      <c r="D156" s="26" t="s">
        <v>2</v>
      </c>
      <c r="E156" s="31" t="s">
        <v>43</v>
      </c>
      <c r="F156" s="27">
        <v>10</v>
      </c>
      <c r="G156" s="40"/>
      <c r="H156" s="29">
        <f>F156*ROUND(G156,2)</f>
        <v>0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</row>
    <row r="157" spans="1:39" s="88" customFormat="1" ht="30" customHeight="1">
      <c r="A157" s="23" t="s">
        <v>69</v>
      </c>
      <c r="B157" s="24" t="s">
        <v>371</v>
      </c>
      <c r="C157" s="25" t="s">
        <v>71</v>
      </c>
      <c r="D157" s="26" t="s">
        <v>65</v>
      </c>
      <c r="E157" s="31"/>
      <c r="F157" s="27"/>
      <c r="G157" s="37"/>
      <c r="H157" s="29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</row>
    <row r="158" spans="1:39" s="88" customFormat="1" ht="30" customHeight="1">
      <c r="A158" s="23" t="s">
        <v>72</v>
      </c>
      <c r="B158" s="30" t="s">
        <v>48</v>
      </c>
      <c r="C158" s="25" t="s">
        <v>73</v>
      </c>
      <c r="D158" s="26" t="s">
        <v>2</v>
      </c>
      <c r="E158" s="31" t="s">
        <v>68</v>
      </c>
      <c r="F158" s="27">
        <v>15</v>
      </c>
      <c r="G158" s="40"/>
      <c r="H158" s="29">
        <f>F158*ROUND(G158,2)</f>
        <v>0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</row>
    <row r="159" spans="1:39" s="95" customFormat="1" ht="39.75" customHeight="1">
      <c r="A159" s="23" t="s">
        <v>179</v>
      </c>
      <c r="B159" s="24" t="s">
        <v>372</v>
      </c>
      <c r="C159" s="25" t="s">
        <v>180</v>
      </c>
      <c r="D159" s="26" t="s">
        <v>77</v>
      </c>
      <c r="E159" s="31"/>
      <c r="F159" s="27"/>
      <c r="G159" s="37"/>
      <c r="H159" s="29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</row>
    <row r="160" spans="1:39" s="88" customFormat="1" ht="30" customHeight="1">
      <c r="A160" s="23" t="s">
        <v>181</v>
      </c>
      <c r="B160" s="30" t="s">
        <v>48</v>
      </c>
      <c r="C160" s="25" t="s">
        <v>79</v>
      </c>
      <c r="D160" s="26" t="s">
        <v>2</v>
      </c>
      <c r="E160" s="31" t="s">
        <v>43</v>
      </c>
      <c r="F160" s="27">
        <v>800</v>
      </c>
      <c r="G160" s="40"/>
      <c r="H160" s="29">
        <f>F160*ROUND(G160,2)</f>
        <v>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</row>
    <row r="161" spans="1:39" s="95" customFormat="1" ht="39.75" customHeight="1">
      <c r="A161" s="23" t="s">
        <v>182</v>
      </c>
      <c r="B161" s="24" t="s">
        <v>373</v>
      </c>
      <c r="C161" s="32" t="s">
        <v>183</v>
      </c>
      <c r="D161" s="26" t="s">
        <v>77</v>
      </c>
      <c r="E161" s="31"/>
      <c r="F161" s="27"/>
      <c r="G161" s="37"/>
      <c r="H161" s="2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</row>
    <row r="162" spans="1:39" s="88" customFormat="1" ht="30" customHeight="1">
      <c r="A162" s="23" t="s">
        <v>184</v>
      </c>
      <c r="B162" s="147" t="s">
        <v>48</v>
      </c>
      <c r="C162" s="148" t="s">
        <v>79</v>
      </c>
      <c r="D162" s="149" t="s">
        <v>80</v>
      </c>
      <c r="E162" s="150" t="s">
        <v>43</v>
      </c>
      <c r="F162" s="151">
        <v>980</v>
      </c>
      <c r="G162" s="146"/>
      <c r="H162" s="152">
        <f>F162*ROUND(G162,2)</f>
        <v>0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</row>
    <row r="163" spans="1:39" s="95" customFormat="1" ht="39.75" customHeight="1">
      <c r="A163" s="23" t="s">
        <v>74</v>
      </c>
      <c r="B163" s="24" t="s">
        <v>374</v>
      </c>
      <c r="C163" s="25" t="s">
        <v>76</v>
      </c>
      <c r="D163" s="26" t="s">
        <v>77</v>
      </c>
      <c r="E163" s="31"/>
      <c r="F163" s="27"/>
      <c r="G163" s="37"/>
      <c r="H163" s="29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</row>
    <row r="164" spans="1:39" s="88" customFormat="1" ht="30" customHeight="1">
      <c r="A164" s="23" t="s">
        <v>78</v>
      </c>
      <c r="B164" s="30" t="s">
        <v>310</v>
      </c>
      <c r="C164" s="25" t="s">
        <v>79</v>
      </c>
      <c r="D164" s="26" t="s">
        <v>80</v>
      </c>
      <c r="E164" s="31"/>
      <c r="F164" s="27"/>
      <c r="G164" s="37"/>
      <c r="H164" s="29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</row>
    <row r="165" spans="1:39" s="88" customFormat="1" ht="30" customHeight="1">
      <c r="A165" s="23" t="s">
        <v>81</v>
      </c>
      <c r="B165" s="42"/>
      <c r="C165" s="25" t="s">
        <v>82</v>
      </c>
      <c r="D165" s="26"/>
      <c r="E165" s="31" t="s">
        <v>43</v>
      </c>
      <c r="F165" s="27">
        <v>45</v>
      </c>
      <c r="G165" s="40"/>
      <c r="H165" s="29">
        <f aca="true" t="shared" si="2" ref="H165:H170">F165*ROUND(G165,2)</f>
        <v>0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</row>
    <row r="166" spans="1:39" s="96" customFormat="1" ht="30" customHeight="1">
      <c r="A166" s="20" t="s">
        <v>83</v>
      </c>
      <c r="B166" s="17"/>
      <c r="C166" s="3" t="s">
        <v>84</v>
      </c>
      <c r="D166" s="5"/>
      <c r="E166" s="4" t="s">
        <v>43</v>
      </c>
      <c r="F166" s="6">
        <v>10</v>
      </c>
      <c r="G166" s="40"/>
      <c r="H166" s="29">
        <f t="shared" si="2"/>
        <v>0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</row>
    <row r="167" spans="1:39" s="88" customFormat="1" ht="30" customHeight="1">
      <c r="A167" s="23" t="s">
        <v>85</v>
      </c>
      <c r="B167" s="42"/>
      <c r="C167" s="25" t="s">
        <v>86</v>
      </c>
      <c r="D167" s="26" t="s">
        <v>2</v>
      </c>
      <c r="E167" s="31" t="s">
        <v>43</v>
      </c>
      <c r="F167" s="27">
        <v>170</v>
      </c>
      <c r="G167" s="40"/>
      <c r="H167" s="29">
        <f t="shared" si="2"/>
        <v>0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</row>
    <row r="168" spans="1:39" s="88" customFormat="1" ht="39.75" customHeight="1">
      <c r="A168" s="23" t="s">
        <v>298</v>
      </c>
      <c r="B168" s="30" t="s">
        <v>51</v>
      </c>
      <c r="C168" s="25" t="s">
        <v>299</v>
      </c>
      <c r="D168" s="26" t="s">
        <v>300</v>
      </c>
      <c r="E168" s="31" t="s">
        <v>43</v>
      </c>
      <c r="F168" s="27">
        <v>45</v>
      </c>
      <c r="G168" s="40"/>
      <c r="H168" s="29">
        <f>F168*ROUND(G168,2)</f>
        <v>0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</row>
    <row r="169" spans="1:39" s="87" customFormat="1" ht="39.75" customHeight="1">
      <c r="A169" s="20" t="s">
        <v>185</v>
      </c>
      <c r="B169" s="33" t="s">
        <v>375</v>
      </c>
      <c r="C169" s="3" t="s">
        <v>186</v>
      </c>
      <c r="D169" s="5" t="s">
        <v>187</v>
      </c>
      <c r="E169" s="4" t="s">
        <v>43</v>
      </c>
      <c r="F169" s="19">
        <v>20</v>
      </c>
      <c r="G169" s="40"/>
      <c r="H169" s="29">
        <f t="shared" si="2"/>
        <v>0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</row>
    <row r="170" spans="1:39" s="88" customFormat="1" ht="30" customHeight="1">
      <c r="A170" s="23" t="s">
        <v>188</v>
      </c>
      <c r="B170" s="24" t="s">
        <v>376</v>
      </c>
      <c r="C170" s="25" t="s">
        <v>190</v>
      </c>
      <c r="D170" s="26" t="s">
        <v>77</v>
      </c>
      <c r="E170" s="31" t="s">
        <v>43</v>
      </c>
      <c r="F170" s="27">
        <v>20</v>
      </c>
      <c r="G170" s="40"/>
      <c r="H170" s="29">
        <f t="shared" si="2"/>
        <v>0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</row>
    <row r="171" spans="1:39" s="96" customFormat="1" ht="30" customHeight="1">
      <c r="A171" s="20" t="s">
        <v>191</v>
      </c>
      <c r="B171" s="33" t="s">
        <v>377</v>
      </c>
      <c r="C171" s="3" t="s">
        <v>193</v>
      </c>
      <c r="D171" s="5" t="s">
        <v>77</v>
      </c>
      <c r="E171" s="4" t="s">
        <v>43</v>
      </c>
      <c r="F171" s="6">
        <v>80</v>
      </c>
      <c r="G171" s="40"/>
      <c r="H171" s="8">
        <f>F171*ROUND(G171,2)</f>
        <v>0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</row>
    <row r="172" spans="1:39" s="87" customFormat="1" ht="30" customHeight="1">
      <c r="A172" s="20" t="s">
        <v>194</v>
      </c>
      <c r="B172" s="33" t="s">
        <v>378</v>
      </c>
      <c r="C172" s="3" t="s">
        <v>195</v>
      </c>
      <c r="D172" s="5" t="s">
        <v>90</v>
      </c>
      <c r="E172" s="4"/>
      <c r="F172" s="6"/>
      <c r="G172" s="37"/>
      <c r="H172" s="29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</row>
    <row r="173" spans="1:39" s="96" customFormat="1" ht="30" customHeight="1">
      <c r="A173" s="20" t="s">
        <v>196</v>
      </c>
      <c r="B173" s="9" t="s">
        <v>48</v>
      </c>
      <c r="C173" s="3" t="s">
        <v>280</v>
      </c>
      <c r="D173" s="5" t="s">
        <v>2</v>
      </c>
      <c r="E173" s="4" t="s">
        <v>95</v>
      </c>
      <c r="F173" s="6">
        <v>50</v>
      </c>
      <c r="G173" s="40"/>
      <c r="H173" s="29">
        <f>F173*ROUND(G173,2)</f>
        <v>0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</row>
    <row r="174" spans="1:39" s="88" customFormat="1" ht="30" customHeight="1">
      <c r="A174" s="23" t="s">
        <v>294</v>
      </c>
      <c r="B174" s="30" t="s">
        <v>51</v>
      </c>
      <c r="C174" s="3" t="s">
        <v>295</v>
      </c>
      <c r="D174" s="26" t="s">
        <v>2</v>
      </c>
      <c r="E174" s="31" t="s">
        <v>95</v>
      </c>
      <c r="F174" s="27">
        <v>815</v>
      </c>
      <c r="G174" s="40"/>
      <c r="H174" s="29">
        <f>F174*ROUND(G174,2)</f>
        <v>0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</row>
    <row r="175" spans="1:39" s="96" customFormat="1" ht="30" customHeight="1">
      <c r="A175" s="20" t="s">
        <v>197</v>
      </c>
      <c r="B175" s="33" t="s">
        <v>457</v>
      </c>
      <c r="C175" s="3" t="s">
        <v>199</v>
      </c>
      <c r="D175" s="5" t="s">
        <v>200</v>
      </c>
      <c r="E175" s="4"/>
      <c r="F175" s="6"/>
      <c r="G175" s="8"/>
      <c r="H175" s="8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</row>
    <row r="176" spans="1:39" s="96" customFormat="1" ht="30" customHeight="1">
      <c r="A176" s="20" t="s">
        <v>203</v>
      </c>
      <c r="B176" s="9" t="s">
        <v>48</v>
      </c>
      <c r="C176" s="3" t="s">
        <v>296</v>
      </c>
      <c r="D176" s="5" t="s">
        <v>204</v>
      </c>
      <c r="E176" s="4" t="s">
        <v>95</v>
      </c>
      <c r="F176" s="6">
        <v>50</v>
      </c>
      <c r="G176" s="7"/>
      <c r="H176" s="8">
        <f>F176*ROUND(G176,2)</f>
        <v>0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</row>
    <row r="177" spans="1:39" s="88" customFormat="1" ht="30" customHeight="1">
      <c r="A177" s="23" t="s">
        <v>87</v>
      </c>
      <c r="B177" s="24" t="s">
        <v>379</v>
      </c>
      <c r="C177" s="25" t="s">
        <v>89</v>
      </c>
      <c r="D177" s="26" t="s">
        <v>90</v>
      </c>
      <c r="E177" s="31"/>
      <c r="F177" s="27"/>
      <c r="G177" s="37"/>
      <c r="H177" s="29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</row>
    <row r="178" spans="1:39" s="96" customFormat="1" ht="30" customHeight="1">
      <c r="A178" s="20" t="s">
        <v>98</v>
      </c>
      <c r="B178" s="9" t="s">
        <v>48</v>
      </c>
      <c r="C178" s="3" t="s">
        <v>340</v>
      </c>
      <c r="D178" s="5" t="s">
        <v>128</v>
      </c>
      <c r="E178" s="4" t="s">
        <v>95</v>
      </c>
      <c r="F178" s="6">
        <v>35</v>
      </c>
      <c r="G178" s="40"/>
      <c r="H178" s="29">
        <f>F178*ROUND(G178,2)</f>
        <v>0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</row>
    <row r="179" spans="1:39" s="88" customFormat="1" ht="39.75" customHeight="1">
      <c r="A179" s="23" t="s">
        <v>99</v>
      </c>
      <c r="B179" s="24" t="s">
        <v>380</v>
      </c>
      <c r="C179" s="25" t="s">
        <v>101</v>
      </c>
      <c r="D179" s="26" t="s">
        <v>102</v>
      </c>
      <c r="E179" s="31" t="s">
        <v>43</v>
      </c>
      <c r="F179" s="27">
        <v>10</v>
      </c>
      <c r="G179" s="40"/>
      <c r="H179" s="29">
        <f>F179*ROUND(G179,2)</f>
        <v>0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</row>
    <row r="180" spans="1:39" s="88" customFormat="1" ht="39.75" customHeight="1">
      <c r="A180" s="23" t="s">
        <v>103</v>
      </c>
      <c r="B180" s="24" t="s">
        <v>381</v>
      </c>
      <c r="C180" s="25" t="s">
        <v>105</v>
      </c>
      <c r="D180" s="26" t="s">
        <v>106</v>
      </c>
      <c r="E180" s="97"/>
      <c r="F180" s="27"/>
      <c r="G180" s="37"/>
      <c r="H180" s="29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</row>
    <row r="181" spans="1:39" s="88" customFormat="1" ht="30" customHeight="1">
      <c r="A181" s="23" t="s">
        <v>107</v>
      </c>
      <c r="B181" s="30" t="s">
        <v>48</v>
      </c>
      <c r="C181" s="25" t="s">
        <v>108</v>
      </c>
      <c r="D181" s="26"/>
      <c r="E181" s="31"/>
      <c r="F181" s="27"/>
      <c r="G181" s="37"/>
      <c r="H181" s="29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</row>
    <row r="182" spans="1:39" s="88" customFormat="1" ht="30" customHeight="1">
      <c r="A182" s="23" t="s">
        <v>109</v>
      </c>
      <c r="B182" s="42"/>
      <c r="C182" s="25" t="s">
        <v>110</v>
      </c>
      <c r="D182" s="26"/>
      <c r="E182" s="31" t="s">
        <v>111</v>
      </c>
      <c r="F182" s="27">
        <v>650</v>
      </c>
      <c r="G182" s="40"/>
      <c r="H182" s="29">
        <f>F182*ROUND(G182,2)</f>
        <v>0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</row>
    <row r="183" spans="1:39" s="88" customFormat="1" ht="30" customHeight="1">
      <c r="A183" s="23" t="s">
        <v>112</v>
      </c>
      <c r="B183" s="30" t="s">
        <v>51</v>
      </c>
      <c r="C183" s="25" t="s">
        <v>113</v>
      </c>
      <c r="D183" s="26"/>
      <c r="E183" s="31"/>
      <c r="F183" s="27"/>
      <c r="G183" s="37"/>
      <c r="H183" s="29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</row>
    <row r="184" spans="1:39" s="88" customFormat="1" ht="30" customHeight="1">
      <c r="A184" s="23" t="s">
        <v>114</v>
      </c>
      <c r="B184" s="42"/>
      <c r="C184" s="25" t="s">
        <v>110</v>
      </c>
      <c r="D184" s="26"/>
      <c r="E184" s="31" t="s">
        <v>111</v>
      </c>
      <c r="F184" s="27">
        <v>25</v>
      </c>
      <c r="G184" s="40"/>
      <c r="H184" s="29">
        <f>F184*ROUND(G184,2)</f>
        <v>0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</row>
    <row r="185" spans="1:39" s="88" customFormat="1" ht="30" customHeight="1">
      <c r="A185" s="23" t="s">
        <v>178</v>
      </c>
      <c r="B185" s="154"/>
      <c r="C185" s="148" t="s">
        <v>363</v>
      </c>
      <c r="D185" s="149"/>
      <c r="E185" s="150" t="s">
        <v>111</v>
      </c>
      <c r="F185" s="151">
        <v>25</v>
      </c>
      <c r="G185" s="146"/>
      <c r="H185" s="152">
        <f>F185*ROUND(G185,2)</f>
        <v>0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</row>
    <row r="186" spans="1:8" ht="36" customHeight="1">
      <c r="A186" s="89"/>
      <c r="B186" s="103"/>
      <c r="C186" s="41" t="s">
        <v>22</v>
      </c>
      <c r="D186" s="91"/>
      <c r="E186" s="102"/>
      <c r="F186" s="102"/>
      <c r="G186" s="93"/>
      <c r="H186" s="94"/>
    </row>
    <row r="187" spans="1:39" s="95" customFormat="1" ht="39.75" customHeight="1">
      <c r="A187" s="34" t="s">
        <v>121</v>
      </c>
      <c r="B187" s="24" t="s">
        <v>382</v>
      </c>
      <c r="C187" s="25" t="s">
        <v>123</v>
      </c>
      <c r="D187" s="5" t="s">
        <v>239</v>
      </c>
      <c r="E187" s="31"/>
      <c r="F187" s="36"/>
      <c r="G187" s="37"/>
      <c r="H187" s="29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</row>
    <row r="188" spans="1:39" s="87" customFormat="1" ht="60" customHeight="1">
      <c r="A188" s="34" t="s">
        <v>240</v>
      </c>
      <c r="B188" s="9" t="s">
        <v>48</v>
      </c>
      <c r="C188" s="3" t="s">
        <v>443</v>
      </c>
      <c r="D188" s="5" t="s">
        <v>97</v>
      </c>
      <c r="E188" s="4" t="s">
        <v>95</v>
      </c>
      <c r="F188" s="19">
        <v>715</v>
      </c>
      <c r="G188" s="40"/>
      <c r="H188" s="29">
        <f>F188*ROUND(G188,2)</f>
        <v>0</v>
      </c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</row>
    <row r="189" spans="1:39" s="87" customFormat="1" ht="60" customHeight="1">
      <c r="A189" s="34" t="s">
        <v>241</v>
      </c>
      <c r="B189" s="9" t="s">
        <v>51</v>
      </c>
      <c r="C189" s="3" t="s">
        <v>242</v>
      </c>
      <c r="D189" s="5" t="s">
        <v>243</v>
      </c>
      <c r="E189" s="4" t="s">
        <v>95</v>
      </c>
      <c r="F189" s="19">
        <v>100</v>
      </c>
      <c r="G189" s="40"/>
      <c r="H189" s="29">
        <f>F189*ROUND(G189,2)</f>
        <v>0</v>
      </c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</row>
    <row r="190" spans="1:8" ht="36" customHeight="1">
      <c r="A190" s="93"/>
      <c r="B190" s="103"/>
      <c r="C190" s="41" t="s">
        <v>23</v>
      </c>
      <c r="D190" s="91"/>
      <c r="E190" s="101"/>
      <c r="F190" s="102"/>
      <c r="G190" s="93"/>
      <c r="H190" s="94"/>
    </row>
    <row r="191" spans="1:39" s="95" customFormat="1" ht="30" customHeight="1">
      <c r="A191" s="34" t="s">
        <v>130</v>
      </c>
      <c r="B191" s="24" t="s">
        <v>383</v>
      </c>
      <c r="C191" s="25" t="s">
        <v>132</v>
      </c>
      <c r="D191" s="26" t="s">
        <v>133</v>
      </c>
      <c r="E191" s="31" t="s">
        <v>95</v>
      </c>
      <c r="F191" s="36">
        <v>550</v>
      </c>
      <c r="G191" s="40"/>
      <c r="H191" s="29">
        <f>F191*ROUND(G191,2)</f>
        <v>0</v>
      </c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</row>
    <row r="192" spans="1:8" ht="48" customHeight="1">
      <c r="A192" s="93"/>
      <c r="B192" s="103"/>
      <c r="C192" s="41" t="s">
        <v>24</v>
      </c>
      <c r="D192" s="91"/>
      <c r="E192" s="101"/>
      <c r="F192" s="102"/>
      <c r="G192" s="93"/>
      <c r="H192" s="94"/>
    </row>
    <row r="193" spans="1:39" s="87" customFormat="1" ht="30" customHeight="1">
      <c r="A193" s="2" t="s">
        <v>301</v>
      </c>
      <c r="B193" s="33" t="s">
        <v>384</v>
      </c>
      <c r="C193" s="3" t="s">
        <v>302</v>
      </c>
      <c r="D193" s="5" t="s">
        <v>257</v>
      </c>
      <c r="E193" s="4"/>
      <c r="F193" s="19"/>
      <c r="G193" s="37"/>
      <c r="H193" s="29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</row>
    <row r="194" spans="1:39" s="95" customFormat="1" ht="30" customHeight="1">
      <c r="A194" s="34" t="s">
        <v>303</v>
      </c>
      <c r="B194" s="30" t="s">
        <v>48</v>
      </c>
      <c r="C194" s="25" t="s">
        <v>304</v>
      </c>
      <c r="D194" s="26"/>
      <c r="E194" s="31" t="s">
        <v>68</v>
      </c>
      <c r="F194" s="36">
        <v>4</v>
      </c>
      <c r="G194" s="40"/>
      <c r="H194" s="29">
        <f>F194*ROUND(G194,2)</f>
        <v>0</v>
      </c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</row>
    <row r="195" spans="1:39" s="99" customFormat="1" ht="39.75" customHeight="1">
      <c r="A195" s="34" t="s">
        <v>305</v>
      </c>
      <c r="B195" s="24" t="s">
        <v>385</v>
      </c>
      <c r="C195" s="25" t="s">
        <v>306</v>
      </c>
      <c r="D195" s="26" t="s">
        <v>139</v>
      </c>
      <c r="E195" s="31" t="s">
        <v>95</v>
      </c>
      <c r="F195" s="36">
        <v>5</v>
      </c>
      <c r="G195" s="40"/>
      <c r="H195" s="29">
        <f>F195*ROUND(G195,2)</f>
        <v>0</v>
      </c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</row>
    <row r="196" spans="1:39" s="105" customFormat="1" ht="39.75" customHeight="1">
      <c r="A196" s="34" t="s">
        <v>136</v>
      </c>
      <c r="B196" s="24" t="s">
        <v>386</v>
      </c>
      <c r="C196" s="35" t="s">
        <v>138</v>
      </c>
      <c r="D196" s="26" t="s">
        <v>139</v>
      </c>
      <c r="E196" s="31"/>
      <c r="F196" s="36"/>
      <c r="G196" s="37"/>
      <c r="H196" s="2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</row>
    <row r="197" spans="1:39" s="88" customFormat="1" ht="39.75" customHeight="1">
      <c r="A197" s="34" t="s">
        <v>140</v>
      </c>
      <c r="B197" s="30" t="s">
        <v>48</v>
      </c>
      <c r="C197" s="25" t="s">
        <v>141</v>
      </c>
      <c r="D197" s="26"/>
      <c r="E197" s="31" t="s">
        <v>68</v>
      </c>
      <c r="F197" s="36">
        <v>6</v>
      </c>
      <c r="G197" s="40"/>
      <c r="H197" s="29">
        <f>F197*ROUND(G197,2)</f>
        <v>0</v>
      </c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</row>
    <row r="198" spans="1:39" s="88" customFormat="1" ht="39.75" customHeight="1">
      <c r="A198" s="34" t="s">
        <v>142</v>
      </c>
      <c r="B198" s="30" t="s">
        <v>51</v>
      </c>
      <c r="C198" s="25" t="s">
        <v>143</v>
      </c>
      <c r="D198" s="26"/>
      <c r="E198" s="31" t="s">
        <v>68</v>
      </c>
      <c r="F198" s="36">
        <v>5</v>
      </c>
      <c r="G198" s="40"/>
      <c r="H198" s="29">
        <f>F198*ROUND(G198,2)</f>
        <v>0</v>
      </c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</row>
    <row r="199" spans="1:39" s="88" customFormat="1" ht="39.75" customHeight="1">
      <c r="A199" s="34" t="s">
        <v>144</v>
      </c>
      <c r="B199" s="30" t="s">
        <v>57</v>
      </c>
      <c r="C199" s="25" t="s">
        <v>145</v>
      </c>
      <c r="D199" s="26"/>
      <c r="E199" s="31" t="s">
        <v>68</v>
      </c>
      <c r="F199" s="36">
        <v>1</v>
      </c>
      <c r="G199" s="40"/>
      <c r="H199" s="29">
        <f>F199*ROUND(G199,2)</f>
        <v>0</v>
      </c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</row>
    <row r="200" spans="1:39" s="88" customFormat="1" ht="39.75" customHeight="1">
      <c r="A200" s="34" t="s">
        <v>146</v>
      </c>
      <c r="B200" s="30" t="s">
        <v>58</v>
      </c>
      <c r="C200" s="25" t="s">
        <v>223</v>
      </c>
      <c r="D200" s="26"/>
      <c r="E200" s="31" t="s">
        <v>68</v>
      </c>
      <c r="F200" s="36">
        <v>2</v>
      </c>
      <c r="G200" s="40"/>
      <c r="H200" s="29">
        <f>F200*ROUND(G200,2)</f>
        <v>0</v>
      </c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</row>
    <row r="201" spans="1:39" s="88" customFormat="1" ht="39.75" customHeight="1">
      <c r="A201" s="34" t="s">
        <v>147</v>
      </c>
      <c r="B201" s="30" t="s">
        <v>148</v>
      </c>
      <c r="C201" s="25" t="s">
        <v>149</v>
      </c>
      <c r="D201" s="26"/>
      <c r="E201" s="31" t="s">
        <v>68</v>
      </c>
      <c r="F201" s="36">
        <v>2</v>
      </c>
      <c r="G201" s="40"/>
      <c r="H201" s="29">
        <f>F201*ROUND(G201,2)</f>
        <v>0</v>
      </c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</row>
    <row r="202" spans="1:39" s="105" customFormat="1" ht="30" customHeight="1">
      <c r="A202" s="34" t="s">
        <v>267</v>
      </c>
      <c r="B202" s="24" t="s">
        <v>387</v>
      </c>
      <c r="C202" s="35" t="s">
        <v>268</v>
      </c>
      <c r="D202" s="26" t="s">
        <v>139</v>
      </c>
      <c r="E202" s="31"/>
      <c r="F202" s="36"/>
      <c r="G202" s="37"/>
      <c r="H202" s="29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</row>
    <row r="203" spans="1:39" s="105" customFormat="1" ht="30" customHeight="1">
      <c r="A203" s="34" t="s">
        <v>269</v>
      </c>
      <c r="B203" s="30" t="s">
        <v>48</v>
      </c>
      <c r="C203" s="35" t="s">
        <v>270</v>
      </c>
      <c r="D203" s="26"/>
      <c r="E203" s="31" t="s">
        <v>68</v>
      </c>
      <c r="F203" s="36">
        <v>4</v>
      </c>
      <c r="G203" s="40"/>
      <c r="H203" s="29">
        <f>F203*ROUND(G203,2)</f>
        <v>0</v>
      </c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</row>
    <row r="204" spans="1:39" s="88" customFormat="1" ht="39.75" customHeight="1">
      <c r="A204" s="34" t="s">
        <v>271</v>
      </c>
      <c r="B204" s="24" t="s">
        <v>388</v>
      </c>
      <c r="C204" s="25" t="s">
        <v>273</v>
      </c>
      <c r="D204" s="26" t="s">
        <v>139</v>
      </c>
      <c r="E204" s="31" t="s">
        <v>68</v>
      </c>
      <c r="F204" s="36">
        <v>4</v>
      </c>
      <c r="G204" s="40"/>
      <c r="H204" s="29">
        <f>F204*ROUND(G204,2)</f>
        <v>0</v>
      </c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</row>
    <row r="205" spans="1:39" s="96" customFormat="1" ht="30" customHeight="1">
      <c r="A205" s="2" t="s">
        <v>274</v>
      </c>
      <c r="B205" s="155" t="s">
        <v>389</v>
      </c>
      <c r="C205" s="11" t="s">
        <v>276</v>
      </c>
      <c r="D205" s="12" t="s">
        <v>277</v>
      </c>
      <c r="E205" s="13" t="s">
        <v>95</v>
      </c>
      <c r="F205" s="21">
        <v>120</v>
      </c>
      <c r="G205" s="15"/>
      <c r="H205" s="16">
        <f>F205*ROUND(G205,2)</f>
        <v>0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</row>
    <row r="206" spans="1:8" ht="36" customHeight="1">
      <c r="A206" s="93"/>
      <c r="B206" s="106"/>
      <c r="C206" s="41" t="s">
        <v>25</v>
      </c>
      <c r="D206" s="91"/>
      <c r="E206" s="101"/>
      <c r="F206" s="102"/>
      <c r="G206" s="93"/>
      <c r="H206" s="94"/>
    </row>
    <row r="207" spans="1:39" s="88" customFormat="1" ht="39.75" customHeight="1">
      <c r="A207" s="34" t="s">
        <v>150</v>
      </c>
      <c r="B207" s="24" t="s">
        <v>390</v>
      </c>
      <c r="C207" s="25" t="s">
        <v>224</v>
      </c>
      <c r="D207" s="26" t="s">
        <v>225</v>
      </c>
      <c r="E207" s="31" t="s">
        <v>68</v>
      </c>
      <c r="F207" s="36">
        <v>2</v>
      </c>
      <c r="G207" s="40"/>
      <c r="H207" s="29">
        <f>F207*ROUND(G207,2)</f>
        <v>0</v>
      </c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</row>
    <row r="208" spans="1:39" s="104" customFormat="1" ht="30" customHeight="1">
      <c r="A208" s="2" t="s">
        <v>153</v>
      </c>
      <c r="B208" s="9" t="s">
        <v>48</v>
      </c>
      <c r="C208" s="3" t="s">
        <v>226</v>
      </c>
      <c r="D208" s="5"/>
      <c r="E208" s="4" t="s">
        <v>154</v>
      </c>
      <c r="F208" s="107">
        <v>0.6</v>
      </c>
      <c r="G208" s="7"/>
      <c r="H208" s="8">
        <f>F208*ROUND(G208,2)</f>
        <v>0</v>
      </c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</row>
    <row r="209" spans="1:39" s="96" customFormat="1" ht="30" customHeight="1">
      <c r="A209" s="2" t="s">
        <v>151</v>
      </c>
      <c r="B209" s="33" t="s">
        <v>391</v>
      </c>
      <c r="C209" s="3" t="s">
        <v>152</v>
      </c>
      <c r="D209" s="5" t="s">
        <v>139</v>
      </c>
      <c r="E209" s="4"/>
      <c r="F209" s="19"/>
      <c r="G209" s="37"/>
      <c r="H209" s="8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</row>
    <row r="210" spans="1:39" s="95" customFormat="1" ht="30" customHeight="1">
      <c r="A210" s="34" t="s">
        <v>155</v>
      </c>
      <c r="B210" s="24" t="s">
        <v>392</v>
      </c>
      <c r="C210" s="25" t="s">
        <v>156</v>
      </c>
      <c r="D210" s="5" t="s">
        <v>225</v>
      </c>
      <c r="E210" s="31"/>
      <c r="F210" s="36"/>
      <c r="G210" s="37"/>
      <c r="H210" s="29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</row>
    <row r="211" spans="1:39" s="88" customFormat="1" ht="30" customHeight="1">
      <c r="A211" s="34" t="s">
        <v>227</v>
      </c>
      <c r="B211" s="30" t="s">
        <v>48</v>
      </c>
      <c r="C211" s="25" t="s">
        <v>228</v>
      </c>
      <c r="D211" s="26"/>
      <c r="E211" s="31" t="s">
        <v>68</v>
      </c>
      <c r="F211" s="36">
        <v>2</v>
      </c>
      <c r="G211" s="40"/>
      <c r="H211" s="29">
        <f aca="true" t="shared" si="3" ref="H211:H217">F211*ROUND(G211,2)</f>
        <v>0</v>
      </c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</row>
    <row r="212" spans="1:39" s="88" customFormat="1" ht="30" customHeight="1">
      <c r="A212" s="34" t="s">
        <v>157</v>
      </c>
      <c r="B212" s="30" t="s">
        <v>51</v>
      </c>
      <c r="C212" s="25" t="s">
        <v>158</v>
      </c>
      <c r="D212" s="26"/>
      <c r="E212" s="31" t="s">
        <v>68</v>
      </c>
      <c r="F212" s="36">
        <v>2</v>
      </c>
      <c r="G212" s="40"/>
      <c r="H212" s="29">
        <f t="shared" si="3"/>
        <v>0</v>
      </c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</row>
    <row r="213" spans="1:39" s="88" customFormat="1" ht="30" customHeight="1">
      <c r="A213" s="34" t="s">
        <v>159</v>
      </c>
      <c r="B213" s="30" t="s">
        <v>57</v>
      </c>
      <c r="C213" s="25" t="s">
        <v>160</v>
      </c>
      <c r="D213" s="26"/>
      <c r="E213" s="31" t="s">
        <v>68</v>
      </c>
      <c r="F213" s="36">
        <v>2</v>
      </c>
      <c r="G213" s="40"/>
      <c r="H213" s="29">
        <f t="shared" si="3"/>
        <v>0</v>
      </c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</row>
    <row r="214" spans="1:39" s="88" customFormat="1" ht="30" customHeight="1">
      <c r="A214" s="34" t="s">
        <v>161</v>
      </c>
      <c r="B214" s="30" t="s">
        <v>58</v>
      </c>
      <c r="C214" s="25" t="s">
        <v>162</v>
      </c>
      <c r="D214" s="26"/>
      <c r="E214" s="31" t="s">
        <v>68</v>
      </c>
      <c r="F214" s="36">
        <v>2</v>
      </c>
      <c r="G214" s="40"/>
      <c r="H214" s="29">
        <f t="shared" si="3"/>
        <v>0</v>
      </c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</row>
    <row r="215" spans="1:39" s="95" customFormat="1" ht="30" customHeight="1">
      <c r="A215" s="34" t="s">
        <v>163</v>
      </c>
      <c r="B215" s="24" t="s">
        <v>393</v>
      </c>
      <c r="C215" s="25" t="s">
        <v>164</v>
      </c>
      <c r="D215" s="26" t="s">
        <v>225</v>
      </c>
      <c r="E215" s="31" t="s">
        <v>68</v>
      </c>
      <c r="F215" s="36">
        <v>2</v>
      </c>
      <c r="G215" s="40"/>
      <c r="H215" s="29">
        <f t="shared" si="3"/>
        <v>0</v>
      </c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</row>
    <row r="216" spans="1:39" s="95" customFormat="1" ht="30" customHeight="1">
      <c r="A216" s="34" t="s">
        <v>165</v>
      </c>
      <c r="B216" s="24" t="s">
        <v>394</v>
      </c>
      <c r="C216" s="25" t="s">
        <v>166</v>
      </c>
      <c r="D216" s="26" t="s">
        <v>225</v>
      </c>
      <c r="E216" s="31" t="s">
        <v>68</v>
      </c>
      <c r="F216" s="36">
        <v>1</v>
      </c>
      <c r="G216" s="40"/>
      <c r="H216" s="29">
        <f t="shared" si="3"/>
        <v>0</v>
      </c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</row>
    <row r="217" spans="1:39" s="108" customFormat="1" ht="30" customHeight="1">
      <c r="A217" s="34" t="s">
        <v>167</v>
      </c>
      <c r="B217" s="24" t="s">
        <v>395</v>
      </c>
      <c r="C217" s="25" t="s">
        <v>168</v>
      </c>
      <c r="D217" s="26" t="s">
        <v>225</v>
      </c>
      <c r="E217" s="31" t="s">
        <v>68</v>
      </c>
      <c r="F217" s="36">
        <v>40</v>
      </c>
      <c r="G217" s="40"/>
      <c r="H217" s="29">
        <f t="shared" si="3"/>
        <v>0</v>
      </c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</row>
    <row r="218" spans="1:39" s="88" customFormat="1" ht="30" customHeight="1">
      <c r="A218" s="34" t="s">
        <v>169</v>
      </c>
      <c r="B218" s="24" t="s">
        <v>396</v>
      </c>
      <c r="C218" s="25" t="s">
        <v>170</v>
      </c>
      <c r="D218" s="26" t="s">
        <v>225</v>
      </c>
      <c r="E218" s="31" t="s">
        <v>68</v>
      </c>
      <c r="F218" s="36">
        <v>20</v>
      </c>
      <c r="G218" s="40"/>
      <c r="H218" s="29">
        <f>F218*ROUND(G218,2)</f>
        <v>0</v>
      </c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</row>
    <row r="219" spans="1:8" ht="36" customHeight="1">
      <c r="A219" s="93"/>
      <c r="B219" s="90"/>
      <c r="C219" s="41" t="s">
        <v>26</v>
      </c>
      <c r="D219" s="91"/>
      <c r="E219" s="92"/>
      <c r="F219" s="91"/>
      <c r="G219" s="93"/>
      <c r="H219" s="94"/>
    </row>
    <row r="220" spans="1:39" s="95" customFormat="1" ht="30" customHeight="1">
      <c r="A220" s="23" t="s">
        <v>171</v>
      </c>
      <c r="B220" s="24" t="s">
        <v>469</v>
      </c>
      <c r="C220" s="25" t="s">
        <v>172</v>
      </c>
      <c r="D220" s="5" t="s">
        <v>229</v>
      </c>
      <c r="E220" s="31"/>
      <c r="F220" s="27"/>
      <c r="G220" s="37"/>
      <c r="H220" s="37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</row>
    <row r="221" spans="1:39" s="88" customFormat="1" ht="30" customHeight="1">
      <c r="A221" s="23" t="s">
        <v>278</v>
      </c>
      <c r="B221" s="30" t="s">
        <v>48</v>
      </c>
      <c r="C221" s="25" t="s">
        <v>279</v>
      </c>
      <c r="D221" s="26"/>
      <c r="E221" s="31" t="s">
        <v>43</v>
      </c>
      <c r="F221" s="27">
        <v>200</v>
      </c>
      <c r="G221" s="40"/>
      <c r="H221" s="29">
        <f>F221*ROUND(G221,2)</f>
        <v>0</v>
      </c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</row>
    <row r="222" spans="1:39" s="88" customFormat="1" ht="30" customHeight="1">
      <c r="A222" s="23" t="s">
        <v>173</v>
      </c>
      <c r="B222" s="30" t="s">
        <v>51</v>
      </c>
      <c r="C222" s="25" t="s">
        <v>174</v>
      </c>
      <c r="D222" s="26"/>
      <c r="E222" s="31" t="s">
        <v>43</v>
      </c>
      <c r="F222" s="27">
        <v>3800</v>
      </c>
      <c r="G222" s="40"/>
      <c r="H222" s="29">
        <f>F222*ROUND(G222,2)</f>
        <v>0</v>
      </c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</row>
    <row r="223" spans="1:39" s="82" customFormat="1" ht="30" customHeight="1" thickBot="1">
      <c r="A223" s="81"/>
      <c r="B223" s="110" t="str">
        <f>B143</f>
        <v>C</v>
      </c>
      <c r="C223" s="170" t="str">
        <f>C143</f>
        <v>Merriam Boulevard Pavement Replacement; Pembina Highway - Riverside Drive East</v>
      </c>
      <c r="D223" s="171"/>
      <c r="E223" s="171"/>
      <c r="F223" s="172"/>
      <c r="G223" s="109" t="s">
        <v>17</v>
      </c>
      <c r="H223" s="114">
        <f>SUM(H143:H222)</f>
        <v>0</v>
      </c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</row>
    <row r="224" spans="1:8" ht="30" customHeight="1" thickTop="1">
      <c r="A224" s="76"/>
      <c r="B224" s="186" t="s">
        <v>31</v>
      </c>
      <c r="C224" s="187"/>
      <c r="D224" s="187"/>
      <c r="E224" s="187"/>
      <c r="F224" s="188"/>
      <c r="G224" s="86"/>
      <c r="H224" s="115"/>
    </row>
    <row r="225" spans="1:39" s="82" customFormat="1" ht="30" customHeight="1">
      <c r="A225" s="79"/>
      <c r="B225" s="80" t="s">
        <v>15</v>
      </c>
      <c r="C225" s="162" t="s">
        <v>176</v>
      </c>
      <c r="D225" s="163"/>
      <c r="E225" s="163"/>
      <c r="F225" s="164"/>
      <c r="G225" s="79"/>
      <c r="H225" s="81" t="s">
        <v>2</v>
      </c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</row>
    <row r="226" spans="1:8" ht="36" customHeight="1">
      <c r="A226" s="76"/>
      <c r="B226" s="83"/>
      <c r="C226" s="1" t="s">
        <v>19</v>
      </c>
      <c r="D226" s="84"/>
      <c r="E226" s="85" t="s">
        <v>2</v>
      </c>
      <c r="F226" s="85" t="s">
        <v>2</v>
      </c>
      <c r="G226" s="76" t="s">
        <v>2</v>
      </c>
      <c r="H226" s="86"/>
    </row>
    <row r="227" spans="1:39" s="87" customFormat="1" ht="30" customHeight="1">
      <c r="A227" s="2" t="s">
        <v>230</v>
      </c>
      <c r="B227" s="33" t="s">
        <v>131</v>
      </c>
      <c r="C227" s="3" t="s">
        <v>232</v>
      </c>
      <c r="D227" s="5" t="s">
        <v>233</v>
      </c>
      <c r="E227" s="4" t="s">
        <v>36</v>
      </c>
      <c r="F227" s="27">
        <v>865</v>
      </c>
      <c r="G227" s="40"/>
      <c r="H227" s="29">
        <f>F227*ROUND(G227,2)</f>
        <v>0</v>
      </c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</row>
    <row r="228" spans="1:39" s="88" customFormat="1" ht="30" customHeight="1">
      <c r="A228" s="34" t="s">
        <v>236</v>
      </c>
      <c r="B228" s="24" t="s">
        <v>135</v>
      </c>
      <c r="C228" s="25" t="s">
        <v>238</v>
      </c>
      <c r="D228" s="26" t="s">
        <v>233</v>
      </c>
      <c r="E228" s="31" t="s">
        <v>43</v>
      </c>
      <c r="F228" s="27">
        <v>2375</v>
      </c>
      <c r="G228" s="40"/>
      <c r="H228" s="29">
        <f>F228*ROUND(G228,2)</f>
        <v>0</v>
      </c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</row>
    <row r="229" spans="1:39" s="87" customFormat="1" ht="30" customHeight="1">
      <c r="A229" s="2" t="s">
        <v>307</v>
      </c>
      <c r="B229" s="33" t="s">
        <v>397</v>
      </c>
      <c r="C229" s="3" t="s">
        <v>309</v>
      </c>
      <c r="D229" s="5" t="s">
        <v>233</v>
      </c>
      <c r="E229" s="4"/>
      <c r="F229" s="6"/>
      <c r="G229" s="8"/>
      <c r="H229" s="8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</row>
    <row r="230" spans="1:39" s="87" customFormat="1" ht="42" customHeight="1">
      <c r="A230" s="2" t="s">
        <v>462</v>
      </c>
      <c r="B230" s="9" t="s">
        <v>310</v>
      </c>
      <c r="C230" s="3" t="s">
        <v>463</v>
      </c>
      <c r="D230" s="5" t="s">
        <v>2</v>
      </c>
      <c r="E230" s="4" t="s">
        <v>111</v>
      </c>
      <c r="F230" s="6">
        <v>1230</v>
      </c>
      <c r="G230" s="7"/>
      <c r="H230" s="8">
        <f>F230*ROUND(G230,2)</f>
        <v>0</v>
      </c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</row>
    <row r="231" spans="1:39" s="87" customFormat="1" ht="39.75" customHeight="1">
      <c r="A231" s="20" t="s">
        <v>38</v>
      </c>
      <c r="B231" s="33" t="s">
        <v>221</v>
      </c>
      <c r="C231" s="3" t="s">
        <v>40</v>
      </c>
      <c r="D231" s="5" t="s">
        <v>471</v>
      </c>
      <c r="E231" s="4" t="s">
        <v>36</v>
      </c>
      <c r="F231" s="6">
        <v>180</v>
      </c>
      <c r="G231" s="40"/>
      <c r="H231" s="29">
        <f>F231*ROUND(G231,2)</f>
        <v>0</v>
      </c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</row>
    <row r="232" spans="1:39" s="88" customFormat="1" ht="30" customHeight="1">
      <c r="A232" s="23" t="s">
        <v>41</v>
      </c>
      <c r="B232" s="24" t="s">
        <v>398</v>
      </c>
      <c r="C232" s="25" t="s">
        <v>42</v>
      </c>
      <c r="D232" s="26" t="s">
        <v>233</v>
      </c>
      <c r="E232" s="31" t="s">
        <v>43</v>
      </c>
      <c r="F232" s="27">
        <v>1900</v>
      </c>
      <c r="G232" s="40"/>
      <c r="H232" s="29">
        <f>F232*ROUND(G232,2)</f>
        <v>0</v>
      </c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</row>
    <row r="233" spans="1:39" s="88" customFormat="1" ht="44.25" customHeight="1">
      <c r="A233" s="34" t="s">
        <v>311</v>
      </c>
      <c r="B233" s="24" t="s">
        <v>399</v>
      </c>
      <c r="C233" s="25" t="s">
        <v>313</v>
      </c>
      <c r="D233" s="26" t="s">
        <v>466</v>
      </c>
      <c r="E233" s="31" t="s">
        <v>43</v>
      </c>
      <c r="F233" s="27">
        <v>2370</v>
      </c>
      <c r="G233" s="40"/>
      <c r="H233" s="29">
        <f>F233*ROUND(G233,2)</f>
        <v>0</v>
      </c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</row>
    <row r="234" spans="1:39" s="88" customFormat="1" ht="30" customHeight="1">
      <c r="A234" s="34" t="s">
        <v>314</v>
      </c>
      <c r="B234" s="33" t="s">
        <v>400</v>
      </c>
      <c r="C234" s="25" t="s">
        <v>315</v>
      </c>
      <c r="D234" s="5" t="s">
        <v>467</v>
      </c>
      <c r="E234" s="31" t="s">
        <v>43</v>
      </c>
      <c r="F234" s="36">
        <v>1200</v>
      </c>
      <c r="G234" s="40"/>
      <c r="H234" s="29">
        <f>F234*ROUND(G234,2)</f>
        <v>0</v>
      </c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</row>
    <row r="235" spans="1:8" ht="36" customHeight="1">
      <c r="A235" s="93"/>
      <c r="B235" s="116"/>
      <c r="C235" s="41" t="s">
        <v>20</v>
      </c>
      <c r="D235" s="91"/>
      <c r="E235" s="92"/>
      <c r="F235" s="91"/>
      <c r="G235" s="93"/>
      <c r="H235" s="94"/>
    </row>
    <row r="236" spans="1:39" s="95" customFormat="1" ht="39" customHeight="1">
      <c r="A236" s="23" t="s">
        <v>44</v>
      </c>
      <c r="B236" s="33" t="s">
        <v>401</v>
      </c>
      <c r="C236" s="25" t="s">
        <v>46</v>
      </c>
      <c r="D236" s="5" t="s">
        <v>233</v>
      </c>
      <c r="E236" s="31"/>
      <c r="F236" s="27"/>
      <c r="G236" s="37"/>
      <c r="H236" s="37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</row>
    <row r="237" spans="1:39" s="88" customFormat="1" ht="30" customHeight="1">
      <c r="A237" s="23" t="s">
        <v>47</v>
      </c>
      <c r="B237" s="9" t="s">
        <v>48</v>
      </c>
      <c r="C237" s="25" t="s">
        <v>49</v>
      </c>
      <c r="D237" s="26" t="s">
        <v>2</v>
      </c>
      <c r="E237" s="31" t="s">
        <v>43</v>
      </c>
      <c r="F237" s="27">
        <v>2180</v>
      </c>
      <c r="G237" s="40"/>
      <c r="H237" s="29">
        <f>F237*ROUND(G237,2)</f>
        <v>0</v>
      </c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</row>
    <row r="238" spans="1:39" s="88" customFormat="1" ht="30" customHeight="1">
      <c r="A238" s="23" t="s">
        <v>69</v>
      </c>
      <c r="B238" s="33" t="s">
        <v>402</v>
      </c>
      <c r="C238" s="25" t="s">
        <v>71</v>
      </c>
      <c r="D238" s="26" t="s">
        <v>65</v>
      </c>
      <c r="E238" s="31"/>
      <c r="F238" s="27"/>
      <c r="G238" s="37"/>
      <c r="H238" s="2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</row>
    <row r="239" spans="1:39" s="88" customFormat="1" ht="30" customHeight="1">
      <c r="A239" s="23" t="s">
        <v>72</v>
      </c>
      <c r="B239" s="9" t="s">
        <v>48</v>
      </c>
      <c r="C239" s="25" t="s">
        <v>73</v>
      </c>
      <c r="D239" s="26" t="s">
        <v>2</v>
      </c>
      <c r="E239" s="31" t="s">
        <v>68</v>
      </c>
      <c r="F239" s="27">
        <v>100</v>
      </c>
      <c r="G239" s="40"/>
      <c r="H239" s="29">
        <f>F239*ROUND(G239,2)</f>
        <v>0</v>
      </c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</row>
    <row r="240" spans="1:39" s="95" customFormat="1" ht="39.75" customHeight="1">
      <c r="A240" s="23" t="s">
        <v>179</v>
      </c>
      <c r="B240" s="33" t="s">
        <v>403</v>
      </c>
      <c r="C240" s="25" t="s">
        <v>180</v>
      </c>
      <c r="D240" s="26" t="s">
        <v>77</v>
      </c>
      <c r="E240" s="31"/>
      <c r="F240" s="27"/>
      <c r="G240" s="37"/>
      <c r="H240" s="2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</row>
    <row r="241" spans="1:39" s="88" customFormat="1" ht="30" customHeight="1">
      <c r="A241" s="23" t="s">
        <v>181</v>
      </c>
      <c r="B241" s="9" t="s">
        <v>48</v>
      </c>
      <c r="C241" s="25" t="s">
        <v>79</v>
      </c>
      <c r="D241" s="26" t="s">
        <v>2</v>
      </c>
      <c r="E241" s="31" t="s">
        <v>43</v>
      </c>
      <c r="F241" s="27">
        <v>300</v>
      </c>
      <c r="G241" s="40"/>
      <c r="H241" s="29">
        <f>F241*ROUND(G241,2)</f>
        <v>0</v>
      </c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</row>
    <row r="242" spans="1:39" s="95" customFormat="1" ht="39.75" customHeight="1">
      <c r="A242" s="23" t="s">
        <v>182</v>
      </c>
      <c r="B242" s="33" t="s">
        <v>404</v>
      </c>
      <c r="C242" s="32" t="s">
        <v>183</v>
      </c>
      <c r="D242" s="26" t="s">
        <v>77</v>
      </c>
      <c r="E242" s="31"/>
      <c r="F242" s="27"/>
      <c r="G242" s="37"/>
      <c r="H242" s="29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</row>
    <row r="243" spans="1:39" s="88" customFormat="1" ht="30" customHeight="1">
      <c r="A243" s="23" t="s">
        <v>184</v>
      </c>
      <c r="B243" s="9" t="s">
        <v>48</v>
      </c>
      <c r="C243" s="25" t="s">
        <v>79</v>
      </c>
      <c r="D243" s="26" t="s">
        <v>80</v>
      </c>
      <c r="E243" s="31" t="s">
        <v>43</v>
      </c>
      <c r="F243" s="27">
        <v>375</v>
      </c>
      <c r="G243" s="40"/>
      <c r="H243" s="29">
        <f>F243*ROUND(G243,2)</f>
        <v>0</v>
      </c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</row>
    <row r="244" spans="1:39" s="95" customFormat="1" ht="39.75" customHeight="1">
      <c r="A244" s="23" t="s">
        <v>74</v>
      </c>
      <c r="B244" s="33" t="s">
        <v>405</v>
      </c>
      <c r="C244" s="25" t="s">
        <v>76</v>
      </c>
      <c r="D244" s="26" t="s">
        <v>77</v>
      </c>
      <c r="E244" s="31"/>
      <c r="F244" s="27"/>
      <c r="G244" s="37"/>
      <c r="H244" s="2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</row>
    <row r="245" spans="1:39" s="88" customFormat="1" ht="30" customHeight="1">
      <c r="A245" s="23" t="s">
        <v>78</v>
      </c>
      <c r="B245" s="9" t="s">
        <v>310</v>
      </c>
      <c r="C245" s="25" t="s">
        <v>79</v>
      </c>
      <c r="D245" s="26" t="s">
        <v>80</v>
      </c>
      <c r="E245" s="31"/>
      <c r="F245" s="27"/>
      <c r="G245" s="37"/>
      <c r="H245" s="29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</row>
    <row r="246" spans="1:39" s="88" customFormat="1" ht="30" customHeight="1">
      <c r="A246" s="23" t="s">
        <v>81</v>
      </c>
      <c r="B246" s="17"/>
      <c r="C246" s="25" t="s">
        <v>82</v>
      </c>
      <c r="D246" s="26"/>
      <c r="E246" s="31" t="s">
        <v>43</v>
      </c>
      <c r="F246" s="27">
        <v>30</v>
      </c>
      <c r="G246" s="40"/>
      <c r="H246" s="29">
        <f aca="true" t="shared" si="4" ref="H246:H251">F246*ROUND(G246,2)</f>
        <v>0</v>
      </c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</row>
    <row r="247" spans="1:39" s="96" customFormat="1" ht="30" customHeight="1">
      <c r="A247" s="20" t="s">
        <v>83</v>
      </c>
      <c r="B247" s="17"/>
      <c r="C247" s="3" t="s">
        <v>84</v>
      </c>
      <c r="D247" s="5"/>
      <c r="E247" s="4" t="s">
        <v>43</v>
      </c>
      <c r="F247" s="6">
        <v>30</v>
      </c>
      <c r="G247" s="40"/>
      <c r="H247" s="29">
        <f t="shared" si="4"/>
        <v>0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</row>
    <row r="248" spans="1:39" s="96" customFormat="1" ht="30" customHeight="1">
      <c r="A248" s="20" t="s">
        <v>85</v>
      </c>
      <c r="B248" s="18"/>
      <c r="C248" s="11" t="s">
        <v>86</v>
      </c>
      <c r="D248" s="12" t="s">
        <v>2</v>
      </c>
      <c r="E248" s="13" t="s">
        <v>43</v>
      </c>
      <c r="F248" s="14">
        <v>380</v>
      </c>
      <c r="G248" s="15"/>
      <c r="H248" s="16">
        <f t="shared" si="4"/>
        <v>0</v>
      </c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</row>
    <row r="249" spans="1:39" s="87" customFormat="1" ht="39.75" customHeight="1">
      <c r="A249" s="20" t="s">
        <v>185</v>
      </c>
      <c r="B249" s="33" t="s">
        <v>406</v>
      </c>
      <c r="C249" s="3" t="s">
        <v>186</v>
      </c>
      <c r="D249" s="5" t="s">
        <v>187</v>
      </c>
      <c r="E249" s="4" t="s">
        <v>43</v>
      </c>
      <c r="F249" s="19">
        <v>10</v>
      </c>
      <c r="G249" s="40"/>
      <c r="H249" s="29">
        <f t="shared" si="4"/>
        <v>0</v>
      </c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</row>
    <row r="250" spans="1:39" s="88" customFormat="1" ht="30" customHeight="1">
      <c r="A250" s="23" t="s">
        <v>188</v>
      </c>
      <c r="B250" s="33" t="s">
        <v>407</v>
      </c>
      <c r="C250" s="25" t="s">
        <v>190</v>
      </c>
      <c r="D250" s="26" t="s">
        <v>77</v>
      </c>
      <c r="E250" s="31" t="s">
        <v>43</v>
      </c>
      <c r="F250" s="27">
        <v>5</v>
      </c>
      <c r="G250" s="40"/>
      <c r="H250" s="29">
        <f t="shared" si="4"/>
        <v>0</v>
      </c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</row>
    <row r="251" spans="1:39" s="96" customFormat="1" ht="30" customHeight="1">
      <c r="A251" s="20" t="s">
        <v>191</v>
      </c>
      <c r="B251" s="33" t="s">
        <v>408</v>
      </c>
      <c r="C251" s="3" t="s">
        <v>193</v>
      </c>
      <c r="D251" s="5" t="s">
        <v>77</v>
      </c>
      <c r="E251" s="4" t="s">
        <v>43</v>
      </c>
      <c r="F251" s="6">
        <v>5</v>
      </c>
      <c r="G251" s="40"/>
      <c r="H251" s="8">
        <f t="shared" si="4"/>
        <v>0</v>
      </c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</row>
    <row r="252" spans="1:39" s="87" customFormat="1" ht="30" customHeight="1">
      <c r="A252" s="20" t="s">
        <v>194</v>
      </c>
      <c r="B252" s="33" t="s">
        <v>410</v>
      </c>
      <c r="C252" s="3" t="s">
        <v>195</v>
      </c>
      <c r="D252" s="5" t="s">
        <v>90</v>
      </c>
      <c r="E252" s="4"/>
      <c r="F252" s="6"/>
      <c r="G252" s="8"/>
      <c r="H252" s="8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1:39" s="96" customFormat="1" ht="30" customHeight="1">
      <c r="A253" s="20" t="s">
        <v>196</v>
      </c>
      <c r="B253" s="9" t="s">
        <v>48</v>
      </c>
      <c r="C253" s="3" t="s">
        <v>409</v>
      </c>
      <c r="D253" s="5" t="s">
        <v>2</v>
      </c>
      <c r="E253" s="4" t="s">
        <v>95</v>
      </c>
      <c r="F253" s="6">
        <v>25</v>
      </c>
      <c r="G253" s="40"/>
      <c r="H253" s="29">
        <f>F253*ROUND(G253,2)</f>
        <v>0</v>
      </c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</row>
    <row r="254" spans="1:39" s="88" customFormat="1" ht="30" customHeight="1">
      <c r="A254" s="23" t="s">
        <v>197</v>
      </c>
      <c r="B254" s="33" t="s">
        <v>411</v>
      </c>
      <c r="C254" s="25" t="s">
        <v>199</v>
      </c>
      <c r="D254" s="26" t="s">
        <v>200</v>
      </c>
      <c r="E254" s="31"/>
      <c r="F254" s="27"/>
      <c r="G254" s="37"/>
      <c r="H254" s="2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</row>
    <row r="255" spans="1:39" s="88" customFormat="1" ht="30" customHeight="1">
      <c r="A255" s="23" t="s">
        <v>203</v>
      </c>
      <c r="B255" s="9" t="s">
        <v>48</v>
      </c>
      <c r="C255" s="25" t="s">
        <v>296</v>
      </c>
      <c r="D255" s="26" t="s">
        <v>204</v>
      </c>
      <c r="E255" s="31" t="s">
        <v>95</v>
      </c>
      <c r="F255" s="27">
        <v>25</v>
      </c>
      <c r="G255" s="40"/>
      <c r="H255" s="29">
        <f>F255*ROUND(G255,2)</f>
        <v>0</v>
      </c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</row>
    <row r="256" spans="1:39" s="88" customFormat="1" ht="30" customHeight="1">
      <c r="A256" s="23" t="s">
        <v>87</v>
      </c>
      <c r="B256" s="33" t="s">
        <v>412</v>
      </c>
      <c r="C256" s="25" t="s">
        <v>89</v>
      </c>
      <c r="D256" s="26" t="s">
        <v>90</v>
      </c>
      <c r="E256" s="31"/>
      <c r="F256" s="27"/>
      <c r="G256" s="37"/>
      <c r="H256" s="2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</row>
    <row r="257" spans="1:39" s="88" customFormat="1" ht="30" customHeight="1">
      <c r="A257" s="23" t="s">
        <v>91</v>
      </c>
      <c r="B257" s="9" t="s">
        <v>48</v>
      </c>
      <c r="C257" s="25" t="s">
        <v>281</v>
      </c>
      <c r="D257" s="26" t="s">
        <v>92</v>
      </c>
      <c r="E257" s="31"/>
      <c r="F257" s="27"/>
      <c r="G257" s="37"/>
      <c r="H257" s="2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</row>
    <row r="258" spans="1:39" s="88" customFormat="1" ht="30" customHeight="1">
      <c r="A258" s="23" t="s">
        <v>93</v>
      </c>
      <c r="B258" s="17"/>
      <c r="C258" s="25" t="s">
        <v>94</v>
      </c>
      <c r="D258" s="26"/>
      <c r="E258" s="31" t="s">
        <v>95</v>
      </c>
      <c r="F258" s="27">
        <v>10</v>
      </c>
      <c r="G258" s="40"/>
      <c r="H258" s="29">
        <f>F258*ROUND(G258,2)</f>
        <v>0</v>
      </c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</row>
    <row r="259" spans="1:39" s="88" customFormat="1" ht="30" customHeight="1">
      <c r="A259" s="23" t="s">
        <v>96</v>
      </c>
      <c r="B259" s="17"/>
      <c r="C259" s="3" t="s">
        <v>284</v>
      </c>
      <c r="D259" s="26"/>
      <c r="E259" s="31" t="s">
        <v>95</v>
      </c>
      <c r="F259" s="27">
        <v>25</v>
      </c>
      <c r="G259" s="40"/>
      <c r="H259" s="29">
        <f>F259*ROUND(G259,2)</f>
        <v>0</v>
      </c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</row>
    <row r="260" spans="1:39" s="96" customFormat="1" ht="30" customHeight="1">
      <c r="A260" s="20" t="s">
        <v>98</v>
      </c>
      <c r="B260" s="9" t="s">
        <v>51</v>
      </c>
      <c r="C260" s="3" t="s">
        <v>340</v>
      </c>
      <c r="D260" s="5" t="s">
        <v>128</v>
      </c>
      <c r="E260" s="4" t="s">
        <v>95</v>
      </c>
      <c r="F260" s="6"/>
      <c r="G260" s="37"/>
      <c r="H260" s="2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</row>
    <row r="261" spans="1:39" s="88" customFormat="1" ht="39.75" customHeight="1">
      <c r="A261" s="23" t="s">
        <v>99</v>
      </c>
      <c r="B261" s="33" t="s">
        <v>413</v>
      </c>
      <c r="C261" s="25" t="s">
        <v>101</v>
      </c>
      <c r="D261" s="26" t="s">
        <v>102</v>
      </c>
      <c r="E261" s="31" t="s">
        <v>43</v>
      </c>
      <c r="F261" s="27">
        <v>15</v>
      </c>
      <c r="G261" s="40"/>
      <c r="H261" s="29">
        <f>F261*ROUND(G261,2)</f>
        <v>0</v>
      </c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</row>
    <row r="262" spans="1:39" s="88" customFormat="1" ht="39.75" customHeight="1">
      <c r="A262" s="23" t="s">
        <v>103</v>
      </c>
      <c r="B262" s="33" t="s">
        <v>414</v>
      </c>
      <c r="C262" s="25" t="s">
        <v>105</v>
      </c>
      <c r="D262" s="26" t="s">
        <v>106</v>
      </c>
      <c r="E262" s="97"/>
      <c r="F262" s="27"/>
      <c r="G262" s="37"/>
      <c r="H262" s="2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</row>
    <row r="263" spans="1:39" s="88" customFormat="1" ht="30" customHeight="1">
      <c r="A263" s="23" t="s">
        <v>107</v>
      </c>
      <c r="B263" s="9" t="s">
        <v>48</v>
      </c>
      <c r="C263" s="25" t="s">
        <v>108</v>
      </c>
      <c r="D263" s="26"/>
      <c r="E263" s="31"/>
      <c r="F263" s="27"/>
      <c r="G263" s="37"/>
      <c r="H263" s="2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</row>
    <row r="264" spans="1:39" s="88" customFormat="1" ht="30" customHeight="1">
      <c r="A264" s="23" t="s">
        <v>109</v>
      </c>
      <c r="B264" s="17"/>
      <c r="C264" s="25" t="s">
        <v>110</v>
      </c>
      <c r="D264" s="26"/>
      <c r="E264" s="31" t="s">
        <v>111</v>
      </c>
      <c r="F264" s="6">
        <v>50</v>
      </c>
      <c r="G264" s="40"/>
      <c r="H264" s="29">
        <f>F264*ROUND(G264,2)</f>
        <v>0</v>
      </c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</row>
    <row r="265" spans="1:39" s="88" customFormat="1" ht="30" customHeight="1">
      <c r="A265" s="23" t="s">
        <v>112</v>
      </c>
      <c r="B265" s="9" t="s">
        <v>51</v>
      </c>
      <c r="C265" s="25" t="s">
        <v>113</v>
      </c>
      <c r="D265" s="26"/>
      <c r="E265" s="31"/>
      <c r="F265" s="27"/>
      <c r="G265" s="37"/>
      <c r="H265" s="2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</row>
    <row r="266" spans="1:39" s="88" customFormat="1" ht="30" customHeight="1">
      <c r="A266" s="23" t="s">
        <v>114</v>
      </c>
      <c r="B266" s="17"/>
      <c r="C266" s="25" t="s">
        <v>110</v>
      </c>
      <c r="D266" s="26"/>
      <c r="E266" s="31" t="s">
        <v>111</v>
      </c>
      <c r="F266" s="27">
        <v>25</v>
      </c>
      <c r="G266" s="40"/>
      <c r="H266" s="29">
        <f>F266*ROUND(G266,2)</f>
        <v>0</v>
      </c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</row>
    <row r="267" spans="1:39" s="88" customFormat="1" ht="30" customHeight="1">
      <c r="A267" s="23" t="s">
        <v>178</v>
      </c>
      <c r="B267" s="17"/>
      <c r="C267" s="25" t="s">
        <v>363</v>
      </c>
      <c r="D267" s="26"/>
      <c r="E267" s="31" t="s">
        <v>111</v>
      </c>
      <c r="F267" s="27">
        <v>10</v>
      </c>
      <c r="G267" s="40"/>
      <c r="H267" s="29">
        <f>F267*ROUND(G267,2)</f>
        <v>0</v>
      </c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</row>
    <row r="268" spans="1:39" s="98" customFormat="1" ht="30" customHeight="1">
      <c r="A268" s="23" t="s">
        <v>215</v>
      </c>
      <c r="B268" s="33" t="s">
        <v>415</v>
      </c>
      <c r="C268" s="25" t="s">
        <v>217</v>
      </c>
      <c r="D268" s="5" t="s">
        <v>218</v>
      </c>
      <c r="E268" s="31"/>
      <c r="F268" s="27"/>
      <c r="G268" s="37"/>
      <c r="H268" s="2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</row>
    <row r="269" spans="1:39" s="99" customFormat="1" ht="30" customHeight="1">
      <c r="A269" s="23" t="s">
        <v>219</v>
      </c>
      <c r="B269" s="9" t="s">
        <v>48</v>
      </c>
      <c r="C269" s="25" t="s">
        <v>220</v>
      </c>
      <c r="D269" s="26" t="s">
        <v>2</v>
      </c>
      <c r="E269" s="31" t="s">
        <v>43</v>
      </c>
      <c r="F269" s="27">
        <v>175</v>
      </c>
      <c r="G269" s="40"/>
      <c r="H269" s="29">
        <f>F269*ROUND(G269,2)</f>
        <v>0</v>
      </c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</row>
    <row r="270" spans="1:8" ht="36" customHeight="1">
      <c r="A270" s="93"/>
      <c r="B270" s="117"/>
      <c r="C270" s="41" t="s">
        <v>22</v>
      </c>
      <c r="D270" s="91"/>
      <c r="E270" s="102"/>
      <c r="F270" s="102"/>
      <c r="G270" s="93"/>
      <c r="H270" s="94"/>
    </row>
    <row r="271" spans="1:39" s="87" customFormat="1" ht="49.5" customHeight="1">
      <c r="A271" s="2" t="s">
        <v>117</v>
      </c>
      <c r="B271" s="33" t="s">
        <v>416</v>
      </c>
      <c r="C271" s="3" t="s">
        <v>119</v>
      </c>
      <c r="D271" s="5" t="s">
        <v>239</v>
      </c>
      <c r="E271" s="4"/>
      <c r="F271" s="19"/>
      <c r="G271" s="37"/>
      <c r="H271" s="8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</row>
    <row r="272" spans="1:39" s="95" customFormat="1" ht="39.75" customHeight="1">
      <c r="A272" s="34" t="s">
        <v>316</v>
      </c>
      <c r="B272" s="10" t="s">
        <v>48</v>
      </c>
      <c r="C272" s="148" t="s">
        <v>317</v>
      </c>
      <c r="D272" s="149" t="s">
        <v>2</v>
      </c>
      <c r="E272" s="150" t="s">
        <v>43</v>
      </c>
      <c r="F272" s="153">
        <v>2150</v>
      </c>
      <c r="G272" s="146"/>
      <c r="H272" s="152">
        <f>F272*ROUND(G272,2)</f>
        <v>0</v>
      </c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</row>
    <row r="273" spans="1:39" s="95" customFormat="1" ht="39.75" customHeight="1">
      <c r="A273" s="34" t="s">
        <v>121</v>
      </c>
      <c r="B273" s="33" t="s">
        <v>418</v>
      </c>
      <c r="C273" s="25" t="s">
        <v>123</v>
      </c>
      <c r="D273" s="5" t="s">
        <v>239</v>
      </c>
      <c r="E273" s="31"/>
      <c r="F273" s="36"/>
      <c r="G273" s="37"/>
      <c r="H273" s="2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</row>
    <row r="274" spans="1:39" s="96" customFormat="1" ht="39.75" customHeight="1">
      <c r="A274" s="2" t="s">
        <v>124</v>
      </c>
      <c r="B274" s="9" t="s">
        <v>48</v>
      </c>
      <c r="C274" s="3" t="s">
        <v>125</v>
      </c>
      <c r="D274" s="5" t="s">
        <v>126</v>
      </c>
      <c r="E274" s="4" t="s">
        <v>95</v>
      </c>
      <c r="F274" s="6">
        <v>465</v>
      </c>
      <c r="G274" s="7"/>
      <c r="H274" s="8">
        <f>F274*ROUND(G274,2)</f>
        <v>0</v>
      </c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</row>
    <row r="275" spans="1:39" s="88" customFormat="1" ht="39.75" customHeight="1">
      <c r="A275" s="34" t="s">
        <v>318</v>
      </c>
      <c r="B275" s="9" t="s">
        <v>51</v>
      </c>
      <c r="C275" s="25" t="s">
        <v>319</v>
      </c>
      <c r="D275" s="26" t="s">
        <v>204</v>
      </c>
      <c r="E275" s="31" t="s">
        <v>95</v>
      </c>
      <c r="F275" s="27">
        <v>25</v>
      </c>
      <c r="G275" s="40"/>
      <c r="H275" s="29">
        <f>F275*ROUND(G275,2)</f>
        <v>0</v>
      </c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</row>
    <row r="276" spans="1:39" s="88" customFormat="1" ht="39.75" customHeight="1">
      <c r="A276" s="34" t="s">
        <v>320</v>
      </c>
      <c r="B276" s="9" t="s">
        <v>57</v>
      </c>
      <c r="C276" s="25" t="s">
        <v>321</v>
      </c>
      <c r="D276" s="26" t="s">
        <v>322</v>
      </c>
      <c r="E276" s="31" t="s">
        <v>95</v>
      </c>
      <c r="F276" s="27">
        <v>10</v>
      </c>
      <c r="G276" s="40"/>
      <c r="H276" s="29">
        <f>F276*ROUND(G276,2)</f>
        <v>0</v>
      </c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</row>
    <row r="277" spans="1:39" s="88" customFormat="1" ht="39.75" customHeight="1">
      <c r="A277" s="34" t="s">
        <v>127</v>
      </c>
      <c r="B277" s="9" t="s">
        <v>58</v>
      </c>
      <c r="C277" s="25" t="s">
        <v>417</v>
      </c>
      <c r="D277" s="5" t="s">
        <v>128</v>
      </c>
      <c r="E277" s="31" t="s">
        <v>95</v>
      </c>
      <c r="F277" s="27">
        <v>35</v>
      </c>
      <c r="G277" s="40"/>
      <c r="H277" s="29">
        <f>F277*ROUND(G277,2)</f>
        <v>0</v>
      </c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</row>
    <row r="278" spans="1:8" ht="48" customHeight="1">
      <c r="A278" s="93"/>
      <c r="B278" s="117"/>
      <c r="C278" s="41" t="s">
        <v>24</v>
      </c>
      <c r="D278" s="91"/>
      <c r="E278" s="101"/>
      <c r="F278" s="102"/>
      <c r="G278" s="93"/>
      <c r="H278" s="94"/>
    </row>
    <row r="279" spans="1:39" s="87" customFormat="1" ht="30" customHeight="1">
      <c r="A279" s="2" t="s">
        <v>255</v>
      </c>
      <c r="B279" s="33" t="s">
        <v>419</v>
      </c>
      <c r="C279" s="3" t="s">
        <v>256</v>
      </c>
      <c r="D279" s="5" t="s">
        <v>257</v>
      </c>
      <c r="E279" s="4"/>
      <c r="F279" s="19"/>
      <c r="G279" s="37"/>
      <c r="H279" s="2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</row>
    <row r="280" spans="1:39" s="95" customFormat="1" ht="30" customHeight="1">
      <c r="A280" s="34" t="s">
        <v>258</v>
      </c>
      <c r="B280" s="9" t="s">
        <v>48</v>
      </c>
      <c r="C280" s="25" t="s">
        <v>259</v>
      </c>
      <c r="D280" s="26"/>
      <c r="E280" s="31" t="s">
        <v>68</v>
      </c>
      <c r="F280" s="36">
        <v>6</v>
      </c>
      <c r="G280" s="40"/>
      <c r="H280" s="29">
        <f>F280*ROUND(G280,2)</f>
        <v>0</v>
      </c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</row>
    <row r="281" spans="1:39" s="99" customFormat="1" ht="15">
      <c r="A281" s="34" t="s">
        <v>260</v>
      </c>
      <c r="B281" s="33" t="s">
        <v>421</v>
      </c>
      <c r="C281" s="25" t="s">
        <v>262</v>
      </c>
      <c r="D281" s="26" t="s">
        <v>139</v>
      </c>
      <c r="E281" s="31"/>
      <c r="F281" s="36"/>
      <c r="G281" s="37"/>
      <c r="H281" s="2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</row>
    <row r="282" spans="1:39" s="99" customFormat="1" ht="30" customHeight="1">
      <c r="A282" s="34" t="s">
        <v>263</v>
      </c>
      <c r="B282" s="9" t="s">
        <v>48</v>
      </c>
      <c r="C282" s="25" t="s">
        <v>349</v>
      </c>
      <c r="D282" s="26"/>
      <c r="E282" s="31"/>
      <c r="F282" s="36"/>
      <c r="G282" s="37"/>
      <c r="H282" s="2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</row>
    <row r="283" spans="1:39" s="104" customFormat="1" ht="39.75" customHeight="1">
      <c r="A283" s="2" t="s">
        <v>264</v>
      </c>
      <c r="B283" s="9"/>
      <c r="C283" s="3" t="s">
        <v>420</v>
      </c>
      <c r="D283" s="5"/>
      <c r="E283" s="4" t="s">
        <v>95</v>
      </c>
      <c r="F283" s="19">
        <v>25</v>
      </c>
      <c r="G283" s="7"/>
      <c r="H283" s="8">
        <f>F283*ROUND(G283,2)</f>
        <v>0</v>
      </c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</row>
    <row r="284" spans="1:39" s="105" customFormat="1" ht="39.75" customHeight="1">
      <c r="A284" s="34" t="s">
        <v>136</v>
      </c>
      <c r="B284" s="33" t="s">
        <v>422</v>
      </c>
      <c r="C284" s="35" t="s">
        <v>138</v>
      </c>
      <c r="D284" s="26" t="s">
        <v>139</v>
      </c>
      <c r="E284" s="31"/>
      <c r="F284" s="36"/>
      <c r="G284" s="37"/>
      <c r="H284" s="2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</row>
    <row r="285" spans="1:39" s="88" customFormat="1" ht="39.75" customHeight="1">
      <c r="A285" s="34" t="s">
        <v>140</v>
      </c>
      <c r="B285" s="9" t="s">
        <v>48</v>
      </c>
      <c r="C285" s="25" t="s">
        <v>141</v>
      </c>
      <c r="D285" s="26"/>
      <c r="E285" s="31" t="s">
        <v>68</v>
      </c>
      <c r="F285" s="36">
        <v>5</v>
      </c>
      <c r="G285" s="40"/>
      <c r="H285" s="29">
        <f>F285*ROUND(G285,2)</f>
        <v>0</v>
      </c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</row>
    <row r="286" spans="1:39" s="88" customFormat="1" ht="39.75" customHeight="1">
      <c r="A286" s="34" t="s">
        <v>142</v>
      </c>
      <c r="B286" s="9" t="s">
        <v>51</v>
      </c>
      <c r="C286" s="25" t="s">
        <v>143</v>
      </c>
      <c r="D286" s="26"/>
      <c r="E286" s="31" t="s">
        <v>68</v>
      </c>
      <c r="F286" s="36">
        <v>5</v>
      </c>
      <c r="G286" s="40"/>
      <c r="H286" s="29">
        <f>F286*ROUND(G286,2)</f>
        <v>0</v>
      </c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</row>
    <row r="287" spans="1:39" s="105" customFormat="1" ht="30" customHeight="1">
      <c r="A287" s="34" t="s">
        <v>323</v>
      </c>
      <c r="B287" s="33" t="s">
        <v>446</v>
      </c>
      <c r="C287" s="35" t="s">
        <v>325</v>
      </c>
      <c r="D287" s="26" t="s">
        <v>139</v>
      </c>
      <c r="E287" s="31"/>
      <c r="F287" s="36"/>
      <c r="G287" s="28"/>
      <c r="H287" s="2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</row>
    <row r="288" spans="1:39" s="105" customFormat="1" ht="39.75" customHeight="1">
      <c r="A288" s="34" t="s">
        <v>326</v>
      </c>
      <c r="B288" s="9" t="s">
        <v>48</v>
      </c>
      <c r="C288" s="35" t="s">
        <v>445</v>
      </c>
      <c r="D288" s="26"/>
      <c r="E288" s="31"/>
      <c r="F288" s="36"/>
      <c r="G288" s="28"/>
      <c r="H288" s="2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</row>
    <row r="289" spans="1:39" s="96" customFormat="1" ht="39.75" customHeight="1">
      <c r="A289" s="2" t="s">
        <v>444</v>
      </c>
      <c r="B289" s="47"/>
      <c r="C289" s="3" t="s">
        <v>461</v>
      </c>
      <c r="D289" s="5"/>
      <c r="E289" s="4" t="s">
        <v>68</v>
      </c>
      <c r="F289" s="19">
        <v>4</v>
      </c>
      <c r="G289" s="40"/>
      <c r="H289" s="29">
        <f>F289*ROUND(G289,2)</f>
        <v>0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</row>
    <row r="290" spans="1:39" s="96" customFormat="1" ht="39.75" customHeight="1">
      <c r="A290" s="2"/>
      <c r="B290" s="47"/>
      <c r="C290" s="3" t="s">
        <v>460</v>
      </c>
      <c r="D290" s="5"/>
      <c r="E290" s="4" t="s">
        <v>68</v>
      </c>
      <c r="F290" s="19">
        <v>2</v>
      </c>
      <c r="G290" s="40"/>
      <c r="H290" s="29">
        <f>F290*ROUND(G290,2)</f>
        <v>0</v>
      </c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</row>
    <row r="291" spans="1:39" s="105" customFormat="1" ht="39.75" customHeight="1">
      <c r="A291" s="34" t="s">
        <v>327</v>
      </c>
      <c r="B291" s="33" t="s">
        <v>447</v>
      </c>
      <c r="C291" s="22" t="s">
        <v>329</v>
      </c>
      <c r="D291" s="5" t="s">
        <v>139</v>
      </c>
      <c r="E291" s="4"/>
      <c r="F291" s="19"/>
      <c r="G291" s="8"/>
      <c r="H291" s="8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</row>
    <row r="292" spans="1:39" s="105" customFormat="1" ht="39.75" customHeight="1">
      <c r="A292" s="34" t="s">
        <v>330</v>
      </c>
      <c r="B292" s="10" t="s">
        <v>48</v>
      </c>
      <c r="C292" s="156" t="s">
        <v>349</v>
      </c>
      <c r="D292" s="149"/>
      <c r="E292" s="13" t="s">
        <v>68</v>
      </c>
      <c r="F292" s="153">
        <v>6</v>
      </c>
      <c r="G292" s="146"/>
      <c r="H292" s="152">
        <f>F292*ROUND(G292,2)</f>
        <v>0</v>
      </c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</row>
    <row r="293" spans="1:39" s="95" customFormat="1" ht="30" customHeight="1">
      <c r="A293" s="34" t="s">
        <v>331</v>
      </c>
      <c r="B293" s="33" t="s">
        <v>448</v>
      </c>
      <c r="C293" s="25" t="s">
        <v>333</v>
      </c>
      <c r="D293" s="26" t="s">
        <v>139</v>
      </c>
      <c r="E293" s="31" t="s">
        <v>68</v>
      </c>
      <c r="F293" s="36">
        <v>6</v>
      </c>
      <c r="G293" s="40"/>
      <c r="H293" s="29">
        <f>F293*ROUND(G293,2)</f>
        <v>0</v>
      </c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</row>
    <row r="294" spans="1:39" s="88" customFormat="1" ht="39.75" customHeight="1">
      <c r="A294" s="34" t="s">
        <v>271</v>
      </c>
      <c r="B294" s="33" t="s">
        <v>449</v>
      </c>
      <c r="C294" s="25" t="s">
        <v>273</v>
      </c>
      <c r="D294" s="26" t="s">
        <v>139</v>
      </c>
      <c r="E294" s="31" t="s">
        <v>68</v>
      </c>
      <c r="F294" s="36">
        <v>6</v>
      </c>
      <c r="G294" s="40"/>
      <c r="H294" s="29">
        <f>F294*ROUND(G294,2)</f>
        <v>0</v>
      </c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</row>
    <row r="295" spans="1:39" s="96" customFormat="1" ht="30" customHeight="1">
      <c r="A295" s="2" t="s">
        <v>274</v>
      </c>
      <c r="B295" s="33" t="s">
        <v>450</v>
      </c>
      <c r="C295" s="3" t="s">
        <v>276</v>
      </c>
      <c r="D295" s="5" t="s">
        <v>277</v>
      </c>
      <c r="E295" s="4" t="s">
        <v>95</v>
      </c>
      <c r="F295" s="19">
        <v>120</v>
      </c>
      <c r="G295" s="7"/>
      <c r="H295" s="8">
        <f>F295*ROUND(G295,2)</f>
        <v>0</v>
      </c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</row>
    <row r="296" spans="1:8" ht="36" customHeight="1">
      <c r="A296" s="93"/>
      <c r="B296" s="118"/>
      <c r="C296" s="41" t="s">
        <v>25</v>
      </c>
      <c r="D296" s="91"/>
      <c r="E296" s="101"/>
      <c r="F296" s="102"/>
      <c r="G296" s="93"/>
      <c r="H296" s="94"/>
    </row>
    <row r="297" spans="1:39" s="88" customFormat="1" ht="39.75" customHeight="1">
      <c r="A297" s="34" t="s">
        <v>150</v>
      </c>
      <c r="B297" s="33" t="s">
        <v>451</v>
      </c>
      <c r="C297" s="25" t="s">
        <v>224</v>
      </c>
      <c r="D297" s="26" t="s">
        <v>225</v>
      </c>
      <c r="E297" s="31" t="s">
        <v>68</v>
      </c>
      <c r="F297" s="36">
        <v>3</v>
      </c>
      <c r="G297" s="40"/>
      <c r="H297" s="29">
        <f>F297*ROUND(G297,2)</f>
        <v>0</v>
      </c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</row>
    <row r="298" spans="1:39" s="96" customFormat="1" ht="30" customHeight="1">
      <c r="A298" s="2" t="s">
        <v>151</v>
      </c>
      <c r="B298" s="33" t="s">
        <v>452</v>
      </c>
      <c r="C298" s="3" t="s">
        <v>152</v>
      </c>
      <c r="D298" s="5" t="s">
        <v>139</v>
      </c>
      <c r="E298" s="4"/>
      <c r="F298" s="19"/>
      <c r="G298" s="37"/>
      <c r="H298" s="8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</row>
    <row r="299" spans="1:39" s="104" customFormat="1" ht="30" customHeight="1">
      <c r="A299" s="2" t="s">
        <v>153</v>
      </c>
      <c r="B299" s="9" t="s">
        <v>48</v>
      </c>
      <c r="C299" s="3" t="s">
        <v>226</v>
      </c>
      <c r="D299" s="5"/>
      <c r="E299" s="4" t="s">
        <v>154</v>
      </c>
      <c r="F299" s="19">
        <v>1</v>
      </c>
      <c r="G299" s="7"/>
      <c r="H299" s="8">
        <f>F299*ROUND(G299,2)</f>
        <v>0</v>
      </c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</row>
    <row r="300" spans="1:39" s="95" customFormat="1" ht="30" customHeight="1">
      <c r="A300" s="34" t="s">
        <v>155</v>
      </c>
      <c r="B300" s="33" t="s">
        <v>453</v>
      </c>
      <c r="C300" s="25" t="s">
        <v>156</v>
      </c>
      <c r="D300" s="5" t="s">
        <v>225</v>
      </c>
      <c r="E300" s="31"/>
      <c r="F300" s="36"/>
      <c r="G300" s="37"/>
      <c r="H300" s="29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</row>
    <row r="301" spans="1:39" s="88" customFormat="1" ht="30" customHeight="1">
      <c r="A301" s="34" t="s">
        <v>227</v>
      </c>
      <c r="B301" s="9" t="s">
        <v>48</v>
      </c>
      <c r="C301" s="25" t="s">
        <v>228</v>
      </c>
      <c r="D301" s="26"/>
      <c r="E301" s="31" t="s">
        <v>68</v>
      </c>
      <c r="F301" s="36">
        <v>3</v>
      </c>
      <c r="G301" s="40"/>
      <c r="H301" s="29">
        <f aca="true" t="shared" si="5" ref="H301:H307">F301*ROUND(G301,2)</f>
        <v>0</v>
      </c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</row>
    <row r="302" spans="1:39" s="88" customFormat="1" ht="30" customHeight="1">
      <c r="A302" s="34" t="s">
        <v>157</v>
      </c>
      <c r="B302" s="9" t="s">
        <v>51</v>
      </c>
      <c r="C302" s="25" t="s">
        <v>158</v>
      </c>
      <c r="D302" s="26"/>
      <c r="E302" s="31" t="s">
        <v>68</v>
      </c>
      <c r="F302" s="36">
        <v>3</v>
      </c>
      <c r="G302" s="40"/>
      <c r="H302" s="29">
        <f t="shared" si="5"/>
        <v>0</v>
      </c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</row>
    <row r="303" spans="1:39" s="88" customFormat="1" ht="30" customHeight="1">
      <c r="A303" s="34" t="s">
        <v>159</v>
      </c>
      <c r="B303" s="9" t="s">
        <v>57</v>
      </c>
      <c r="C303" s="25" t="s">
        <v>160</v>
      </c>
      <c r="D303" s="26"/>
      <c r="E303" s="31" t="s">
        <v>68</v>
      </c>
      <c r="F303" s="36">
        <v>3</v>
      </c>
      <c r="G303" s="40"/>
      <c r="H303" s="29">
        <f t="shared" si="5"/>
        <v>0</v>
      </c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</row>
    <row r="304" spans="1:39" s="88" customFormat="1" ht="30" customHeight="1">
      <c r="A304" s="34" t="s">
        <v>161</v>
      </c>
      <c r="B304" s="9" t="s">
        <v>58</v>
      </c>
      <c r="C304" s="25" t="s">
        <v>162</v>
      </c>
      <c r="D304" s="26"/>
      <c r="E304" s="31" t="s">
        <v>68</v>
      </c>
      <c r="F304" s="36">
        <v>3</v>
      </c>
      <c r="G304" s="40"/>
      <c r="H304" s="29">
        <f t="shared" si="5"/>
        <v>0</v>
      </c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</row>
    <row r="305" spans="1:39" s="95" customFormat="1" ht="30" customHeight="1">
      <c r="A305" s="34" t="s">
        <v>163</v>
      </c>
      <c r="B305" s="33" t="s">
        <v>454</v>
      </c>
      <c r="C305" s="25" t="s">
        <v>164</v>
      </c>
      <c r="D305" s="26" t="s">
        <v>225</v>
      </c>
      <c r="E305" s="31" t="s">
        <v>68</v>
      </c>
      <c r="F305" s="36">
        <v>3</v>
      </c>
      <c r="G305" s="40"/>
      <c r="H305" s="29">
        <f t="shared" si="5"/>
        <v>0</v>
      </c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</row>
    <row r="306" spans="1:39" s="108" customFormat="1" ht="30" customHeight="1">
      <c r="A306" s="34" t="s">
        <v>167</v>
      </c>
      <c r="B306" s="33" t="s">
        <v>455</v>
      </c>
      <c r="C306" s="25" t="s">
        <v>168</v>
      </c>
      <c r="D306" s="26" t="s">
        <v>225</v>
      </c>
      <c r="E306" s="31" t="s">
        <v>68</v>
      </c>
      <c r="F306" s="36">
        <v>25</v>
      </c>
      <c r="G306" s="40"/>
      <c r="H306" s="29">
        <f t="shared" si="5"/>
        <v>0</v>
      </c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</row>
    <row r="307" spans="1:39" s="88" customFormat="1" ht="30" customHeight="1">
      <c r="A307" s="34" t="s">
        <v>169</v>
      </c>
      <c r="B307" s="33" t="s">
        <v>456</v>
      </c>
      <c r="C307" s="25" t="s">
        <v>170</v>
      </c>
      <c r="D307" s="26" t="s">
        <v>225</v>
      </c>
      <c r="E307" s="31" t="s">
        <v>68</v>
      </c>
      <c r="F307" s="36">
        <v>15</v>
      </c>
      <c r="G307" s="40"/>
      <c r="H307" s="29">
        <f t="shared" si="5"/>
        <v>0</v>
      </c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</row>
    <row r="308" spans="1:8" ht="36" customHeight="1">
      <c r="A308" s="93"/>
      <c r="B308" s="116"/>
      <c r="C308" s="41" t="s">
        <v>26</v>
      </c>
      <c r="D308" s="91"/>
      <c r="E308" s="92"/>
      <c r="F308" s="91"/>
      <c r="G308" s="93"/>
      <c r="H308" s="94"/>
    </row>
    <row r="309" spans="1:39" s="95" customFormat="1" ht="30" customHeight="1">
      <c r="A309" s="23" t="s">
        <v>171</v>
      </c>
      <c r="B309" s="33" t="s">
        <v>464</v>
      </c>
      <c r="C309" s="25" t="s">
        <v>172</v>
      </c>
      <c r="D309" s="5" t="s">
        <v>229</v>
      </c>
      <c r="E309" s="31"/>
      <c r="F309" s="27"/>
      <c r="G309" s="37"/>
      <c r="H309" s="37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</row>
    <row r="310" spans="1:39" s="88" customFormat="1" ht="30" customHeight="1">
      <c r="A310" s="23" t="s">
        <v>278</v>
      </c>
      <c r="B310" s="9" t="s">
        <v>48</v>
      </c>
      <c r="C310" s="25" t="s">
        <v>279</v>
      </c>
      <c r="D310" s="26"/>
      <c r="E310" s="31" t="s">
        <v>43</v>
      </c>
      <c r="F310" s="27">
        <v>100</v>
      </c>
      <c r="G310" s="40"/>
      <c r="H310" s="29">
        <f>F310*ROUND(G310,2)</f>
        <v>0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</row>
    <row r="311" spans="1:39" s="88" customFormat="1" ht="30" customHeight="1">
      <c r="A311" s="23" t="s">
        <v>173</v>
      </c>
      <c r="B311" s="9" t="s">
        <v>51</v>
      </c>
      <c r="C311" s="25" t="s">
        <v>174</v>
      </c>
      <c r="D311" s="26"/>
      <c r="E311" s="31" t="s">
        <v>43</v>
      </c>
      <c r="F311" s="27">
        <v>1800</v>
      </c>
      <c r="G311" s="40"/>
      <c r="H311" s="29">
        <f>F311*ROUND(G311,2)</f>
        <v>0</v>
      </c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</row>
    <row r="312" spans="1:8" ht="30" customHeight="1" thickBot="1">
      <c r="A312" s="119"/>
      <c r="B312" s="110" t="str">
        <f>B225</f>
        <v>D</v>
      </c>
      <c r="C312" s="170" t="str">
        <f>C225</f>
        <v>Riverton Avenue Reconstruction; Watt Street - Allan Street</v>
      </c>
      <c r="D312" s="171"/>
      <c r="E312" s="171"/>
      <c r="F312" s="172"/>
      <c r="G312" s="119" t="s">
        <v>17</v>
      </c>
      <c r="H312" s="119">
        <f>SUM(H225:H311)</f>
        <v>0</v>
      </c>
    </row>
    <row r="313" spans="1:39" s="82" customFormat="1" ht="30" customHeight="1" thickTop="1">
      <c r="A313" s="79"/>
      <c r="B313" s="80" t="s">
        <v>16</v>
      </c>
      <c r="C313" s="167" t="s">
        <v>265</v>
      </c>
      <c r="D313" s="168"/>
      <c r="E313" s="168"/>
      <c r="F313" s="169"/>
      <c r="G313" s="79"/>
      <c r="H313" s="81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</row>
    <row r="314" spans="1:8" ht="36" customHeight="1">
      <c r="A314" s="76"/>
      <c r="B314" s="83"/>
      <c r="C314" s="1" t="s">
        <v>19</v>
      </c>
      <c r="D314" s="84"/>
      <c r="E314" s="85" t="s">
        <v>2</v>
      </c>
      <c r="F314" s="85" t="s">
        <v>2</v>
      </c>
      <c r="G314" s="76" t="s">
        <v>2</v>
      </c>
      <c r="H314" s="86"/>
    </row>
    <row r="315" spans="1:39" s="87" customFormat="1" ht="30" customHeight="1">
      <c r="A315" s="2" t="s">
        <v>230</v>
      </c>
      <c r="B315" s="33" t="s">
        <v>137</v>
      </c>
      <c r="C315" s="3" t="s">
        <v>232</v>
      </c>
      <c r="D315" s="5" t="s">
        <v>233</v>
      </c>
      <c r="E315" s="4" t="s">
        <v>36</v>
      </c>
      <c r="F315" s="27">
        <v>40</v>
      </c>
      <c r="G315" s="40"/>
      <c r="H315" s="29">
        <f>F315*ROUND(G315,2)</f>
        <v>0</v>
      </c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</row>
    <row r="316" spans="1:39" s="87" customFormat="1" ht="39.75" customHeight="1">
      <c r="A316" s="20" t="s">
        <v>38</v>
      </c>
      <c r="B316" s="33" t="s">
        <v>423</v>
      </c>
      <c r="C316" s="3" t="s">
        <v>40</v>
      </c>
      <c r="D316" s="5" t="s">
        <v>471</v>
      </c>
      <c r="E316" s="4" t="s">
        <v>36</v>
      </c>
      <c r="F316" s="6">
        <v>50</v>
      </c>
      <c r="G316" s="40"/>
      <c r="H316" s="29">
        <f>F316*ROUND(G316,2)</f>
        <v>0</v>
      </c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</row>
    <row r="317" spans="1:39" s="88" customFormat="1" ht="30" customHeight="1">
      <c r="A317" s="23" t="s">
        <v>41</v>
      </c>
      <c r="B317" s="24" t="s">
        <v>424</v>
      </c>
      <c r="C317" s="25" t="s">
        <v>42</v>
      </c>
      <c r="D317" s="26" t="s">
        <v>233</v>
      </c>
      <c r="E317" s="31" t="s">
        <v>43</v>
      </c>
      <c r="F317" s="27">
        <v>1200</v>
      </c>
      <c r="G317" s="40"/>
      <c r="H317" s="29">
        <f>F317*ROUND(G317,2)</f>
        <v>0</v>
      </c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</row>
    <row r="318" spans="1:8" ht="36" customHeight="1">
      <c r="A318" s="93"/>
      <c r="B318" s="90"/>
      <c r="C318" s="41" t="s">
        <v>20</v>
      </c>
      <c r="D318" s="91"/>
      <c r="E318" s="92"/>
      <c r="F318" s="91"/>
      <c r="G318" s="93"/>
      <c r="H318" s="94"/>
    </row>
    <row r="319" spans="1:39" s="96" customFormat="1" ht="30" customHeight="1">
      <c r="A319" s="20" t="s">
        <v>54</v>
      </c>
      <c r="B319" s="33" t="s">
        <v>425</v>
      </c>
      <c r="C319" s="3" t="s">
        <v>56</v>
      </c>
      <c r="D319" s="5" t="s">
        <v>65</v>
      </c>
      <c r="E319" s="4"/>
      <c r="F319" s="6"/>
      <c r="G319" s="37"/>
      <c r="H319" s="29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</row>
    <row r="320" spans="1:39" s="88" customFormat="1" ht="39.75" customHeight="1">
      <c r="A320" s="23" t="s">
        <v>206</v>
      </c>
      <c r="B320" s="30" t="s">
        <v>48</v>
      </c>
      <c r="C320" s="25" t="s">
        <v>207</v>
      </c>
      <c r="D320" s="26" t="s">
        <v>2</v>
      </c>
      <c r="E320" s="31" t="s">
        <v>43</v>
      </c>
      <c r="F320" s="27">
        <v>75</v>
      </c>
      <c r="G320" s="40"/>
      <c r="H320" s="29">
        <f>F320*ROUND(G320,2)</f>
        <v>0</v>
      </c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</row>
    <row r="321" spans="1:39" s="88" customFormat="1" ht="39.75" customHeight="1">
      <c r="A321" s="23" t="s">
        <v>208</v>
      </c>
      <c r="B321" s="30" t="s">
        <v>51</v>
      </c>
      <c r="C321" s="25" t="s">
        <v>209</v>
      </c>
      <c r="D321" s="26" t="s">
        <v>2</v>
      </c>
      <c r="E321" s="31" t="s">
        <v>43</v>
      </c>
      <c r="F321" s="27">
        <v>35</v>
      </c>
      <c r="G321" s="40"/>
      <c r="H321" s="29">
        <f>F321*ROUND(G321,2)</f>
        <v>0</v>
      </c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</row>
    <row r="322" spans="1:39" s="88" customFormat="1" ht="39.75" customHeight="1">
      <c r="A322" s="23" t="s">
        <v>210</v>
      </c>
      <c r="B322" s="30" t="s">
        <v>57</v>
      </c>
      <c r="C322" s="25" t="s">
        <v>211</v>
      </c>
      <c r="D322" s="26" t="s">
        <v>2</v>
      </c>
      <c r="E322" s="31" t="s">
        <v>43</v>
      </c>
      <c r="F322" s="27">
        <v>350</v>
      </c>
      <c r="G322" s="40"/>
      <c r="H322" s="29">
        <f>F322*ROUND(G322,2)</f>
        <v>0</v>
      </c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</row>
    <row r="323" spans="1:39" s="88" customFormat="1" ht="30" customHeight="1">
      <c r="A323" s="23" t="s">
        <v>62</v>
      </c>
      <c r="B323" s="24" t="s">
        <v>261</v>
      </c>
      <c r="C323" s="25" t="s">
        <v>64</v>
      </c>
      <c r="D323" s="26" t="s">
        <v>65</v>
      </c>
      <c r="E323" s="31"/>
      <c r="F323" s="27"/>
      <c r="G323" s="37"/>
      <c r="H323" s="29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</row>
    <row r="324" spans="1:39" s="88" customFormat="1" ht="30" customHeight="1">
      <c r="A324" s="23" t="s">
        <v>66</v>
      </c>
      <c r="B324" s="30" t="s">
        <v>48</v>
      </c>
      <c r="C324" s="25" t="s">
        <v>67</v>
      </c>
      <c r="D324" s="26" t="s">
        <v>2</v>
      </c>
      <c r="E324" s="31" t="s">
        <v>68</v>
      </c>
      <c r="F324" s="27">
        <v>610</v>
      </c>
      <c r="G324" s="40"/>
      <c r="H324" s="29">
        <f>F324*ROUND(G324,2)</f>
        <v>0</v>
      </c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</row>
    <row r="325" spans="1:39" s="88" customFormat="1" ht="30" customHeight="1">
      <c r="A325" s="23" t="s">
        <v>69</v>
      </c>
      <c r="B325" s="24" t="s">
        <v>426</v>
      </c>
      <c r="C325" s="25" t="s">
        <v>71</v>
      </c>
      <c r="D325" s="26" t="s">
        <v>65</v>
      </c>
      <c r="E325" s="31"/>
      <c r="F325" s="27"/>
      <c r="G325" s="37"/>
      <c r="H325" s="29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</row>
    <row r="326" spans="1:39" s="88" customFormat="1" ht="30" customHeight="1">
      <c r="A326" s="23" t="s">
        <v>72</v>
      </c>
      <c r="B326" s="30" t="s">
        <v>48</v>
      </c>
      <c r="C326" s="25" t="s">
        <v>73</v>
      </c>
      <c r="D326" s="26" t="s">
        <v>2</v>
      </c>
      <c r="E326" s="31" t="s">
        <v>68</v>
      </c>
      <c r="F326" s="27">
        <v>610</v>
      </c>
      <c r="G326" s="40"/>
      <c r="H326" s="29">
        <f>F326*ROUND(G326,2)</f>
        <v>0</v>
      </c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</row>
    <row r="327" spans="1:39" s="95" customFormat="1" ht="39.75" customHeight="1">
      <c r="A327" s="23" t="s">
        <v>179</v>
      </c>
      <c r="B327" s="24" t="s">
        <v>427</v>
      </c>
      <c r="C327" s="25" t="s">
        <v>180</v>
      </c>
      <c r="D327" s="26" t="s">
        <v>77</v>
      </c>
      <c r="E327" s="31"/>
      <c r="F327" s="27"/>
      <c r="G327" s="37"/>
      <c r="H327" s="29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</row>
    <row r="328" spans="1:39" s="88" customFormat="1" ht="30" customHeight="1">
      <c r="A328" s="23" t="s">
        <v>181</v>
      </c>
      <c r="B328" s="30" t="s">
        <v>48</v>
      </c>
      <c r="C328" s="25" t="s">
        <v>79</v>
      </c>
      <c r="D328" s="26" t="s">
        <v>2</v>
      </c>
      <c r="E328" s="31" t="s">
        <v>43</v>
      </c>
      <c r="F328" s="27">
        <v>335</v>
      </c>
      <c r="G328" s="40"/>
      <c r="H328" s="29">
        <f>F328*ROUND(G328,2)</f>
        <v>0</v>
      </c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</row>
    <row r="329" spans="1:39" s="95" customFormat="1" ht="39.75" customHeight="1">
      <c r="A329" s="23" t="s">
        <v>182</v>
      </c>
      <c r="B329" s="24" t="s">
        <v>428</v>
      </c>
      <c r="C329" s="32" t="s">
        <v>183</v>
      </c>
      <c r="D329" s="26" t="s">
        <v>77</v>
      </c>
      <c r="E329" s="31"/>
      <c r="F329" s="27"/>
      <c r="G329" s="37"/>
      <c r="H329" s="29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</row>
    <row r="330" spans="1:39" s="88" customFormat="1" ht="30" customHeight="1">
      <c r="A330" s="23" t="s">
        <v>184</v>
      </c>
      <c r="B330" s="30" t="s">
        <v>48</v>
      </c>
      <c r="C330" s="25" t="s">
        <v>79</v>
      </c>
      <c r="D330" s="26" t="s">
        <v>80</v>
      </c>
      <c r="E330" s="31" t="s">
        <v>43</v>
      </c>
      <c r="F330" s="27">
        <v>410</v>
      </c>
      <c r="G330" s="40"/>
      <c r="H330" s="29">
        <f>F330*ROUND(G330,2)</f>
        <v>0</v>
      </c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</row>
    <row r="331" spans="1:39" s="95" customFormat="1" ht="39.75" customHeight="1">
      <c r="A331" s="23" t="s">
        <v>74</v>
      </c>
      <c r="B331" s="24" t="s">
        <v>429</v>
      </c>
      <c r="C331" s="25" t="s">
        <v>76</v>
      </c>
      <c r="D331" s="26" t="s">
        <v>77</v>
      </c>
      <c r="E331" s="31"/>
      <c r="F331" s="27"/>
      <c r="G331" s="37"/>
      <c r="H331" s="29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</row>
    <row r="332" spans="1:39" s="88" customFormat="1" ht="30" customHeight="1">
      <c r="A332" s="23" t="s">
        <v>78</v>
      </c>
      <c r="B332" s="30" t="s">
        <v>310</v>
      </c>
      <c r="C332" s="25" t="s">
        <v>79</v>
      </c>
      <c r="D332" s="26" t="s">
        <v>80</v>
      </c>
      <c r="E332" s="31"/>
      <c r="F332" s="27"/>
      <c r="G332" s="37"/>
      <c r="H332" s="29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</row>
    <row r="333" spans="1:39" s="88" customFormat="1" ht="30" customHeight="1">
      <c r="A333" s="23" t="s">
        <v>81</v>
      </c>
      <c r="B333" s="42"/>
      <c r="C333" s="25" t="s">
        <v>82</v>
      </c>
      <c r="D333" s="26"/>
      <c r="E333" s="31" t="s">
        <v>43</v>
      </c>
      <c r="F333" s="27">
        <v>35</v>
      </c>
      <c r="G333" s="40"/>
      <c r="H333" s="29">
        <f aca="true" t="shared" si="6" ref="H333:H338">F333*ROUND(G333,2)</f>
        <v>0</v>
      </c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</row>
    <row r="334" spans="1:39" s="96" customFormat="1" ht="30" customHeight="1">
      <c r="A334" s="20" t="s">
        <v>83</v>
      </c>
      <c r="B334" s="17"/>
      <c r="C334" s="3" t="s">
        <v>84</v>
      </c>
      <c r="D334" s="5"/>
      <c r="E334" s="4" t="s">
        <v>43</v>
      </c>
      <c r="F334" s="6">
        <v>25</v>
      </c>
      <c r="G334" s="40"/>
      <c r="H334" s="29">
        <f t="shared" si="6"/>
        <v>0</v>
      </c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</row>
    <row r="335" spans="1:39" s="88" customFormat="1" ht="30" customHeight="1">
      <c r="A335" s="23" t="s">
        <v>85</v>
      </c>
      <c r="B335" s="42"/>
      <c r="C335" s="25" t="s">
        <v>86</v>
      </c>
      <c r="D335" s="26" t="s">
        <v>2</v>
      </c>
      <c r="E335" s="31" t="s">
        <v>43</v>
      </c>
      <c r="F335" s="27">
        <v>40</v>
      </c>
      <c r="G335" s="40"/>
      <c r="H335" s="29">
        <f t="shared" si="6"/>
        <v>0</v>
      </c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</row>
    <row r="336" spans="1:39" s="87" customFormat="1" ht="39.75" customHeight="1">
      <c r="A336" s="20" t="s">
        <v>185</v>
      </c>
      <c r="B336" s="33" t="s">
        <v>222</v>
      </c>
      <c r="C336" s="3" t="s">
        <v>186</v>
      </c>
      <c r="D336" s="5" t="s">
        <v>187</v>
      </c>
      <c r="E336" s="4" t="s">
        <v>43</v>
      </c>
      <c r="F336" s="19">
        <v>10</v>
      </c>
      <c r="G336" s="40"/>
      <c r="H336" s="29">
        <f t="shared" si="6"/>
        <v>0</v>
      </c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</row>
    <row r="337" spans="1:39" s="88" customFormat="1" ht="30" customHeight="1">
      <c r="A337" s="23" t="s">
        <v>188</v>
      </c>
      <c r="B337" s="157" t="s">
        <v>430</v>
      </c>
      <c r="C337" s="148" t="s">
        <v>190</v>
      </c>
      <c r="D337" s="149" t="s">
        <v>77</v>
      </c>
      <c r="E337" s="150" t="s">
        <v>43</v>
      </c>
      <c r="F337" s="151">
        <v>10</v>
      </c>
      <c r="G337" s="146"/>
      <c r="H337" s="152">
        <f t="shared" si="6"/>
        <v>0</v>
      </c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</row>
    <row r="338" spans="1:39" s="96" customFormat="1" ht="30" customHeight="1">
      <c r="A338" s="20" t="s">
        <v>191</v>
      </c>
      <c r="B338" s="33" t="s">
        <v>431</v>
      </c>
      <c r="C338" s="3" t="s">
        <v>193</v>
      </c>
      <c r="D338" s="5" t="s">
        <v>77</v>
      </c>
      <c r="E338" s="4" t="s">
        <v>43</v>
      </c>
      <c r="F338" s="6">
        <v>20</v>
      </c>
      <c r="G338" s="40"/>
      <c r="H338" s="8">
        <f t="shared" si="6"/>
        <v>0</v>
      </c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</row>
    <row r="339" spans="1:39" s="87" customFormat="1" ht="30" customHeight="1">
      <c r="A339" s="20" t="s">
        <v>194</v>
      </c>
      <c r="B339" s="33" t="s">
        <v>432</v>
      </c>
      <c r="C339" s="3" t="s">
        <v>195</v>
      </c>
      <c r="D339" s="5" t="s">
        <v>90</v>
      </c>
      <c r="E339" s="4"/>
      <c r="F339" s="6"/>
      <c r="G339" s="37"/>
      <c r="H339" s="29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</row>
    <row r="340" spans="1:39" s="96" customFormat="1" ht="30" customHeight="1">
      <c r="A340" s="20" t="s">
        <v>196</v>
      </c>
      <c r="B340" s="9" t="s">
        <v>48</v>
      </c>
      <c r="C340" s="3" t="s">
        <v>409</v>
      </c>
      <c r="D340" s="5" t="s">
        <v>2</v>
      </c>
      <c r="E340" s="4" t="s">
        <v>95</v>
      </c>
      <c r="F340" s="6">
        <v>410</v>
      </c>
      <c r="G340" s="40"/>
      <c r="H340" s="29">
        <f>F340*ROUND(G340,2)</f>
        <v>0</v>
      </c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</row>
    <row r="341" spans="1:39" s="88" customFormat="1" ht="30" customHeight="1">
      <c r="A341" s="23" t="s">
        <v>197</v>
      </c>
      <c r="B341" s="24" t="s">
        <v>433</v>
      </c>
      <c r="C341" s="25" t="s">
        <v>199</v>
      </c>
      <c r="D341" s="26" t="s">
        <v>200</v>
      </c>
      <c r="E341" s="31"/>
      <c r="F341" s="27"/>
      <c r="G341" s="37"/>
      <c r="H341" s="29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</row>
    <row r="342" spans="1:39" s="88" customFormat="1" ht="30" customHeight="1">
      <c r="A342" s="23" t="s">
        <v>201</v>
      </c>
      <c r="B342" s="30" t="s">
        <v>48</v>
      </c>
      <c r="C342" s="25" t="s">
        <v>281</v>
      </c>
      <c r="D342" s="26" t="s">
        <v>202</v>
      </c>
      <c r="E342" s="31" t="s">
        <v>95</v>
      </c>
      <c r="F342" s="27">
        <v>370</v>
      </c>
      <c r="G342" s="40"/>
      <c r="H342" s="29">
        <f>F342*ROUND(G342,2)</f>
        <v>0</v>
      </c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</row>
    <row r="343" spans="1:39" s="88" customFormat="1" ht="30" customHeight="1">
      <c r="A343" s="23" t="s">
        <v>203</v>
      </c>
      <c r="B343" s="30" t="s">
        <v>51</v>
      </c>
      <c r="C343" s="25" t="s">
        <v>296</v>
      </c>
      <c r="D343" s="26" t="s">
        <v>204</v>
      </c>
      <c r="E343" s="31" t="s">
        <v>95</v>
      </c>
      <c r="F343" s="27">
        <v>40</v>
      </c>
      <c r="G343" s="40"/>
      <c r="H343" s="29">
        <f>F343*ROUND(G343,2)</f>
        <v>0</v>
      </c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</row>
    <row r="344" spans="1:39" s="88" customFormat="1" ht="30" customHeight="1">
      <c r="A344" s="23" t="s">
        <v>87</v>
      </c>
      <c r="B344" s="24" t="s">
        <v>324</v>
      </c>
      <c r="C344" s="25" t="s">
        <v>89</v>
      </c>
      <c r="D344" s="26" t="s">
        <v>90</v>
      </c>
      <c r="E344" s="31"/>
      <c r="F344" s="27"/>
      <c r="G344" s="37"/>
      <c r="H344" s="29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</row>
    <row r="345" spans="1:39" s="96" customFormat="1" ht="30" customHeight="1">
      <c r="A345" s="20" t="s">
        <v>98</v>
      </c>
      <c r="B345" s="9" t="s">
        <v>48</v>
      </c>
      <c r="C345" s="3" t="s">
        <v>340</v>
      </c>
      <c r="D345" s="5" t="s">
        <v>128</v>
      </c>
      <c r="E345" s="4" t="s">
        <v>95</v>
      </c>
      <c r="F345" s="6">
        <v>35</v>
      </c>
      <c r="G345" s="40"/>
      <c r="H345" s="29">
        <f>F345*ROUND(G345,2)</f>
        <v>0</v>
      </c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</row>
    <row r="346" spans="1:39" s="88" customFormat="1" ht="39.75" customHeight="1">
      <c r="A346" s="23" t="s">
        <v>103</v>
      </c>
      <c r="B346" s="24" t="s">
        <v>328</v>
      </c>
      <c r="C346" s="25" t="s">
        <v>105</v>
      </c>
      <c r="D346" s="26" t="s">
        <v>106</v>
      </c>
      <c r="E346" s="97"/>
      <c r="F346" s="27"/>
      <c r="G346" s="37"/>
      <c r="H346" s="29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</row>
    <row r="347" spans="1:39" s="88" customFormat="1" ht="30" customHeight="1">
      <c r="A347" s="23" t="s">
        <v>107</v>
      </c>
      <c r="B347" s="30" t="s">
        <v>48</v>
      </c>
      <c r="C347" s="25" t="s">
        <v>108</v>
      </c>
      <c r="D347" s="26"/>
      <c r="E347" s="31"/>
      <c r="F347" s="27"/>
      <c r="G347" s="37"/>
      <c r="H347" s="29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</row>
    <row r="348" spans="1:39" s="88" customFormat="1" ht="30" customHeight="1">
      <c r="A348" s="23" t="s">
        <v>109</v>
      </c>
      <c r="B348" s="42"/>
      <c r="C348" s="25" t="s">
        <v>110</v>
      </c>
      <c r="D348" s="26"/>
      <c r="E348" s="31" t="s">
        <v>111</v>
      </c>
      <c r="F348" s="27">
        <v>420</v>
      </c>
      <c r="G348" s="40"/>
      <c r="H348" s="29">
        <f>F348*ROUND(G348,2)</f>
        <v>0</v>
      </c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</row>
    <row r="349" spans="1:39" s="88" customFormat="1" ht="30" customHeight="1">
      <c r="A349" s="23" t="s">
        <v>112</v>
      </c>
      <c r="B349" s="30" t="s">
        <v>51</v>
      </c>
      <c r="C349" s="25" t="s">
        <v>113</v>
      </c>
      <c r="D349" s="26"/>
      <c r="E349" s="31"/>
      <c r="F349" s="27"/>
      <c r="G349" s="37"/>
      <c r="H349" s="29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</row>
    <row r="350" spans="1:39" s="88" customFormat="1" ht="30" customHeight="1">
      <c r="A350" s="23" t="s">
        <v>114</v>
      </c>
      <c r="B350" s="42"/>
      <c r="C350" s="25" t="s">
        <v>110</v>
      </c>
      <c r="D350" s="26"/>
      <c r="E350" s="31" t="s">
        <v>111</v>
      </c>
      <c r="F350" s="27">
        <v>20</v>
      </c>
      <c r="G350" s="40"/>
      <c r="H350" s="29">
        <f>F350*ROUND(G350,2)</f>
        <v>0</v>
      </c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</row>
    <row r="351" spans="1:39" s="88" customFormat="1" ht="30" customHeight="1">
      <c r="A351" s="23" t="s">
        <v>178</v>
      </c>
      <c r="B351" s="42"/>
      <c r="C351" s="25" t="s">
        <v>363</v>
      </c>
      <c r="D351" s="26"/>
      <c r="E351" s="31" t="s">
        <v>111</v>
      </c>
      <c r="F351" s="27">
        <v>10</v>
      </c>
      <c r="G351" s="40"/>
      <c r="H351" s="29">
        <f>F351*ROUND(G351,2)</f>
        <v>0</v>
      </c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</row>
    <row r="352" spans="1:39" s="88" customFormat="1" ht="30" customHeight="1">
      <c r="A352" s="23" t="s">
        <v>212</v>
      </c>
      <c r="B352" s="24" t="s">
        <v>332</v>
      </c>
      <c r="C352" s="25" t="s">
        <v>214</v>
      </c>
      <c r="D352" s="26" t="s">
        <v>106</v>
      </c>
      <c r="E352" s="31" t="s">
        <v>43</v>
      </c>
      <c r="F352" s="27">
        <v>10</v>
      </c>
      <c r="G352" s="40"/>
      <c r="H352" s="29">
        <f>F352*ROUND(G352,2)</f>
        <v>0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</row>
    <row r="353" spans="1:39" s="98" customFormat="1" ht="30" customHeight="1">
      <c r="A353" s="23" t="s">
        <v>215</v>
      </c>
      <c r="B353" s="24" t="s">
        <v>434</v>
      </c>
      <c r="C353" s="25" t="s">
        <v>217</v>
      </c>
      <c r="D353" s="5" t="s">
        <v>218</v>
      </c>
      <c r="E353" s="31"/>
      <c r="F353" s="27"/>
      <c r="G353" s="37"/>
      <c r="H353" s="29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</row>
    <row r="354" spans="1:39" s="99" customFormat="1" ht="30" customHeight="1">
      <c r="A354" s="23" t="s">
        <v>219</v>
      </c>
      <c r="B354" s="30" t="s">
        <v>48</v>
      </c>
      <c r="C354" s="25" t="s">
        <v>220</v>
      </c>
      <c r="D354" s="26" t="s">
        <v>2</v>
      </c>
      <c r="E354" s="31" t="s">
        <v>43</v>
      </c>
      <c r="F354" s="27">
        <v>150</v>
      </c>
      <c r="G354" s="40"/>
      <c r="H354" s="29">
        <f>F354*ROUND(G354,2)</f>
        <v>0</v>
      </c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</row>
    <row r="355" spans="1:8" ht="36" customHeight="1">
      <c r="A355" s="93"/>
      <c r="B355" s="103"/>
      <c r="C355" s="41" t="s">
        <v>23</v>
      </c>
      <c r="D355" s="91"/>
      <c r="E355" s="101"/>
      <c r="F355" s="102"/>
      <c r="G355" s="93"/>
      <c r="H355" s="94"/>
    </row>
    <row r="356" spans="1:39" s="95" customFormat="1" ht="30" customHeight="1">
      <c r="A356" s="34" t="s">
        <v>130</v>
      </c>
      <c r="B356" s="24" t="s">
        <v>435</v>
      </c>
      <c r="C356" s="25" t="s">
        <v>132</v>
      </c>
      <c r="D356" s="26" t="s">
        <v>133</v>
      </c>
      <c r="E356" s="31" t="s">
        <v>95</v>
      </c>
      <c r="F356" s="36">
        <v>500</v>
      </c>
      <c r="G356" s="40"/>
      <c r="H356" s="29">
        <f>F356*ROUND(G356,2)</f>
        <v>0</v>
      </c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</row>
    <row r="357" spans="1:8" ht="48" customHeight="1">
      <c r="A357" s="93"/>
      <c r="B357" s="103"/>
      <c r="C357" s="41" t="s">
        <v>24</v>
      </c>
      <c r="D357" s="91"/>
      <c r="E357" s="101"/>
      <c r="F357" s="102"/>
      <c r="G357" s="93"/>
      <c r="H357" s="94"/>
    </row>
    <row r="358" spans="1:39" s="105" customFormat="1" ht="39.75" customHeight="1">
      <c r="A358" s="34" t="s">
        <v>136</v>
      </c>
      <c r="B358" s="24" t="s">
        <v>436</v>
      </c>
      <c r="C358" s="35" t="s">
        <v>138</v>
      </c>
      <c r="D358" s="26" t="s">
        <v>139</v>
      </c>
      <c r="E358" s="31"/>
      <c r="F358" s="36"/>
      <c r="G358" s="37"/>
      <c r="H358" s="29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</row>
    <row r="359" spans="1:39" s="88" customFormat="1" ht="39.75" customHeight="1">
      <c r="A359" s="34" t="s">
        <v>146</v>
      </c>
      <c r="B359" s="30" t="s">
        <v>48</v>
      </c>
      <c r="C359" s="25" t="s">
        <v>223</v>
      </c>
      <c r="D359" s="26"/>
      <c r="E359" s="31" t="s">
        <v>68</v>
      </c>
      <c r="F359" s="36">
        <v>2</v>
      </c>
      <c r="G359" s="40"/>
      <c r="H359" s="29">
        <f>F359*ROUND(G359,2)</f>
        <v>0</v>
      </c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</row>
    <row r="360" spans="1:39" s="88" customFormat="1" ht="39.75" customHeight="1">
      <c r="A360" s="34" t="s">
        <v>147</v>
      </c>
      <c r="B360" s="147" t="s">
        <v>51</v>
      </c>
      <c r="C360" s="148" t="s">
        <v>149</v>
      </c>
      <c r="D360" s="149"/>
      <c r="E360" s="150" t="s">
        <v>68</v>
      </c>
      <c r="F360" s="153">
        <v>2</v>
      </c>
      <c r="G360" s="146"/>
      <c r="H360" s="152">
        <f>F360*ROUND(G360,2)</f>
        <v>0</v>
      </c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</row>
    <row r="361" spans="1:8" ht="36" customHeight="1">
      <c r="A361" s="93"/>
      <c r="B361" s="106"/>
      <c r="C361" s="41" t="s">
        <v>25</v>
      </c>
      <c r="D361" s="91"/>
      <c r="E361" s="101"/>
      <c r="F361" s="102"/>
      <c r="G361" s="93"/>
      <c r="H361" s="94"/>
    </row>
    <row r="362" spans="1:39" s="88" customFormat="1" ht="39.75" customHeight="1">
      <c r="A362" s="34" t="s">
        <v>150</v>
      </c>
      <c r="B362" s="24" t="s">
        <v>437</v>
      </c>
      <c r="C362" s="25" t="s">
        <v>224</v>
      </c>
      <c r="D362" s="26" t="s">
        <v>225</v>
      </c>
      <c r="E362" s="31" t="s">
        <v>68</v>
      </c>
      <c r="F362" s="36">
        <v>4</v>
      </c>
      <c r="G362" s="40"/>
      <c r="H362" s="29">
        <f>F362*ROUND(G362,2)</f>
        <v>0</v>
      </c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</row>
    <row r="363" spans="1:39" s="96" customFormat="1" ht="30" customHeight="1">
      <c r="A363" s="2" t="s">
        <v>151</v>
      </c>
      <c r="B363" s="33" t="s">
        <v>438</v>
      </c>
      <c r="C363" s="3" t="s">
        <v>152</v>
      </c>
      <c r="D363" s="5" t="s">
        <v>139</v>
      </c>
      <c r="E363" s="4"/>
      <c r="F363" s="19"/>
      <c r="G363" s="37"/>
      <c r="H363" s="8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</row>
    <row r="364" spans="1:39" s="104" customFormat="1" ht="30" customHeight="1">
      <c r="A364" s="2" t="s">
        <v>153</v>
      </c>
      <c r="B364" s="9" t="s">
        <v>48</v>
      </c>
      <c r="C364" s="3" t="s">
        <v>226</v>
      </c>
      <c r="D364" s="5"/>
      <c r="E364" s="4" t="s">
        <v>154</v>
      </c>
      <c r="F364" s="107">
        <v>0.6</v>
      </c>
      <c r="G364" s="7"/>
      <c r="H364" s="8">
        <f>F364*ROUND(G364,2)</f>
        <v>0</v>
      </c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</row>
    <row r="365" spans="1:39" s="95" customFormat="1" ht="30" customHeight="1">
      <c r="A365" s="34" t="s">
        <v>155</v>
      </c>
      <c r="B365" s="24" t="s">
        <v>272</v>
      </c>
      <c r="C365" s="25" t="s">
        <v>156</v>
      </c>
      <c r="D365" s="5" t="s">
        <v>225</v>
      </c>
      <c r="E365" s="31"/>
      <c r="F365" s="36"/>
      <c r="G365" s="37"/>
      <c r="H365" s="29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</row>
    <row r="366" spans="1:39" s="88" customFormat="1" ht="30" customHeight="1">
      <c r="A366" s="34" t="s">
        <v>227</v>
      </c>
      <c r="B366" s="30" t="s">
        <v>48</v>
      </c>
      <c r="C366" s="25" t="s">
        <v>228</v>
      </c>
      <c r="D366" s="26"/>
      <c r="E366" s="31" t="s">
        <v>68</v>
      </c>
      <c r="F366" s="36">
        <v>2</v>
      </c>
      <c r="G366" s="40"/>
      <c r="H366" s="29">
        <f aca="true" t="shared" si="7" ref="H366:H372">F366*ROUND(G366,2)</f>
        <v>0</v>
      </c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</row>
    <row r="367" spans="1:39" s="88" customFormat="1" ht="30" customHeight="1">
      <c r="A367" s="34" t="s">
        <v>157</v>
      </c>
      <c r="B367" s="30" t="s">
        <v>51</v>
      </c>
      <c r="C367" s="25" t="s">
        <v>158</v>
      </c>
      <c r="D367" s="26"/>
      <c r="E367" s="31" t="s">
        <v>68</v>
      </c>
      <c r="F367" s="36">
        <v>2</v>
      </c>
      <c r="G367" s="40"/>
      <c r="H367" s="29">
        <f t="shared" si="7"/>
        <v>0</v>
      </c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</row>
    <row r="368" spans="1:39" s="88" customFormat="1" ht="30" customHeight="1">
      <c r="A368" s="34" t="s">
        <v>159</v>
      </c>
      <c r="B368" s="30" t="s">
        <v>57</v>
      </c>
      <c r="C368" s="25" t="s">
        <v>160</v>
      </c>
      <c r="D368" s="26"/>
      <c r="E368" s="31" t="s">
        <v>68</v>
      </c>
      <c r="F368" s="36">
        <v>2</v>
      </c>
      <c r="G368" s="40"/>
      <c r="H368" s="29">
        <f t="shared" si="7"/>
        <v>0</v>
      </c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</row>
    <row r="369" spans="1:39" s="88" customFormat="1" ht="30" customHeight="1">
      <c r="A369" s="34" t="s">
        <v>161</v>
      </c>
      <c r="B369" s="30" t="s">
        <v>58</v>
      </c>
      <c r="C369" s="25" t="s">
        <v>162</v>
      </c>
      <c r="D369" s="26"/>
      <c r="E369" s="31" t="s">
        <v>68</v>
      </c>
      <c r="F369" s="36">
        <v>2</v>
      </c>
      <c r="G369" s="40"/>
      <c r="H369" s="29">
        <f t="shared" si="7"/>
        <v>0</v>
      </c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</row>
    <row r="370" spans="1:39" s="95" customFormat="1" ht="30" customHeight="1">
      <c r="A370" s="34" t="s">
        <v>163</v>
      </c>
      <c r="B370" s="24" t="s">
        <v>275</v>
      </c>
      <c r="C370" s="25" t="s">
        <v>164</v>
      </c>
      <c r="D370" s="26" t="s">
        <v>225</v>
      </c>
      <c r="E370" s="31" t="s">
        <v>68</v>
      </c>
      <c r="F370" s="36">
        <v>2</v>
      </c>
      <c r="G370" s="40"/>
      <c r="H370" s="29">
        <f t="shared" si="7"/>
        <v>0</v>
      </c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</row>
    <row r="371" spans="1:39" s="95" customFormat="1" ht="30" customHeight="1">
      <c r="A371" s="34" t="s">
        <v>165</v>
      </c>
      <c r="B371" s="24" t="s">
        <v>439</v>
      </c>
      <c r="C371" s="25" t="s">
        <v>166</v>
      </c>
      <c r="D371" s="26" t="s">
        <v>225</v>
      </c>
      <c r="E371" s="31" t="s">
        <v>68</v>
      </c>
      <c r="F371" s="36">
        <v>2</v>
      </c>
      <c r="G371" s="40"/>
      <c r="H371" s="29">
        <f t="shared" si="7"/>
        <v>0</v>
      </c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</row>
    <row r="372" spans="1:39" s="108" customFormat="1" ht="30" customHeight="1">
      <c r="A372" s="34" t="s">
        <v>167</v>
      </c>
      <c r="B372" s="24" t="s">
        <v>440</v>
      </c>
      <c r="C372" s="25" t="s">
        <v>168</v>
      </c>
      <c r="D372" s="26" t="s">
        <v>225</v>
      </c>
      <c r="E372" s="31" t="s">
        <v>68</v>
      </c>
      <c r="F372" s="36">
        <v>10</v>
      </c>
      <c r="G372" s="40"/>
      <c r="H372" s="29">
        <f t="shared" si="7"/>
        <v>0</v>
      </c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</row>
    <row r="373" spans="1:39" s="88" customFormat="1" ht="30" customHeight="1">
      <c r="A373" s="34" t="s">
        <v>169</v>
      </c>
      <c r="B373" s="24" t="s">
        <v>441</v>
      </c>
      <c r="C373" s="25" t="s">
        <v>170</v>
      </c>
      <c r="D373" s="26" t="s">
        <v>225</v>
      </c>
      <c r="E373" s="31" t="s">
        <v>68</v>
      </c>
      <c r="F373" s="36">
        <v>5</v>
      </c>
      <c r="G373" s="40"/>
      <c r="H373" s="29">
        <f>F373*ROUND(G373,2)</f>
        <v>0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</row>
    <row r="374" spans="1:8" ht="36" customHeight="1">
      <c r="A374" s="93"/>
      <c r="B374" s="90"/>
      <c r="C374" s="41" t="s">
        <v>26</v>
      </c>
      <c r="D374" s="91"/>
      <c r="E374" s="92"/>
      <c r="F374" s="91"/>
      <c r="G374" s="93"/>
      <c r="H374" s="94"/>
    </row>
    <row r="375" spans="1:39" s="95" customFormat="1" ht="30" customHeight="1">
      <c r="A375" s="23" t="s">
        <v>171</v>
      </c>
      <c r="B375" s="24" t="s">
        <v>442</v>
      </c>
      <c r="C375" s="25" t="s">
        <v>172</v>
      </c>
      <c r="D375" s="5" t="s">
        <v>229</v>
      </c>
      <c r="E375" s="31"/>
      <c r="F375" s="27"/>
      <c r="G375" s="37"/>
      <c r="H375" s="37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</row>
    <row r="376" spans="1:39" s="88" customFormat="1" ht="30" customHeight="1">
      <c r="A376" s="23" t="s">
        <v>173</v>
      </c>
      <c r="B376" s="30" t="s">
        <v>48</v>
      </c>
      <c r="C376" s="25" t="s">
        <v>174</v>
      </c>
      <c r="D376" s="26"/>
      <c r="E376" s="31" t="s">
        <v>43</v>
      </c>
      <c r="F376" s="27">
        <v>1200</v>
      </c>
      <c r="G376" s="40"/>
      <c r="H376" s="29">
        <f>F376*ROUND(G376,2)</f>
        <v>0</v>
      </c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</row>
    <row r="377" spans="1:39" s="82" customFormat="1" ht="30" customHeight="1" thickBot="1">
      <c r="A377" s="109"/>
      <c r="B377" s="110" t="str">
        <f>B313</f>
        <v>E</v>
      </c>
      <c r="C377" s="170" t="str">
        <f>C313</f>
        <v>Donalda Avenue Major Rehabilitation; Brazier Street - Roch Street</v>
      </c>
      <c r="D377" s="171"/>
      <c r="E377" s="171"/>
      <c r="F377" s="172"/>
      <c r="G377" s="109" t="s">
        <v>17</v>
      </c>
      <c r="H377" s="109">
        <f>SUM(H313:H376)</f>
        <v>0</v>
      </c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</row>
    <row r="378" spans="1:8" ht="36" customHeight="1" thickTop="1">
      <c r="A378" s="120"/>
      <c r="B378" s="121"/>
      <c r="C378" s="122" t="s">
        <v>18</v>
      </c>
      <c r="D378" s="123"/>
      <c r="E378" s="123"/>
      <c r="F378" s="123"/>
      <c r="G378" s="123"/>
      <c r="H378" s="124"/>
    </row>
    <row r="379" spans="1:39" s="82" customFormat="1" ht="31.5" customHeight="1">
      <c r="A379" s="125"/>
      <c r="B379" s="189" t="str">
        <f>B6</f>
        <v>PART 1      CITY FUNDED WORK</v>
      </c>
      <c r="C379" s="190"/>
      <c r="D379" s="190"/>
      <c r="E379" s="190"/>
      <c r="F379" s="190"/>
      <c r="G379" s="126"/>
      <c r="H379" s="127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</row>
    <row r="380" spans="1:8" ht="30" customHeight="1" thickBot="1">
      <c r="A380" s="119"/>
      <c r="B380" s="110" t="str">
        <f>B7</f>
        <v>A</v>
      </c>
      <c r="C380" s="176" t="str">
        <f>C7</f>
        <v>Jamison Avenue Crack &amp; Seat Rehabilitation; Roch Street - Watt Street</v>
      </c>
      <c r="D380" s="171"/>
      <c r="E380" s="171"/>
      <c r="F380" s="172"/>
      <c r="G380" s="119" t="s">
        <v>17</v>
      </c>
      <c r="H380" s="119">
        <f>H73</f>
        <v>0</v>
      </c>
    </row>
    <row r="381" spans="1:8" ht="30" customHeight="1" thickBot="1" thickTop="1">
      <c r="A381" s="119"/>
      <c r="B381" s="110" t="str">
        <f>B74</f>
        <v>B</v>
      </c>
      <c r="C381" s="180" t="str">
        <f>C74</f>
        <v>Raleigh Street Major Rehabilitation; Kimberley Avenue - Roberta Avenue</v>
      </c>
      <c r="D381" s="181"/>
      <c r="E381" s="181"/>
      <c r="F381" s="182"/>
      <c r="G381" s="119" t="s">
        <v>17</v>
      </c>
      <c r="H381" s="119">
        <f>H142</f>
        <v>0</v>
      </c>
    </row>
    <row r="382" spans="1:8" ht="30" customHeight="1" thickBot="1" thickTop="1">
      <c r="A382" s="119"/>
      <c r="B382" s="128" t="str">
        <f>B143</f>
        <v>C</v>
      </c>
      <c r="C382" s="183" t="str">
        <f>C143</f>
        <v>Merriam Boulevard Pavement Replacement; Pembina Highway - Riverside Drive East</v>
      </c>
      <c r="D382" s="184"/>
      <c r="E382" s="184"/>
      <c r="F382" s="185"/>
      <c r="G382" s="119" t="s">
        <v>17</v>
      </c>
      <c r="H382" s="119">
        <f>H223</f>
        <v>0</v>
      </c>
    </row>
    <row r="383" spans="1:8" ht="28.5" customHeight="1" thickTop="1">
      <c r="A383" s="129"/>
      <c r="B383" s="130"/>
      <c r="C383" s="131"/>
      <c r="D383" s="132"/>
      <c r="E383" s="133"/>
      <c r="F383" s="133"/>
      <c r="G383" s="134" t="s">
        <v>28</v>
      </c>
      <c r="H383" s="158">
        <f>SUM(H380:H382)</f>
        <v>0</v>
      </c>
    </row>
    <row r="384" spans="1:8" ht="30" customHeight="1" thickBot="1">
      <c r="A384" s="119"/>
      <c r="B384" s="191" t="str">
        <f>B224</f>
        <v>PART 2      PROVINCIALLY FUNDED WORK (See D2)</v>
      </c>
      <c r="C384" s="192"/>
      <c r="D384" s="192"/>
      <c r="E384" s="192"/>
      <c r="F384" s="193"/>
      <c r="G384" s="119"/>
      <c r="H384" s="119"/>
    </row>
    <row r="385" spans="1:8" ht="30" customHeight="1" thickBot="1" thickTop="1">
      <c r="A385" s="135"/>
      <c r="B385" s="110" t="str">
        <f>B225</f>
        <v>D</v>
      </c>
      <c r="C385" s="180" t="str">
        <f>C225</f>
        <v>Riverton Avenue Reconstruction; Watt Street - Allan Street</v>
      </c>
      <c r="D385" s="181"/>
      <c r="E385" s="181"/>
      <c r="F385" s="182"/>
      <c r="G385" s="135" t="s">
        <v>17</v>
      </c>
      <c r="H385" s="135">
        <f>H312</f>
        <v>0</v>
      </c>
    </row>
    <row r="386" spans="1:8" ht="30" customHeight="1" thickBot="1" thickTop="1">
      <c r="A386" s="136"/>
      <c r="B386" s="137" t="str">
        <f>B313</f>
        <v>E</v>
      </c>
      <c r="C386" s="173" t="str">
        <f>C313</f>
        <v>Donalda Avenue Major Rehabilitation; Brazier Street - Roch Street</v>
      </c>
      <c r="D386" s="174"/>
      <c r="E386" s="174"/>
      <c r="F386" s="175"/>
      <c r="G386" s="136" t="s">
        <v>17</v>
      </c>
      <c r="H386" s="136">
        <f>H377</f>
        <v>0</v>
      </c>
    </row>
    <row r="387" spans="1:8" ht="28.5" customHeight="1" thickBot="1" thickTop="1">
      <c r="A387" s="119"/>
      <c r="B387" s="130"/>
      <c r="C387" s="131"/>
      <c r="D387" s="132"/>
      <c r="E387" s="133"/>
      <c r="F387" s="133"/>
      <c r="G387" s="134" t="s">
        <v>29</v>
      </c>
      <c r="H387" s="158">
        <f>SUM(H385:H386)</f>
        <v>0</v>
      </c>
    </row>
    <row r="388" spans="1:39" s="59" customFormat="1" ht="37.5" customHeight="1" thickTop="1">
      <c r="A388" s="76"/>
      <c r="B388" s="165" t="s">
        <v>34</v>
      </c>
      <c r="C388" s="166"/>
      <c r="D388" s="166"/>
      <c r="E388" s="166"/>
      <c r="F388" s="166"/>
      <c r="G388" s="177">
        <f>H383+H387</f>
        <v>0</v>
      </c>
      <c r="H388" s="178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</row>
    <row r="389" spans="1:8" ht="37.5" customHeight="1">
      <c r="A389" s="76"/>
      <c r="B389" s="179" t="s">
        <v>32</v>
      </c>
      <c r="C389" s="160"/>
      <c r="D389" s="160"/>
      <c r="E389" s="160"/>
      <c r="F389" s="160"/>
      <c r="G389" s="160"/>
      <c r="H389" s="161"/>
    </row>
    <row r="390" spans="1:8" ht="37.5" customHeight="1">
      <c r="A390" s="76"/>
      <c r="B390" s="159" t="s">
        <v>33</v>
      </c>
      <c r="C390" s="160"/>
      <c r="D390" s="160"/>
      <c r="E390" s="160"/>
      <c r="F390" s="160"/>
      <c r="G390" s="160"/>
      <c r="H390" s="161"/>
    </row>
    <row r="391" spans="1:8" ht="15.75" customHeight="1">
      <c r="A391" s="138"/>
      <c r="B391" s="139"/>
      <c r="C391" s="140"/>
      <c r="D391" s="141"/>
      <c r="E391" s="140"/>
      <c r="F391" s="140"/>
      <c r="G391" s="142"/>
      <c r="H391" s="143"/>
    </row>
  </sheetData>
  <sheetProtection password="CCCD" sheet="1" objects="1" scenarios="1" selectLockedCells="1"/>
  <mergeCells count="23">
    <mergeCell ref="C142:F142"/>
    <mergeCell ref="C143:F143"/>
    <mergeCell ref="C223:F223"/>
    <mergeCell ref="C381:F381"/>
    <mergeCell ref="C382:F382"/>
    <mergeCell ref="C385:F385"/>
    <mergeCell ref="B6:F6"/>
    <mergeCell ref="B224:F224"/>
    <mergeCell ref="B379:F379"/>
    <mergeCell ref="B384:F384"/>
    <mergeCell ref="C73:F73"/>
    <mergeCell ref="C74:F74"/>
    <mergeCell ref="C7:F7"/>
    <mergeCell ref="B390:H390"/>
    <mergeCell ref="C225:F225"/>
    <mergeCell ref="B388:F388"/>
    <mergeCell ref="C313:F313"/>
    <mergeCell ref="C312:F312"/>
    <mergeCell ref="C377:F377"/>
    <mergeCell ref="C386:F386"/>
    <mergeCell ref="C380:F380"/>
    <mergeCell ref="G388:H388"/>
    <mergeCell ref="B389:H389"/>
  </mergeCells>
  <dataValidations count="2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362 G364 G366:G373 G376 G359:G360 G356 G348 G315:G317 G354 G350:G352 G324 G320:G322 G326 G328 G330 G333:G338 G340 G342:G343 G345 G310:G311 G301:G307 G299 G297 G292:G295 G237 G239 G241 G243 G255 G246:G251 G253 G258:G261 G289:G290 G283 G264 G280 G274:G277 G272 G269 G266:G267 G285:G286 G154 G156 G173:G174 G176 G158 G160 G162 G165:G171 G188:G189 G184:G185 G194:G195 G178:G179 G182 G227:G228 G191 G221:G222 G211:G218 G207:G208 G203:G205 G197:G201 G230:G234 G100:G101 G76:G80 G82 G98 G94:G96 G91 G89 G87 G85 G26 G22:G23 G17 G15 G71:G72 G19 G39:G40 G28:G29 G31 G33:G36 G42 G45 G48 G50:G51 G53:G55 G57 G59 G61:G68 G9:G12 G112:G114 G120:G121 G103 G148:G151 G106 G108:G110 G140:G141 G132:G137 G130 G128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24:G126 G117:G118 G145:G146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 75-2007 Bid Opportunity &amp;R&amp;10Bid Submission
Page &amp;P+3 of 25</oddHeader>
    <oddFooter xml:space="preserve">&amp;R__________________
Name of Bidder                    </oddFooter>
  </headerFooter>
  <rowBreaks count="17" manualBreakCount="17">
    <brk id="31" min="1" max="7" man="1"/>
    <brk id="51" min="1" max="7" man="1"/>
    <brk id="73" max="7" man="1"/>
    <brk id="98" min="1" max="7" man="1"/>
    <brk id="118" min="1" max="7" man="1"/>
    <brk id="142" max="7" man="1"/>
    <brk id="162" min="1" max="7" man="1"/>
    <brk id="185" min="1" max="7" man="1"/>
    <brk id="205" min="1" max="7" man="1"/>
    <brk id="223" max="255" man="1"/>
    <brk id="248" min="1" max="7" man="1"/>
    <brk id="272" min="1" max="7" man="1"/>
    <brk id="292" min="1" max="7" man="1"/>
    <brk id="312" max="7" man="1"/>
    <brk id="337" min="1" max="7" man="1"/>
    <brk id="360" min="1" max="7" man="1"/>
    <brk id="37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Jan 29 109568</dc:description>
  <cp:lastModifiedBy>pw</cp:lastModifiedBy>
  <cp:lastPrinted>2007-01-28T17:54:45Z</cp:lastPrinted>
  <dcterms:created xsi:type="dcterms:W3CDTF">1999-03-31T15:44:33Z</dcterms:created>
  <dcterms:modified xsi:type="dcterms:W3CDTF">2007-01-29T17:53:08Z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