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455" windowWidth="15480" windowHeight="430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PRICES'!$B$6:$H$187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PRICES'!$B$1:$IV$5</definedName>
    <definedName name="XITEMS">'FORM B - PRICES'!#REF!</definedName>
  </definedNames>
  <calcPr fullCalcOnLoad="1"/>
</workbook>
</file>

<file path=xl/comments1.xml><?xml version="1.0" encoding="utf-8"?>
<comments xmlns="http://schemas.openxmlformats.org/spreadsheetml/2006/main">
  <authors>
    <author>Dillon Consulting Limited</author>
  </authors>
  <commentList>
    <comment ref="C49" authorId="0">
      <text>
        <r>
          <rPr>
            <b/>
            <sz val="8"/>
            <rFont val="Tahoma"/>
            <family val="0"/>
          </rPr>
          <t>Dillon Consulting Limited: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Used for long. repairs in median gutter.</t>
        </r>
      </text>
    </comment>
    <comment ref="C52" authorId="0">
      <text>
        <r>
          <rPr>
            <b/>
            <sz val="8"/>
            <rFont val="Tahoma"/>
            <family val="0"/>
          </rPr>
          <t>Dillon Consulting Limited: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Used for long. repairs in gutter. Must Writte E-Spec.</t>
        </r>
      </text>
    </comment>
  </commentList>
</comments>
</file>

<file path=xl/sharedStrings.xml><?xml version="1.0" encoding="utf-8"?>
<sst xmlns="http://schemas.openxmlformats.org/spreadsheetml/2006/main" count="693" uniqueCount="345">
  <si>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</si>
  <si>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</si>
  <si>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</si>
  <si>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</si>
  <si>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</si>
  <si>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</si>
  <si>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</si>
  <si>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</si>
  <si>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</si>
  <si>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</si>
  <si>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</si>
  <si>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</si>
  <si>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</si>
  <si>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</si>
  <si>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</si>
  <si>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</si>
  <si>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</si>
  <si>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</si>
  <si>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</si>
  <si>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</si>
  <si>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CODE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</si>
  <si>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</si>
  <si>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</si>
  <si>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</si>
  <si>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</si>
  <si>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</si>
  <si>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</si>
  <si>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</si>
  <si>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</si>
  <si>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</si>
  <si>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ROADWORKS - REMOVALS/RENEWALS</t>
  </si>
  <si>
    <t>B004</t>
  </si>
  <si>
    <t>Slab Replacement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</si>
  <si>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</si>
  <si>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</si>
  <si>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</si>
  <si>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</si>
  <si>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</si>
  <si>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</si>
  <si>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</si>
  <si>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</si>
  <si>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</si>
  <si>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</si>
  <si>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</si>
  <si>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</si>
  <si>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</si>
  <si>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</si>
  <si>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</si>
  <si>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</si>
  <si>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</si>
  <si>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m</t>
  </si>
  <si>
    <t>iii)</t>
  </si>
  <si>
    <t>B154</t>
  </si>
  <si>
    <t>Concrete Curb Renewal</t>
  </si>
  <si>
    <t>B155</t>
  </si>
  <si>
    <t>B157</t>
  </si>
  <si>
    <t>B184</t>
  </si>
  <si>
    <t>B190</t>
  </si>
  <si>
    <t xml:space="preserve">Construction of Asphaltic Concrete Overlay </t>
  </si>
  <si>
    <t>B191</t>
  </si>
  <si>
    <t>Main Line Paving</t>
  </si>
  <si>
    <t>B193</t>
  </si>
  <si>
    <t>a) Type IA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</si>
  <si>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</si>
  <si>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</si>
  <si>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</si>
  <si>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</si>
  <si>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</si>
  <si>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</si>
  <si>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</si>
  <si>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</si>
  <si>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</si>
  <si>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</si>
  <si>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iv)</t>
  </si>
  <si>
    <t>G001</t>
  </si>
  <si>
    <t>Sodding</t>
  </si>
  <si>
    <t>v)</t>
  </si>
  <si>
    <t>B119</t>
  </si>
  <si>
    <t>B156</t>
  </si>
  <si>
    <t>B194</t>
  </si>
  <si>
    <t>Tie-ins and Approaches</t>
  </si>
  <si>
    <t>B195</t>
  </si>
  <si>
    <t>F002</t>
  </si>
  <si>
    <t>vert. m</t>
  </si>
  <si>
    <t xml:space="preserve">CW 3230-R5
</t>
  </si>
  <si>
    <t>CW 3230-R5</t>
  </si>
  <si>
    <t xml:space="preserve">CW 3235-R6  </t>
  </si>
  <si>
    <t>a) Less than 5 sq.m.</t>
  </si>
  <si>
    <t>b) 5 sq.m. to 20 sq.m.</t>
  </si>
  <si>
    <t xml:space="preserve">CW 3240-R6 </t>
  </si>
  <si>
    <t>SD-205,
SD206A</t>
  </si>
  <si>
    <t>a) Less than 3 m</t>
  </si>
  <si>
    <t>b) 3 m to 30 m</t>
  </si>
  <si>
    <t>SD-229 E</t>
  </si>
  <si>
    <t xml:space="preserve">CW 3410-R7 </t>
  </si>
  <si>
    <t>CW 3250-R6</t>
  </si>
  <si>
    <t>E023</t>
  </si>
  <si>
    <t>Replacing Standard Frames &amp; Covers</t>
  </si>
  <si>
    <t>AP-008 - Barrier Curb and Gutter Inlet Frame and Box</t>
  </si>
  <si>
    <t>Adjustment of Catch Basins / Manholes Frames</t>
  </si>
  <si>
    <t>Replacing Existing Risers</t>
  </si>
  <si>
    <t>F002A</t>
  </si>
  <si>
    <t>A003</t>
  </si>
  <si>
    <t>Excavation</t>
  </si>
  <si>
    <t>CW 3110-R10</t>
  </si>
  <si>
    <t>A004</t>
  </si>
  <si>
    <t>Sub-Grade Compaction</t>
  </si>
  <si>
    <t>A007</t>
  </si>
  <si>
    <t>Crushed Sub-base Material</t>
  </si>
  <si>
    <t>A008</t>
  </si>
  <si>
    <t>A022</t>
  </si>
  <si>
    <t>Separation/Reinforcement Geotextile Fabric</t>
  </si>
  <si>
    <t>CW 3130-R1</t>
  </si>
  <si>
    <t>vi)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</si>
  <si>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</si>
  <si>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</si>
  <si>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</si>
  <si>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</si>
  <si>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</si>
  <si>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</si>
  <si>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</si>
  <si>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</si>
  <si>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</t>
  </si>
  <si>
    <t>Slab Replacement - Early Opening (24 hour)</t>
  </si>
  <si>
    <t>B056</t>
  </si>
  <si>
    <t>B057</t>
  </si>
  <si>
    <t>Bullnose</t>
  </si>
  <si>
    <t>SD-227C</t>
  </si>
  <si>
    <t>B122</t>
  </si>
  <si>
    <t>c) Greater than 30 m</t>
  </si>
  <si>
    <t>CW 3310-R11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</si>
  <si>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</si>
  <si>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</si>
  <si>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</si>
  <si>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</si>
  <si>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</si>
  <si>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</si>
  <si>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</si>
  <si>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E034</t>
  </si>
  <si>
    <t>Connecting to Existing Catch Basin</t>
  </si>
  <si>
    <t>E035</t>
  </si>
  <si>
    <t>CW 3210-R7</t>
  </si>
  <si>
    <t>Pre-cast Concrete Risers</t>
  </si>
  <si>
    <t>CW 3510-R9</t>
  </si>
  <si>
    <t>G002</t>
  </si>
  <si>
    <t xml:space="preserve"> width &lt; 600mm</t>
  </si>
  <si>
    <t>250mm Drainage Connection Pipe</t>
  </si>
  <si>
    <t>SD-200</t>
  </si>
  <si>
    <t>B170</t>
  </si>
  <si>
    <t>B171</t>
  </si>
  <si>
    <t>B172</t>
  </si>
  <si>
    <t>B173</t>
  </si>
  <si>
    <t>50 mm - Limestone</t>
  </si>
  <si>
    <t>B017</t>
  </si>
  <si>
    <t>Partial Slab Patches</t>
  </si>
  <si>
    <t>B047</t>
  </si>
  <si>
    <t>Partial Slab Patches - Early Opening (24 hour)</t>
  </si>
  <si>
    <t>B178</t>
  </si>
  <si>
    <t>B180</t>
  </si>
  <si>
    <t>JOINT AND CRACK SEALING</t>
  </si>
  <si>
    <t>C</t>
  </si>
  <si>
    <t>B</t>
  </si>
  <si>
    <t>Curb and Gutter (150 mm ht, Barrier, Integral, 600mm width, 150mm Plain Concrete Pavement)</t>
  </si>
  <si>
    <t>B167</t>
  </si>
  <si>
    <t>SD-203B</t>
  </si>
  <si>
    <t>Curb and Gutter (15 mm ht, Lip Curb, Integral, 600mm width, 150mm Plain Concrete Pavement)</t>
  </si>
  <si>
    <t>Modified Barrier (150 mm ht, Dowelled)</t>
  </si>
  <si>
    <t>Construction of Curb and Gutter (120 mm ht, Mountable, Integral, 600mm width, 150mm Plain Concrete Pavement)</t>
  </si>
  <si>
    <t>Bishop Grandin Boulevard Rehabilitation - St. Anne's Road to Lakewood Boulevard</t>
  </si>
  <si>
    <t>A1</t>
  </si>
  <si>
    <t>A2</t>
  </si>
  <si>
    <t>A3</t>
  </si>
  <si>
    <t>A4</t>
  </si>
  <si>
    <t xml:space="preserve">CW 3110-R10, E11 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</si>
  <si>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</si>
  <si>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</si>
  <si>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</si>
  <si>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</si>
  <si>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</si>
  <si>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</si>
  <si>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</si>
  <si>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</si>
  <si>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</si>
  <si>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</si>
  <si>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Barrier (150mm ht, Dowelled)</t>
  </si>
  <si>
    <t>Renewal of Curb and Gutter (120mm ht, Mountable, Integral, 600mm width, 150mm Plain Concrete Pavement)</t>
  </si>
  <si>
    <t>SD-200, SD-201, E12</t>
  </si>
  <si>
    <t>a) 3 m to 30 m</t>
  </si>
  <si>
    <t>A15</t>
  </si>
  <si>
    <t>B189</t>
  </si>
  <si>
    <t>A16</t>
  </si>
  <si>
    <t>Regrading Existing Interlocking Paving Stones</t>
  </si>
  <si>
    <t>CW 3330-R3</t>
  </si>
  <si>
    <t>A17</t>
  </si>
  <si>
    <t>A18</t>
  </si>
  <si>
    <t>B207</t>
  </si>
  <si>
    <t>A19</t>
  </si>
  <si>
    <t>Pavement Patching</t>
  </si>
  <si>
    <t>E14</t>
  </si>
  <si>
    <t>A20</t>
  </si>
  <si>
    <t>E13</t>
  </si>
  <si>
    <t>A21</t>
  </si>
  <si>
    <t>A22</t>
  </si>
  <si>
    <t>SD-200, E12</t>
  </si>
  <si>
    <t>A23</t>
  </si>
  <si>
    <t>A24</t>
  </si>
  <si>
    <t>A25</t>
  </si>
  <si>
    <t>E024</t>
  </si>
  <si>
    <t>AP-004 - Standard Frame for Manhole and Catch Basin</t>
  </si>
  <si>
    <t>E025</t>
  </si>
  <si>
    <t>AP-005 - Standard Solid Cover for Standard Frame</t>
  </si>
  <si>
    <t>A26</t>
  </si>
  <si>
    <t>A27</t>
  </si>
  <si>
    <t>A28</t>
  </si>
  <si>
    <t>Bishop Grandin Multi-Use Pathway - Seine River to Shorehill Drive</t>
  </si>
  <si>
    <t>A001</t>
  </si>
  <si>
    <t>B1</t>
  </si>
  <si>
    <t>Clearing and Grubbing</t>
  </si>
  <si>
    <t>CW 3010-R4</t>
  </si>
  <si>
    <t>ha</t>
  </si>
  <si>
    <t>B2</t>
  </si>
  <si>
    <t>B3</t>
  </si>
  <si>
    <t>B4</t>
  </si>
  <si>
    <t>B5</t>
  </si>
  <si>
    <t>B6</t>
  </si>
  <si>
    <t>MULTI-USE PATHWAY-NEW CONSTRUCTION</t>
  </si>
  <si>
    <t>B107</t>
  </si>
  <si>
    <t>B8</t>
  </si>
  <si>
    <t xml:space="preserve">Miscellaneous Concrete Slab Installation </t>
  </si>
  <si>
    <t>B111</t>
  </si>
  <si>
    <t>C055</t>
  </si>
  <si>
    <t>B9</t>
  </si>
  <si>
    <t xml:space="preserve">Construction of Asphaltic Concrete Pavements </t>
  </si>
  <si>
    <t>C056</t>
  </si>
  <si>
    <t>C058</t>
  </si>
  <si>
    <t>B10</t>
  </si>
  <si>
    <t>B11</t>
  </si>
  <si>
    <t>Pre-cast concrete risers</t>
  </si>
  <si>
    <t>B12</t>
  </si>
  <si>
    <t>B13</t>
  </si>
  <si>
    <t>G003</t>
  </si>
  <si>
    <t xml:space="preserve"> width &gt; or = 600mm</t>
  </si>
  <si>
    <t>Victoria Avenue East Reconstruction - From Kanata Street to Roanoke Street</t>
  </si>
  <si>
    <t>C1</t>
  </si>
  <si>
    <t>C2</t>
  </si>
  <si>
    <t>C3</t>
  </si>
  <si>
    <t>C4</t>
  </si>
  <si>
    <t>C5</t>
  </si>
  <si>
    <t>C6</t>
  </si>
  <si>
    <t>B001</t>
  </si>
  <si>
    <t>C7</t>
  </si>
  <si>
    <t>Pavement Removal</t>
  </si>
  <si>
    <t>B002</t>
  </si>
  <si>
    <t>Concrete Pavement</t>
  </si>
  <si>
    <t>C8</t>
  </si>
  <si>
    <t>150 mm Concrete Pavement (Reinforced)</t>
  </si>
  <si>
    <t>C9</t>
  </si>
  <si>
    <t>C10</t>
  </si>
  <si>
    <t>C11</t>
  </si>
  <si>
    <t>B121</t>
  </si>
  <si>
    <t>c) Greater than 20 sq.m.</t>
  </si>
  <si>
    <t>B124</t>
  </si>
  <si>
    <t>C12</t>
  </si>
  <si>
    <t>Adjustment of Precast  Sidewalk Blocks</t>
  </si>
  <si>
    <t>B125</t>
  </si>
  <si>
    <t>C13</t>
  </si>
  <si>
    <t>Supply of Precast  Sidewalk Blocks</t>
  </si>
  <si>
    <t>C14</t>
  </si>
  <si>
    <t>Modified Barrier (150mm ht, Dowelled)</t>
  </si>
  <si>
    <t>Curb Ramp (10mm ht, type)</t>
  </si>
  <si>
    <t>C15</t>
  </si>
  <si>
    <t>C16</t>
  </si>
  <si>
    <t>C011</t>
  </si>
  <si>
    <t>Construction of 150 mm Concrete Pavement (Reinforced)</t>
  </si>
  <si>
    <t>C17</t>
  </si>
  <si>
    <t>C034</t>
  </si>
  <si>
    <t>Construction of Barrier (180 mm ht, Separate) Slip-form Paving</t>
  </si>
  <si>
    <t>SD-203A</t>
  </si>
  <si>
    <t>C036</t>
  </si>
  <si>
    <t>Construction of Modified Barrier (180 mm ht, Dowelled)</t>
  </si>
  <si>
    <t>C045</t>
  </si>
  <si>
    <t>Construction of   Lip Curb (40 mm ht, Tied)</t>
  </si>
  <si>
    <t>SD-202B</t>
  </si>
  <si>
    <t>C046</t>
  </si>
  <si>
    <t>Construction of  Curb Ramp (10 mm ht, Dowelled)</t>
  </si>
  <si>
    <t>SD-229E</t>
  </si>
  <si>
    <t>E003</t>
  </si>
  <si>
    <t>C18</t>
  </si>
  <si>
    <t xml:space="preserve">Catch Basin  </t>
  </si>
  <si>
    <t>E004</t>
  </si>
  <si>
    <t>SD-024</t>
  </si>
  <si>
    <t>E012</t>
  </si>
  <si>
    <t>C19</t>
  </si>
  <si>
    <t>Drainage Connection Pipe</t>
  </si>
  <si>
    <t>C20</t>
  </si>
  <si>
    <t>250 mm Drainage Connection Pipe</t>
  </si>
  <si>
    <t>E050</t>
  </si>
  <si>
    <t>C21</t>
  </si>
  <si>
    <t>Abandoning Existing Drainage Inlets</t>
  </si>
  <si>
    <t>E051</t>
  </si>
  <si>
    <t>C22</t>
  </si>
  <si>
    <t>Installation of Subdrains</t>
  </si>
  <si>
    <t>CW 3120-R1</t>
  </si>
  <si>
    <t>C23</t>
  </si>
  <si>
    <t>F009</t>
  </si>
  <si>
    <t>C24</t>
  </si>
  <si>
    <t>Adjustment of Valve Boxes</t>
  </si>
  <si>
    <t>F011</t>
  </si>
  <si>
    <t>C25</t>
  </si>
  <si>
    <t>Adjustment of Curb Stop Boxes</t>
  </si>
  <si>
    <t>F018</t>
  </si>
  <si>
    <t>C26</t>
  </si>
  <si>
    <t>Curb Stop Extensions</t>
  </si>
  <si>
    <t>C27</t>
  </si>
  <si>
    <t>Total: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</si>
  <si>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</si>
  <si>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</si>
  <si>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</si>
  <si>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B014</t>
  </si>
  <si>
    <t>(SEE B8)</t>
  </si>
  <si>
    <t>200 mm Concrete Pavement (Reinforced)</t>
  </si>
  <si>
    <t>Partial Depth Planing of Existing Joints</t>
  </si>
  <si>
    <t>Asphalt Patching of Full and Partial-Depth Concrete Repairs</t>
  </si>
  <si>
    <t>Construction of 200 mm Concrete Pavement (Reinforced)</t>
  </si>
  <si>
    <t>C008</t>
  </si>
  <si>
    <t>B041</t>
  </si>
  <si>
    <t>B011</t>
  </si>
  <si>
    <t>A015</t>
  </si>
  <si>
    <t>Ditch Excavation</t>
  </si>
  <si>
    <t>A29</t>
  </si>
  <si>
    <t>E15</t>
  </si>
  <si>
    <t>200 mm Concrete Pavement  (Reinforced)</t>
  </si>
  <si>
    <t>B064</t>
  </si>
  <si>
    <t>Slab Replacement - Early Opening (72 hour)</t>
  </si>
  <si>
    <t>B071</t>
  </si>
  <si>
    <t>B077</t>
  </si>
  <si>
    <t>Partial Slab Patches 
- Early Opening (72 hour)</t>
  </si>
  <si>
    <t>B086</t>
  </si>
  <si>
    <t>B087</t>
  </si>
  <si>
    <t>A30</t>
  </si>
  <si>
    <t>A31</t>
  </si>
  <si>
    <t>Supplying and Placing Base Course Material - Limestone</t>
  </si>
  <si>
    <t>Curb Ramp (10 mm ht, Dowelled)</t>
  </si>
  <si>
    <t>CW 2130-R11</t>
  </si>
  <si>
    <t>B7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</si>
</sst>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#,##0.0"/>
  </numFmts>
  <fonts count="1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trike/>
      <sz val="10"/>
      <name val="MS Sans Serif"/>
      <family val="2"/>
    </font>
    <font>
      <sz val="10"/>
      <color indexed="2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sz val="16"/>
      <name val="Arial"/>
      <family val="2"/>
    </font>
    <font>
      <sz val="12"/>
      <color indexed="20"/>
      <name val="MS Sans Serif"/>
      <family val="0"/>
    </font>
    <font>
      <b/>
      <sz val="14"/>
      <name val="Arial"/>
      <family val="2"/>
    </font>
    <font>
      <b/>
      <i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7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0" fillId="2" borderId="5" xfId="0" applyNumberFormat="1" applyBorder="1" applyAlignment="1">
      <alignment vertical="top"/>
    </xf>
    <xf numFmtId="0" fontId="0" fillId="2" borderId="6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7" fontId="0" fillId="2" borderId="7" xfId="0" applyNumberFormat="1" applyBorder="1" applyAlignment="1">
      <alignment horizontal="right"/>
    </xf>
    <xf numFmtId="0" fontId="0" fillId="2" borderId="7" xfId="0" applyNumberFormat="1" applyBorder="1" applyAlignment="1">
      <alignment horizontal="right"/>
    </xf>
    <xf numFmtId="7" fontId="0" fillId="2" borderId="1" xfId="0" applyNumberFormat="1" applyBorder="1" applyAlignment="1">
      <alignment horizontal="center"/>
    </xf>
    <xf numFmtId="172" fontId="0" fillId="0" borderId="8" xfId="0" applyNumberFormat="1" applyFont="1" applyFill="1" applyBorder="1" applyAlignment="1" applyProtection="1">
      <alignment horizontal="left" vertical="top" wrapText="1"/>
      <protection/>
    </xf>
    <xf numFmtId="172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ont="1" applyFill="1" applyBorder="1" applyAlignment="1" applyProtection="1">
      <alignment horizontal="center" vertical="top" wrapText="1"/>
      <protection/>
    </xf>
    <xf numFmtId="1" fontId="0" fillId="0" borderId="8" xfId="0" applyNumberFormat="1" applyFont="1" applyFill="1" applyBorder="1" applyAlignment="1" applyProtection="1">
      <alignment horizontal="right" vertical="top"/>
      <protection/>
    </xf>
    <xf numFmtId="174" fontId="0" fillId="0" borderId="8" xfId="0" applyNumberFormat="1" applyFont="1" applyFill="1" applyBorder="1" applyAlignment="1" applyProtection="1">
      <alignment vertical="top"/>
      <protection locked="0"/>
    </xf>
    <xf numFmtId="0" fontId="4" fillId="0" borderId="8" xfId="0" applyNumberFormat="1" applyFont="1" applyFill="1" applyBorder="1" applyAlignment="1" applyProtection="1">
      <alignment vertical="center"/>
      <protection/>
    </xf>
    <xf numFmtId="1" fontId="0" fillId="0" borderId="8" xfId="0" applyNumberFormat="1" applyFont="1" applyFill="1" applyBorder="1" applyAlignment="1" applyProtection="1">
      <alignment horizontal="right" vertical="top" wrapText="1"/>
      <protection/>
    </xf>
    <xf numFmtId="172" fontId="0" fillId="0" borderId="8" xfId="0" applyNumberFormat="1" applyFont="1" applyFill="1" applyBorder="1" applyAlignment="1" applyProtection="1">
      <alignment vertical="top" wrapText="1"/>
      <protection/>
    </xf>
    <xf numFmtId="7" fontId="0" fillId="0" borderId="9" xfId="0" applyNumberForma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9" xfId="0" applyNumberFormat="1" applyFill="1" applyBorder="1" applyAlignment="1">
      <alignment horizontal="center" vertical="top"/>
    </xf>
    <xf numFmtId="0" fontId="0" fillId="0" borderId="9" xfId="0" applyNumberFormat="1" applyFill="1" applyBorder="1" applyAlignment="1">
      <alignment horizontal="center" vertical="top"/>
    </xf>
    <xf numFmtId="172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9" xfId="0" applyNumberFormat="1" applyFill="1" applyBorder="1" applyAlignment="1">
      <alignment vertical="top"/>
    </xf>
    <xf numFmtId="0" fontId="0" fillId="0" borderId="0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center" vertical="top"/>
      <protection/>
    </xf>
    <xf numFmtId="174" fontId="0" fillId="0" borderId="12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>
      <alignment horizontal="center" vertical="center"/>
    </xf>
    <xf numFmtId="172" fontId="4" fillId="0" borderId="8" xfId="0" applyNumberFormat="1" applyFont="1" applyFill="1" applyBorder="1" applyAlignment="1" applyProtection="1">
      <alignment vertical="center"/>
      <protection/>
    </xf>
    <xf numFmtId="172" fontId="4" fillId="0" borderId="8" xfId="0" applyNumberFormat="1" applyFont="1" applyFill="1" applyBorder="1" applyAlignment="1" applyProtection="1">
      <alignment horizontal="centerContinuous" wrapText="1"/>
      <protection/>
    </xf>
    <xf numFmtId="177" fontId="0" fillId="0" borderId="12" xfId="0" applyNumberFormat="1" applyFont="1" applyFill="1" applyBorder="1" applyAlignment="1" applyProtection="1">
      <alignment horizontal="centerContinuous"/>
      <protection/>
    </xf>
    <xf numFmtId="179" fontId="0" fillId="0" borderId="8" xfId="0" applyNumberFormat="1" applyFont="1" applyFill="1" applyBorder="1" applyAlignment="1" applyProtection="1">
      <alignment horizontal="right" vertical="top" wrapText="1"/>
      <protection/>
    </xf>
    <xf numFmtId="7" fontId="14" fillId="0" borderId="0" xfId="0" applyNumberFormat="1" applyFont="1" applyFill="1" applyBorder="1" applyAlignment="1" applyProtection="1">
      <alignment horizontal="right"/>
      <protection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left"/>
      <protection/>
    </xf>
    <xf numFmtId="0" fontId="14" fillId="0" borderId="9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/>
      <protection/>
    </xf>
    <xf numFmtId="174" fontId="14" fillId="0" borderId="9" xfId="0" applyNumberFormat="1" applyFont="1" applyFill="1" applyBorder="1" applyAlignment="1" applyProtection="1">
      <alignment horizontal="righ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4" fontId="0" fillId="0" borderId="11" xfId="0" applyNumberFormat="1" applyFont="1" applyFill="1" applyBorder="1" applyAlignment="1" applyProtection="1">
      <alignment horizontal="center" vertical="top" wrapText="1"/>
      <protection/>
    </xf>
    <xf numFmtId="173" fontId="0" fillId="0" borderId="15" xfId="0" applyNumberFormat="1" applyFont="1" applyFill="1" applyBorder="1" applyAlignment="1" applyProtection="1">
      <alignment horizontal="center" vertical="top" wrapText="1"/>
      <protection/>
    </xf>
    <xf numFmtId="179" fontId="0" fillId="0" borderId="8" xfId="0" applyNumberFormat="1" applyFont="1" applyFill="1" applyBorder="1" applyAlignment="1" applyProtection="1">
      <alignment horizontal="right" vertical="top"/>
      <protection/>
    </xf>
    <xf numFmtId="176" fontId="0" fillId="0" borderId="11" xfId="0" applyNumberFormat="1" applyFont="1" applyFill="1" applyBorder="1" applyAlignment="1" applyProtection="1">
      <alignment horizontal="center" vertical="top"/>
      <protection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172" fontId="0" fillId="0" borderId="17" xfId="0" applyNumberFormat="1" applyFont="1" applyFill="1" applyBorder="1" applyAlignment="1" applyProtection="1">
      <alignment horizontal="left" vertical="top" wrapText="1"/>
      <protection/>
    </xf>
    <xf numFmtId="172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179" fontId="0" fillId="0" borderId="17" xfId="0" applyNumberFormat="1" applyFont="1" applyFill="1" applyBorder="1" applyAlignment="1" applyProtection="1">
      <alignment horizontal="right" vertical="top"/>
      <protection/>
    </xf>
    <xf numFmtId="174" fontId="0" fillId="0" borderId="17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173" fontId="0" fillId="0" borderId="15" xfId="0" applyNumberFormat="1" applyFont="1" applyFill="1" applyBorder="1" applyAlignment="1" applyProtection="1">
      <alignment horizontal="left" vertical="top" wrapText="1" indent="2"/>
      <protection/>
    </xf>
    <xf numFmtId="0" fontId="8" fillId="0" borderId="0" xfId="0" applyFont="1" applyFill="1" applyBorder="1" applyAlignment="1">
      <alignment/>
    </xf>
    <xf numFmtId="176" fontId="4" fillId="0" borderId="11" xfId="0" applyNumberFormat="1" applyFont="1" applyFill="1" applyBorder="1" applyAlignment="1" applyProtection="1">
      <alignment horizontal="center"/>
      <protection/>
    </xf>
    <xf numFmtId="173" fontId="0" fillId="0" borderId="16" xfId="0" applyNumberFormat="1" applyFont="1" applyFill="1" applyBorder="1" applyAlignment="1" applyProtection="1">
      <alignment horizontal="center" vertical="top" wrapText="1"/>
      <protection/>
    </xf>
    <xf numFmtId="179" fontId="0" fillId="0" borderId="17" xfId="0" applyNumberFormat="1" applyFont="1" applyFill="1" applyBorder="1" applyAlignment="1" applyProtection="1">
      <alignment horizontal="right" vertical="top" wrapText="1"/>
      <protection/>
    </xf>
    <xf numFmtId="0" fontId="0" fillId="0" borderId="9" xfId="0" applyNumberFormat="1" applyFill="1" applyBorder="1" applyAlignment="1">
      <alignment vertical="top"/>
    </xf>
    <xf numFmtId="0" fontId="0" fillId="0" borderId="13" xfId="0" applyNumberFormat="1" applyFill="1" applyBorder="1" applyAlignment="1">
      <alignment vertical="top"/>
    </xf>
    <xf numFmtId="0" fontId="2" fillId="0" borderId="13" xfId="0" applyNumberFormat="1" applyFont="1" applyFill="1" applyBorder="1" applyAlignment="1">
      <alignment horizontal="center" vertical="top"/>
    </xf>
    <xf numFmtId="7" fontId="0" fillId="0" borderId="19" xfId="0" applyNumberFormat="1" applyFont="1" applyFill="1" applyBorder="1" applyAlignment="1" applyProtection="1">
      <alignment horizontal="right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left" vertical="center"/>
      <protection/>
    </xf>
    <xf numFmtId="1" fontId="0" fillId="0" borderId="21" xfId="0" applyNumberFormat="1" applyFont="1" applyFill="1" applyBorder="1" applyAlignment="1" applyProtection="1">
      <alignment horizontal="center" vertical="top"/>
      <protection/>
    </xf>
    <xf numFmtId="1" fontId="0" fillId="0" borderId="21" xfId="0" applyNumberFormat="1" applyFont="1" applyFill="1" applyBorder="1" applyAlignment="1" applyProtection="1">
      <alignment vertical="top"/>
      <protection/>
    </xf>
    <xf numFmtId="174" fontId="0" fillId="0" borderId="21" xfId="0" applyNumberFormat="1" applyFont="1" applyFill="1" applyBorder="1" applyAlignment="1" applyProtection="1">
      <alignment horizontal="right" vertical="center"/>
      <protection/>
    </xf>
    <xf numFmtId="174" fontId="0" fillId="0" borderId="22" xfId="0" applyNumberFormat="1" applyFont="1" applyFill="1" applyBorder="1" applyAlignment="1" applyProtection="1">
      <alignment horizontal="right" vertical="center"/>
      <protection/>
    </xf>
    <xf numFmtId="174" fontId="0" fillId="0" borderId="0" xfId="0" applyNumberFormat="1" applyFont="1" applyFill="1" applyBorder="1" applyAlignment="1" applyProtection="1">
      <alignment horizontal="right" vertical="center"/>
      <protection/>
    </xf>
    <xf numFmtId="7" fontId="14" fillId="3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173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72" fontId="0" fillId="0" borderId="11" xfId="0" applyNumberFormat="1" applyFont="1" applyFill="1" applyBorder="1" applyAlignment="1" applyProtection="1">
      <alignment horizontal="left" vertical="top"/>
      <protection/>
    </xf>
    <xf numFmtId="172" fontId="0" fillId="0" borderId="8" xfId="0" applyNumberFormat="1" applyFont="1" applyFill="1" applyBorder="1" applyAlignment="1" applyProtection="1">
      <alignment horizontal="center" vertical="top"/>
      <protection/>
    </xf>
    <xf numFmtId="179" fontId="0" fillId="0" borderId="8" xfId="0" applyNumberFormat="1" applyFont="1" applyFill="1" applyBorder="1" applyAlignment="1">
      <alignment horizontal="right" vertical="top"/>
    </xf>
    <xf numFmtId="0" fontId="0" fillId="2" borderId="0" xfId="0" applyNumberFormat="1" applyFont="1" applyAlignment="1" applyProtection="1">
      <alignment/>
      <protection/>
    </xf>
    <xf numFmtId="173" fontId="0" fillId="0" borderId="13" xfId="0" applyNumberFormat="1" applyFont="1" applyFill="1" applyBorder="1" applyAlignment="1" applyProtection="1">
      <alignment horizontal="center" vertical="top" wrapText="1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1" fontId="0" fillId="0" borderId="23" xfId="0" applyNumberFormat="1" applyFill="1" applyBorder="1" applyAlignment="1">
      <alignment horizontal="center" vertical="top"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174" fontId="0" fillId="0" borderId="12" xfId="0" applyNumberFormat="1" applyFont="1" applyFill="1" applyBorder="1" applyAlignment="1" applyProtection="1">
      <alignment vertical="top" wrapText="1"/>
      <protection/>
    </xf>
    <xf numFmtId="173" fontId="4" fillId="0" borderId="15" xfId="0" applyNumberFormat="1" applyFont="1" applyFill="1" applyBorder="1" applyAlignment="1" applyProtection="1">
      <alignment horizontal="center" vertical="center" wrapText="1"/>
      <protection/>
    </xf>
    <xf numFmtId="172" fontId="4" fillId="0" borderId="8" xfId="0" applyNumberFormat="1" applyFont="1" applyFill="1" applyBorder="1" applyAlignment="1" applyProtection="1">
      <alignment vertical="center" wrapText="1"/>
      <protection/>
    </xf>
    <xf numFmtId="7" fontId="0" fillId="3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 applyProtection="1">
      <alignment/>
      <protection/>
    </xf>
    <xf numFmtId="173" fontId="0" fillId="0" borderId="13" xfId="0" applyNumberFormat="1" applyFont="1" applyFill="1" applyBorder="1" applyAlignment="1" applyProtection="1">
      <alignment horizontal="right" vertical="top" wrapText="1"/>
      <protection/>
    </xf>
    <xf numFmtId="7" fontId="0" fillId="0" borderId="11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1" fontId="0" fillId="0" borderId="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0" fontId="4" fillId="0" borderId="26" xfId="0" applyNumberFormat="1" applyFont="1" applyFill="1" applyBorder="1" applyAlignment="1" applyProtection="1">
      <alignment horizontal="centerContinuous"/>
      <protection/>
    </xf>
    <xf numFmtId="0" fontId="0" fillId="0" borderId="26" xfId="0" applyNumberFormat="1" applyFont="1" applyFill="1" applyBorder="1" applyAlignment="1" applyProtection="1">
      <alignment horizontal="centerContinuous"/>
      <protection/>
    </xf>
    <xf numFmtId="174" fontId="0" fillId="0" borderId="26" xfId="0" applyNumberFormat="1" applyFont="1" applyFill="1" applyBorder="1" applyAlignment="1" applyProtection="1">
      <alignment horizontal="centerContinuous"/>
      <protection/>
    </xf>
    <xf numFmtId="174" fontId="0" fillId="0" borderId="27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 applyProtection="1">
      <alignment/>
      <protection/>
    </xf>
    <xf numFmtId="7" fontId="0" fillId="0" borderId="28" xfId="0" applyNumberFormat="1" applyFont="1" applyFill="1" applyBorder="1" applyAlignment="1" applyProtection="1">
      <alignment horizontal="right"/>
      <protection/>
    </xf>
    <xf numFmtId="1" fontId="2" fillId="0" borderId="29" xfId="0" applyNumberFormat="1" applyFont="1" applyFill="1" applyBorder="1" applyAlignment="1" applyProtection="1">
      <alignment horizontal="center"/>
      <protection/>
    </xf>
    <xf numFmtId="1" fontId="2" fillId="0" borderId="19" xfId="0" applyNumberFormat="1" applyFont="1" applyFill="1" applyBorder="1" applyAlignment="1" applyProtection="1">
      <alignment horizontal="left"/>
      <protection/>
    </xf>
    <xf numFmtId="1" fontId="0" fillId="0" borderId="30" xfId="0" applyNumberFormat="1" applyFont="1" applyFill="1" applyBorder="1" applyAlignment="1" applyProtection="1">
      <alignment horizontal="center"/>
      <protection/>
    </xf>
    <xf numFmtId="1" fontId="0" fillId="0" borderId="30" xfId="0" applyNumberFormat="1" applyFont="1" applyFill="1" applyBorder="1" applyAlignment="1" applyProtection="1">
      <alignment/>
      <protection/>
    </xf>
    <xf numFmtId="174" fontId="0" fillId="0" borderId="31" xfId="0" applyNumberFormat="1" applyFont="1" applyFill="1" applyBorder="1" applyAlignment="1" applyProtection="1">
      <alignment horizontal="right"/>
      <protection/>
    </xf>
    <xf numFmtId="174" fontId="0" fillId="0" borderId="32" xfId="0" applyNumberFormat="1" applyFont="1" applyFill="1" applyBorder="1" applyAlignment="1" applyProtection="1">
      <alignment horizontal="right"/>
      <protection/>
    </xf>
    <xf numFmtId="0" fontId="15" fillId="2" borderId="0" xfId="0" applyFont="1" applyAlignment="1" applyProtection="1">
      <alignment/>
      <protection/>
    </xf>
    <xf numFmtId="1" fontId="2" fillId="0" borderId="33" xfId="0" applyNumberFormat="1" applyFont="1" applyFill="1" applyBorder="1" applyAlignment="1" applyProtection="1">
      <alignment horizontal="center"/>
      <protection/>
    </xf>
    <xf numFmtId="1" fontId="2" fillId="0" borderId="34" xfId="0" applyNumberFormat="1" applyFont="1" applyFill="1" applyBorder="1" applyAlignment="1" applyProtection="1">
      <alignment horizontal="left"/>
      <protection/>
    </xf>
    <xf numFmtId="1" fontId="0" fillId="0" borderId="35" xfId="0" applyNumberFormat="1" applyFont="1" applyFill="1" applyBorder="1" applyAlignment="1" applyProtection="1">
      <alignment horizontal="center"/>
      <protection/>
    </xf>
    <xf numFmtId="1" fontId="0" fillId="0" borderId="35" xfId="0" applyNumberFormat="1" applyFont="1" applyFill="1" applyBorder="1" applyAlignment="1" applyProtection="1">
      <alignment/>
      <protection/>
    </xf>
    <xf numFmtId="174" fontId="0" fillId="0" borderId="36" xfId="0" applyNumberFormat="1" applyFont="1" applyFill="1" applyBorder="1" applyAlignment="1" applyProtection="1">
      <alignment horizontal="right"/>
      <protection/>
    </xf>
    <xf numFmtId="174" fontId="0" fillId="0" borderId="37" xfId="0" applyNumberFormat="1" applyFont="1" applyFill="1" applyBorder="1" applyAlignment="1" applyProtection="1">
      <alignment horizontal="right"/>
      <protection/>
    </xf>
    <xf numFmtId="1" fontId="2" fillId="0" borderId="38" xfId="0" applyNumberFormat="1" applyFont="1" applyFill="1" applyBorder="1" applyAlignment="1" applyProtection="1">
      <alignment horizontal="center"/>
      <protection/>
    </xf>
    <xf numFmtId="1" fontId="2" fillId="0" borderId="39" xfId="0" applyNumberFormat="1" applyFont="1" applyFill="1" applyBorder="1" applyAlignment="1" applyProtection="1">
      <alignment horizontal="left"/>
      <protection/>
    </xf>
    <xf numFmtId="1" fontId="0" fillId="0" borderId="40" xfId="0" applyNumberFormat="1" applyFont="1" applyFill="1" applyBorder="1" applyAlignment="1" applyProtection="1">
      <alignment horizontal="center"/>
      <protection/>
    </xf>
    <xf numFmtId="1" fontId="0" fillId="0" borderId="40" xfId="0" applyNumberFormat="1" applyFont="1" applyFill="1" applyBorder="1" applyAlignment="1" applyProtection="1">
      <alignment/>
      <protection/>
    </xf>
    <xf numFmtId="174" fontId="0" fillId="0" borderId="41" xfId="0" applyNumberFormat="1" applyFont="1" applyFill="1" applyBorder="1" applyAlignment="1" applyProtection="1">
      <alignment horizontal="right"/>
      <protection/>
    </xf>
    <xf numFmtId="7" fontId="0" fillId="0" borderId="42" xfId="0" applyNumberFormat="1" applyFont="1" applyFill="1" applyBorder="1" applyAlignment="1" applyProtection="1">
      <alignment horizontal="right"/>
      <protection/>
    </xf>
    <xf numFmtId="1" fontId="2" fillId="0" borderId="43" xfId="0" applyNumberFormat="1" applyFont="1" applyFill="1" applyBorder="1" applyAlignment="1" applyProtection="1">
      <alignment horizontal="center"/>
      <protection/>
    </xf>
    <xf numFmtId="1" fontId="3" fillId="0" borderId="44" xfId="0" applyNumberFormat="1" applyFont="1" applyFill="1" applyBorder="1" applyAlignment="1" applyProtection="1">
      <alignment horizontal="left"/>
      <protection/>
    </xf>
    <xf numFmtId="1" fontId="0" fillId="0" borderId="44" xfId="0" applyNumberFormat="1" applyFont="1" applyFill="1" applyBorder="1" applyAlignment="1" applyProtection="1">
      <alignment horizontal="center"/>
      <protection/>
    </xf>
    <xf numFmtId="1" fontId="0" fillId="0" borderId="44" xfId="0" applyNumberFormat="1" applyFont="1" applyFill="1" applyBorder="1" applyAlignment="1" applyProtection="1">
      <alignment/>
      <protection/>
    </xf>
    <xf numFmtId="174" fontId="16" fillId="0" borderId="44" xfId="0" applyNumberFormat="1" applyFont="1" applyFill="1" applyBorder="1" applyAlignment="1" applyProtection="1">
      <alignment horizontal="right"/>
      <protection/>
    </xf>
    <xf numFmtId="174" fontId="16" fillId="0" borderId="45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7" fontId="0" fillId="2" borderId="9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7" fontId="0" fillId="2" borderId="34" xfId="0" applyNumberFormat="1" applyBorder="1" applyAlignment="1" applyProtection="1">
      <alignment horizontal="right"/>
      <protection/>
    </xf>
    <xf numFmtId="0" fontId="0" fillId="2" borderId="46" xfId="0" applyNumberFormat="1" applyBorder="1" applyAlignment="1" applyProtection="1">
      <alignment vertical="top"/>
      <protection/>
    </xf>
    <xf numFmtId="0" fontId="0" fillId="2" borderId="6" xfId="0" applyNumberFormat="1" applyBorder="1" applyAlignment="1" applyProtection="1">
      <alignment/>
      <protection/>
    </xf>
    <xf numFmtId="0" fontId="0" fillId="2" borderId="6" xfId="0" applyNumberFormat="1" applyBorder="1" applyAlignment="1" applyProtection="1">
      <alignment horizontal="center"/>
      <protection/>
    </xf>
    <xf numFmtId="7" fontId="0" fillId="2" borderId="6" xfId="0" applyNumberFormat="1" applyBorder="1" applyAlignment="1" applyProtection="1">
      <alignment horizontal="right"/>
      <protection/>
    </xf>
    <xf numFmtId="0" fontId="0" fillId="2" borderId="47" xfId="0" applyNumberFormat="1" applyBorder="1" applyAlignment="1" applyProtection="1">
      <alignment horizontal="right"/>
      <protection/>
    </xf>
    <xf numFmtId="179" fontId="0" fillId="0" borderId="9" xfId="0" applyNumberFormat="1" applyFill="1" applyBorder="1" applyAlignment="1">
      <alignment horizontal="center" vertical="top"/>
    </xf>
    <xf numFmtId="4" fontId="0" fillId="0" borderId="8" xfId="0" applyNumberFormat="1" applyFont="1" applyFill="1" applyBorder="1" applyAlignment="1" applyProtection="1">
      <alignment horizontal="center" vertical="top"/>
      <protection/>
    </xf>
    <xf numFmtId="174" fontId="0" fillId="0" borderId="8" xfId="0" applyNumberFormat="1" applyFont="1" applyFill="1" applyBorder="1" applyAlignment="1" applyProtection="1">
      <alignment vertical="top"/>
      <protection/>
    </xf>
    <xf numFmtId="179" fontId="4" fillId="0" borderId="8" xfId="0" applyNumberFormat="1" applyFont="1" applyFill="1" applyBorder="1" applyAlignment="1" applyProtection="1">
      <alignment horizontal="centerContinuous" wrapText="1"/>
      <protection/>
    </xf>
    <xf numFmtId="1" fontId="0" fillId="0" borderId="10" xfId="0" applyNumberFormat="1" applyFont="1" applyFill="1" applyBorder="1" applyAlignment="1" applyProtection="1">
      <alignment horizontal="right" vertical="top" wrapText="1"/>
      <protection/>
    </xf>
    <xf numFmtId="174" fontId="0" fillId="0" borderId="10" xfId="0" applyNumberFormat="1" applyFont="1" applyFill="1" applyBorder="1" applyAlignment="1" applyProtection="1">
      <alignment vertical="top"/>
      <protection/>
    </xf>
    <xf numFmtId="179" fontId="0" fillId="0" borderId="10" xfId="0" applyNumberFormat="1" applyFont="1" applyFill="1" applyBorder="1" applyAlignment="1" applyProtection="1">
      <alignment horizontal="right" vertical="top"/>
      <protection/>
    </xf>
    <xf numFmtId="179" fontId="0" fillId="0" borderId="8" xfId="0" applyNumberFormat="1" applyFont="1" applyFill="1" applyBorder="1" applyAlignment="1" applyProtection="1">
      <alignment/>
      <protection/>
    </xf>
    <xf numFmtId="174" fontId="0" fillId="0" borderId="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vertical="top" wrapText="1" shrinkToFit="1"/>
      <protection/>
    </xf>
    <xf numFmtId="0" fontId="8" fillId="0" borderId="0" xfId="0" applyFont="1" applyFill="1" applyBorder="1" applyAlignment="1" applyProtection="1">
      <alignment vertical="top" wrapText="1"/>
      <protection/>
    </xf>
    <xf numFmtId="0" fontId="9" fillId="0" borderId="0" xfId="0" applyFont="1" applyFill="1" applyAlignment="1" applyProtection="1">
      <alignment vertical="top" wrapText="1"/>
      <protection/>
    </xf>
    <xf numFmtId="8" fontId="0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179" fontId="0" fillId="0" borderId="8" xfId="0" applyNumberFormat="1" applyFont="1" applyFill="1" applyBorder="1" applyAlignment="1" applyProtection="1">
      <alignment horizontal="center" vertical="top" wrapText="1"/>
      <protection/>
    </xf>
    <xf numFmtId="0" fontId="0" fillId="2" borderId="48" xfId="0" applyNumberFormat="1" applyBorder="1" applyAlignment="1" applyProtection="1">
      <alignment/>
      <protection/>
    </xf>
    <xf numFmtId="0" fontId="0" fillId="2" borderId="49" xfId="0" applyNumberFormat="1" applyBorder="1" applyAlignment="1" applyProtection="1">
      <alignment/>
      <protection/>
    </xf>
    <xf numFmtId="7" fontId="0" fillId="2" borderId="50" xfId="0" applyNumberFormat="1" applyBorder="1" applyAlignment="1" applyProtection="1">
      <alignment horizontal="center"/>
      <protection/>
    </xf>
    <xf numFmtId="0" fontId="0" fillId="2" borderId="51" xfId="0" applyNumberFormat="1" applyBorder="1" applyAlignment="1" applyProtection="1">
      <alignment/>
      <protection/>
    </xf>
    <xf numFmtId="0" fontId="0" fillId="2" borderId="52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53" xfId="0" applyNumberFormat="1" applyBorder="1" applyAlignment="1" applyProtection="1">
      <alignment/>
      <protection/>
    </xf>
    <xf numFmtId="0" fontId="0" fillId="2" borderId="52" xfId="0" applyNumberForma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B188"/>
  <sheetViews>
    <sheetView showZeros="0" tabSelected="1" showOutlineSymbols="0" view="pageBreakPreview" zoomScale="70" zoomScaleNormal="75" zoomScaleSheetLayoutView="70" workbookViewId="0" topLeftCell="B1">
      <selection activeCell="G14" sqref="G14"/>
    </sheetView>
  </sheetViews>
  <sheetFormatPr defaultColWidth="8.77734375" defaultRowHeight="15"/>
  <cols>
    <col min="1" max="1" width="7.88671875" style="10" hidden="1" customWidth="1"/>
    <col min="2" max="2" width="8.77734375" style="5" customWidth="1"/>
    <col min="3" max="3" width="36.77734375" style="0" customWidth="1"/>
    <col min="4" max="4" width="12.77734375" style="12" customWidth="1"/>
    <col min="5" max="5" width="6.77734375" style="0" customWidth="1"/>
    <col min="6" max="6" width="12.6640625" style="0" customWidth="1"/>
    <col min="7" max="7" width="11.77734375" style="10" customWidth="1"/>
    <col min="8" max="8" width="16.77734375" style="10" customWidth="1"/>
    <col min="9" max="9" width="19.4453125" style="145" customWidth="1"/>
    <col min="10" max="16384" width="10.5546875" style="145" customWidth="1"/>
  </cols>
  <sheetData>
    <row r="1" spans="1:8" ht="15.75">
      <c r="A1" s="16"/>
      <c r="B1" s="14" t="s">
        <v>0</v>
      </c>
      <c r="C1" s="15"/>
      <c r="D1" s="15"/>
      <c r="E1" s="15"/>
      <c r="F1" s="15"/>
      <c r="G1" s="16"/>
      <c r="H1" s="15"/>
    </row>
    <row r="2" spans="1:8" ht="15">
      <c r="A2" s="13"/>
      <c r="B2" s="6" t="s">
        <v>319</v>
      </c>
      <c r="C2" s="1"/>
      <c r="D2" s="1"/>
      <c r="E2" s="1"/>
      <c r="F2" s="1"/>
      <c r="G2" s="13"/>
      <c r="H2" s="1"/>
    </row>
    <row r="3" spans="1:8" ht="15">
      <c r="A3" s="8"/>
      <c r="B3" s="5" t="s">
        <v>1</v>
      </c>
      <c r="C3" s="19"/>
      <c r="D3" s="19"/>
      <c r="E3" s="19"/>
      <c r="F3" s="19"/>
      <c r="G3" s="18"/>
      <c r="H3" s="17"/>
    </row>
    <row r="4" spans="1:8" ht="15">
      <c r="A4" s="27" t="s">
        <v>20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.75" thickBot="1">
      <c r="A5" s="11"/>
      <c r="B5" s="20"/>
      <c r="C5" s="21"/>
      <c r="D5" s="22" t="s">
        <v>10</v>
      </c>
      <c r="E5" s="23"/>
      <c r="F5" s="24" t="s">
        <v>11</v>
      </c>
      <c r="G5" s="25"/>
      <c r="H5" s="26"/>
    </row>
    <row r="6" spans="1:15" s="58" customFormat="1" ht="36" customHeight="1" thickTop="1">
      <c r="A6" s="50"/>
      <c r="B6" s="51" t="s">
        <v>12</v>
      </c>
      <c r="C6" s="52" t="s">
        <v>168</v>
      </c>
      <c r="D6" s="53"/>
      <c r="E6" s="54"/>
      <c r="F6" s="55"/>
      <c r="G6" s="56"/>
      <c r="H6" s="57"/>
      <c r="I6" s="42"/>
      <c r="J6" s="161"/>
      <c r="O6" s="59"/>
    </row>
    <row r="7" spans="1:10" s="162" customFormat="1" ht="36" customHeight="1">
      <c r="A7" s="36"/>
      <c r="B7" s="45"/>
      <c r="C7" s="37" t="s">
        <v>15</v>
      </c>
      <c r="D7" s="38"/>
      <c r="E7" s="39" t="s">
        <v>2</v>
      </c>
      <c r="F7" s="31" t="s">
        <v>2</v>
      </c>
      <c r="G7" s="33"/>
      <c r="H7" s="44"/>
      <c r="J7" s="163"/>
    </row>
    <row r="8" spans="1:10" s="162" customFormat="1" ht="36" customHeight="1">
      <c r="A8" s="60" t="s">
        <v>102</v>
      </c>
      <c r="B8" s="61" t="s">
        <v>169</v>
      </c>
      <c r="C8" s="28" t="s">
        <v>103</v>
      </c>
      <c r="D8" s="29" t="s">
        <v>104</v>
      </c>
      <c r="E8" s="30" t="s">
        <v>21</v>
      </c>
      <c r="F8" s="62">
        <v>130</v>
      </c>
      <c r="G8" s="32"/>
      <c r="H8" s="44">
        <f>ROUND(G8,2)*F8</f>
        <v>0</v>
      </c>
      <c r="I8" s="164"/>
      <c r="J8" s="161"/>
    </row>
    <row r="9" spans="1:10" s="162" customFormat="1" ht="36" customHeight="1">
      <c r="A9" s="63" t="s">
        <v>105</v>
      </c>
      <c r="B9" s="61" t="s">
        <v>170</v>
      </c>
      <c r="C9" s="28" t="s">
        <v>106</v>
      </c>
      <c r="D9" s="29" t="s">
        <v>104</v>
      </c>
      <c r="E9" s="30" t="s">
        <v>22</v>
      </c>
      <c r="F9" s="62">
        <v>150</v>
      </c>
      <c r="G9" s="32"/>
      <c r="H9" s="44">
        <f>ROUND(G9,2)*F9</f>
        <v>0</v>
      </c>
      <c r="I9" s="164"/>
      <c r="J9" s="163"/>
    </row>
    <row r="10" spans="1:10" s="162" customFormat="1" ht="36" customHeight="1">
      <c r="A10" s="63" t="s">
        <v>107</v>
      </c>
      <c r="B10" s="61" t="s">
        <v>171</v>
      </c>
      <c r="C10" s="28" t="s">
        <v>108</v>
      </c>
      <c r="D10" s="29" t="s">
        <v>104</v>
      </c>
      <c r="E10" s="30"/>
      <c r="F10" s="62"/>
      <c r="G10" s="33"/>
      <c r="H10" s="44"/>
      <c r="I10" s="164"/>
      <c r="J10" s="161"/>
    </row>
    <row r="11" spans="1:10" s="162" customFormat="1" ht="36" customHeight="1">
      <c r="A11" s="60" t="s">
        <v>109</v>
      </c>
      <c r="B11" s="64" t="s">
        <v>23</v>
      </c>
      <c r="C11" s="28" t="s">
        <v>152</v>
      </c>
      <c r="D11" s="29" t="s">
        <v>2</v>
      </c>
      <c r="E11" s="30" t="s">
        <v>24</v>
      </c>
      <c r="F11" s="62">
        <v>100</v>
      </c>
      <c r="G11" s="32"/>
      <c r="H11" s="44">
        <f>ROUND(G11,2)*F11</f>
        <v>0</v>
      </c>
      <c r="I11" s="164"/>
      <c r="J11" s="163"/>
    </row>
    <row r="12" spans="1:10" s="162" customFormat="1" ht="36" customHeight="1">
      <c r="A12" s="63" t="s">
        <v>25</v>
      </c>
      <c r="B12" s="61" t="s">
        <v>172</v>
      </c>
      <c r="C12" s="28" t="s">
        <v>26</v>
      </c>
      <c r="D12" s="29" t="s">
        <v>173</v>
      </c>
      <c r="E12" s="30" t="s">
        <v>21</v>
      </c>
      <c r="F12" s="62">
        <v>100</v>
      </c>
      <c r="G12" s="32"/>
      <c r="H12" s="44">
        <f>ROUND(G12,2)*F12</f>
        <v>0</v>
      </c>
      <c r="I12" s="164"/>
      <c r="J12" s="161"/>
    </row>
    <row r="13" spans="1:10" s="162" customFormat="1" ht="36" customHeight="1">
      <c r="A13" s="60" t="s">
        <v>27</v>
      </c>
      <c r="B13" s="61" t="s">
        <v>174</v>
      </c>
      <c r="C13" s="28" t="s">
        <v>28</v>
      </c>
      <c r="D13" s="29" t="s">
        <v>104</v>
      </c>
      <c r="E13" s="30" t="s">
        <v>22</v>
      </c>
      <c r="F13" s="62">
        <v>1000</v>
      </c>
      <c r="G13" s="32"/>
      <c r="H13" s="44">
        <f>ROUND(G13,2)*F13</f>
        <v>0</v>
      </c>
      <c r="I13" s="164"/>
      <c r="J13" s="163"/>
    </row>
    <row r="14" spans="1:10" s="162" customFormat="1" ht="36" customHeight="1">
      <c r="A14" s="60" t="s">
        <v>327</v>
      </c>
      <c r="B14" s="61" t="s">
        <v>175</v>
      </c>
      <c r="C14" s="28" t="s">
        <v>328</v>
      </c>
      <c r="D14" s="29" t="s">
        <v>104</v>
      </c>
      <c r="E14" s="30" t="s">
        <v>21</v>
      </c>
      <c r="F14" s="94">
        <v>100</v>
      </c>
      <c r="G14" s="32"/>
      <c r="H14" s="44">
        <f>ROUND(G14,2)*F14</f>
        <v>0</v>
      </c>
      <c r="I14" s="164"/>
      <c r="J14" s="161"/>
    </row>
    <row r="15" spans="1:10" s="165" customFormat="1" ht="36" customHeight="1">
      <c r="A15" s="63" t="s">
        <v>110</v>
      </c>
      <c r="B15" s="61" t="s">
        <v>176</v>
      </c>
      <c r="C15" s="28" t="s">
        <v>111</v>
      </c>
      <c r="D15" s="29" t="s">
        <v>112</v>
      </c>
      <c r="E15" s="30" t="s">
        <v>22</v>
      </c>
      <c r="F15" s="62">
        <v>150</v>
      </c>
      <c r="G15" s="32"/>
      <c r="H15" s="44">
        <f>ROUND(G15,2)*F15</f>
        <v>0</v>
      </c>
      <c r="I15" s="164"/>
      <c r="J15" s="163"/>
    </row>
    <row r="16" spans="1:10" s="162" customFormat="1" ht="36" customHeight="1">
      <c r="A16" s="36"/>
      <c r="B16" s="45"/>
      <c r="C16" s="40" t="s">
        <v>30</v>
      </c>
      <c r="D16" s="38"/>
      <c r="E16" s="41"/>
      <c r="F16" s="152"/>
      <c r="G16" s="36"/>
      <c r="H16" s="44"/>
      <c r="J16" s="161"/>
    </row>
    <row r="17" spans="1:10" s="165" customFormat="1" ht="36" customHeight="1">
      <c r="A17" s="43" t="s">
        <v>31</v>
      </c>
      <c r="B17" s="61" t="s">
        <v>177</v>
      </c>
      <c r="C17" s="28" t="s">
        <v>32</v>
      </c>
      <c r="D17" s="29" t="s">
        <v>84</v>
      </c>
      <c r="E17" s="30"/>
      <c r="F17" s="62"/>
      <c r="G17" s="33"/>
      <c r="H17" s="44"/>
      <c r="I17" s="164"/>
      <c r="J17" s="163"/>
    </row>
    <row r="18" spans="1:10" s="165" customFormat="1" ht="36" customHeight="1">
      <c r="A18" s="43" t="s">
        <v>326</v>
      </c>
      <c r="B18" s="64" t="s">
        <v>23</v>
      </c>
      <c r="C18" s="28" t="s">
        <v>320</v>
      </c>
      <c r="D18" s="29" t="s">
        <v>2</v>
      </c>
      <c r="E18" s="30" t="s">
        <v>22</v>
      </c>
      <c r="F18" s="62">
        <v>50</v>
      </c>
      <c r="G18" s="32"/>
      <c r="H18" s="44">
        <f>ROUND(G18,2)*F18</f>
        <v>0</v>
      </c>
      <c r="I18" s="164"/>
      <c r="J18" s="161"/>
    </row>
    <row r="19" spans="1:10" s="165" customFormat="1" ht="36" customHeight="1">
      <c r="A19" s="43" t="s">
        <v>153</v>
      </c>
      <c r="B19" s="61" t="s">
        <v>178</v>
      </c>
      <c r="C19" s="28" t="s">
        <v>154</v>
      </c>
      <c r="D19" s="29" t="s">
        <v>84</v>
      </c>
      <c r="E19" s="30"/>
      <c r="F19" s="62"/>
      <c r="G19" s="33"/>
      <c r="H19" s="44"/>
      <c r="I19" s="164"/>
      <c r="J19" s="163"/>
    </row>
    <row r="20" spans="1:10" s="165" customFormat="1" ht="36" customHeight="1">
      <c r="A20" s="43" t="s">
        <v>114</v>
      </c>
      <c r="B20" s="64" t="s">
        <v>23</v>
      </c>
      <c r="C20" s="28" t="s">
        <v>115</v>
      </c>
      <c r="D20" s="29" t="s">
        <v>2</v>
      </c>
      <c r="E20" s="30" t="s">
        <v>22</v>
      </c>
      <c r="F20" s="62">
        <v>50</v>
      </c>
      <c r="G20" s="32"/>
      <c r="H20" s="44">
        <f>ROUND(G20,2)*F20</f>
        <v>0</v>
      </c>
      <c r="I20" s="164"/>
      <c r="J20" s="161"/>
    </row>
    <row r="21" spans="1:10" s="165" customFormat="1" ht="36" customHeight="1">
      <c r="A21" s="43" t="s">
        <v>116</v>
      </c>
      <c r="B21" s="64" t="s">
        <v>33</v>
      </c>
      <c r="C21" s="28" t="s">
        <v>117</v>
      </c>
      <c r="D21" s="29" t="s">
        <v>2</v>
      </c>
      <c r="E21" s="30" t="s">
        <v>22</v>
      </c>
      <c r="F21" s="62">
        <v>965</v>
      </c>
      <c r="G21" s="32"/>
      <c r="H21" s="44">
        <f>ROUND(G21,2)*F21</f>
        <v>0</v>
      </c>
      <c r="I21" s="164"/>
      <c r="J21" s="163"/>
    </row>
    <row r="22" spans="1:10" s="165" customFormat="1" ht="36" customHeight="1">
      <c r="A22" s="43" t="s">
        <v>118</v>
      </c>
      <c r="B22" s="64" t="s">
        <v>51</v>
      </c>
      <c r="C22" s="28" t="s">
        <v>119</v>
      </c>
      <c r="D22" s="29" t="s">
        <v>2</v>
      </c>
      <c r="E22" s="30" t="s">
        <v>22</v>
      </c>
      <c r="F22" s="62">
        <v>15</v>
      </c>
      <c r="G22" s="32"/>
      <c r="H22" s="44">
        <f>ROUND(G22,2)*F22</f>
        <v>0</v>
      </c>
      <c r="I22" s="164"/>
      <c r="J22" s="161"/>
    </row>
    <row r="23" spans="1:10" s="165" customFormat="1" ht="36" customHeight="1" thickBot="1">
      <c r="A23" s="43" t="s">
        <v>120</v>
      </c>
      <c r="B23" s="65" t="s">
        <v>73</v>
      </c>
      <c r="C23" s="66" t="s">
        <v>121</v>
      </c>
      <c r="D23" s="67" t="s">
        <v>2</v>
      </c>
      <c r="E23" s="68" t="s">
        <v>22</v>
      </c>
      <c r="F23" s="69">
        <v>50</v>
      </c>
      <c r="G23" s="70"/>
      <c r="H23" s="71">
        <f>ROUND(G23,2)*F23</f>
        <v>0</v>
      </c>
      <c r="I23" s="164"/>
      <c r="J23" s="163"/>
    </row>
    <row r="24" spans="1:10" s="165" customFormat="1" ht="36" customHeight="1" thickTop="1">
      <c r="A24" s="43" t="s">
        <v>122</v>
      </c>
      <c r="B24" s="61" t="s">
        <v>179</v>
      </c>
      <c r="C24" s="28" t="s">
        <v>123</v>
      </c>
      <c r="D24" s="29" t="s">
        <v>84</v>
      </c>
      <c r="E24" s="30"/>
      <c r="F24" s="62"/>
      <c r="G24" s="33"/>
      <c r="H24" s="44"/>
      <c r="I24" s="164"/>
      <c r="J24" s="161"/>
    </row>
    <row r="25" spans="1:10" s="165" customFormat="1" ht="36" customHeight="1">
      <c r="A25" s="43" t="s">
        <v>325</v>
      </c>
      <c r="B25" s="64" t="s">
        <v>23</v>
      </c>
      <c r="C25" s="28" t="s">
        <v>331</v>
      </c>
      <c r="D25" s="29" t="s">
        <v>2</v>
      </c>
      <c r="E25" s="30" t="s">
        <v>22</v>
      </c>
      <c r="F25" s="62">
        <v>50</v>
      </c>
      <c r="G25" s="32"/>
      <c r="H25" s="44">
        <f>ROUND(G25,2)*F25</f>
        <v>0</v>
      </c>
      <c r="I25" s="166"/>
      <c r="J25" s="163"/>
    </row>
    <row r="26" spans="1:10" s="165" customFormat="1" ht="36" customHeight="1">
      <c r="A26" s="43" t="s">
        <v>155</v>
      </c>
      <c r="B26" s="61" t="s">
        <v>180</v>
      </c>
      <c r="C26" s="28" t="s">
        <v>156</v>
      </c>
      <c r="D26" s="29" t="s">
        <v>84</v>
      </c>
      <c r="E26" s="30"/>
      <c r="F26" s="62"/>
      <c r="G26" s="33"/>
      <c r="H26" s="44"/>
      <c r="I26" s="164"/>
      <c r="J26" s="161"/>
    </row>
    <row r="27" spans="1:10" s="165" customFormat="1" ht="36" customHeight="1">
      <c r="A27" s="43" t="s">
        <v>124</v>
      </c>
      <c r="B27" s="64" t="s">
        <v>23</v>
      </c>
      <c r="C27" s="28" t="s">
        <v>115</v>
      </c>
      <c r="D27" s="29" t="s">
        <v>2</v>
      </c>
      <c r="E27" s="30" t="s">
        <v>22</v>
      </c>
      <c r="F27" s="62">
        <v>5</v>
      </c>
      <c r="G27" s="32"/>
      <c r="H27" s="44">
        <f>ROUND(G27,2)*F27</f>
        <v>0</v>
      </c>
      <c r="I27" s="164"/>
      <c r="J27" s="163"/>
    </row>
    <row r="28" spans="1:10" s="165" customFormat="1" ht="36" customHeight="1">
      <c r="A28" s="43" t="s">
        <v>125</v>
      </c>
      <c r="B28" s="64" t="s">
        <v>33</v>
      </c>
      <c r="C28" s="28" t="s">
        <v>117</v>
      </c>
      <c r="D28" s="29" t="s">
        <v>2</v>
      </c>
      <c r="E28" s="30" t="s">
        <v>22</v>
      </c>
      <c r="F28" s="62">
        <v>100</v>
      </c>
      <c r="G28" s="32"/>
      <c r="H28" s="44">
        <f>ROUND(G28,2)*F28</f>
        <v>0</v>
      </c>
      <c r="I28" s="164"/>
      <c r="J28" s="161"/>
    </row>
    <row r="29" spans="1:10" s="165" customFormat="1" ht="36" customHeight="1">
      <c r="A29" s="153" t="s">
        <v>332</v>
      </c>
      <c r="B29" s="61" t="s">
        <v>181</v>
      </c>
      <c r="C29" s="28" t="s">
        <v>333</v>
      </c>
      <c r="D29" s="29" t="s">
        <v>84</v>
      </c>
      <c r="E29" s="30"/>
      <c r="F29" s="62"/>
      <c r="G29" s="33"/>
      <c r="H29" s="44"/>
      <c r="J29" s="163"/>
    </row>
    <row r="30" spans="1:10" s="165" customFormat="1" ht="36" customHeight="1">
      <c r="A30" s="153" t="s">
        <v>334</v>
      </c>
      <c r="B30" s="64" t="s">
        <v>23</v>
      </c>
      <c r="C30" s="28" t="s">
        <v>320</v>
      </c>
      <c r="D30" s="29" t="s">
        <v>2</v>
      </c>
      <c r="E30" s="30" t="s">
        <v>22</v>
      </c>
      <c r="F30" s="62">
        <v>45</v>
      </c>
      <c r="G30" s="32"/>
      <c r="H30" s="44">
        <f>ROUND(G30,2)*F30</f>
        <v>0</v>
      </c>
      <c r="I30" s="42"/>
      <c r="J30" s="161"/>
    </row>
    <row r="31" spans="1:10" s="165" customFormat="1" ht="36" customHeight="1">
      <c r="A31" s="153" t="s">
        <v>335</v>
      </c>
      <c r="B31" s="61" t="s">
        <v>182</v>
      </c>
      <c r="C31" s="28" t="s">
        <v>336</v>
      </c>
      <c r="D31" s="29" t="s">
        <v>84</v>
      </c>
      <c r="E31" s="30"/>
      <c r="F31" s="62"/>
      <c r="G31" s="33"/>
      <c r="H31" s="44"/>
      <c r="I31" s="42"/>
      <c r="J31" s="163"/>
    </row>
    <row r="32" spans="1:10" s="165" customFormat="1" ht="36" customHeight="1">
      <c r="A32" s="153" t="s">
        <v>337</v>
      </c>
      <c r="B32" s="64" t="s">
        <v>23</v>
      </c>
      <c r="C32" s="28" t="s">
        <v>115</v>
      </c>
      <c r="D32" s="29" t="s">
        <v>2</v>
      </c>
      <c r="E32" s="30" t="s">
        <v>22</v>
      </c>
      <c r="F32" s="62">
        <v>10</v>
      </c>
      <c r="G32" s="32"/>
      <c r="H32" s="44">
        <f>ROUND(G32,2)*F32</f>
        <v>0</v>
      </c>
      <c r="I32" s="42"/>
      <c r="J32" s="161"/>
    </row>
    <row r="33" spans="1:10" s="165" customFormat="1" ht="36" customHeight="1">
      <c r="A33" s="153" t="s">
        <v>338</v>
      </c>
      <c r="B33" s="64" t="s">
        <v>33</v>
      </c>
      <c r="C33" s="28" t="s">
        <v>117</v>
      </c>
      <c r="D33" s="29" t="s">
        <v>2</v>
      </c>
      <c r="E33" s="30" t="s">
        <v>22</v>
      </c>
      <c r="F33" s="62">
        <v>115</v>
      </c>
      <c r="G33" s="32"/>
      <c r="H33" s="44">
        <f>ROUND(G33,2)*F33</f>
        <v>0</v>
      </c>
      <c r="I33" s="42"/>
      <c r="J33" s="163"/>
    </row>
    <row r="34" spans="1:9" s="161" customFormat="1" ht="36" customHeight="1">
      <c r="A34" s="43" t="s">
        <v>34</v>
      </c>
      <c r="B34" s="61" t="s">
        <v>183</v>
      </c>
      <c r="C34" s="28" t="s">
        <v>35</v>
      </c>
      <c r="D34" s="29" t="s">
        <v>85</v>
      </c>
      <c r="E34" s="30"/>
      <c r="F34" s="31"/>
      <c r="G34" s="33"/>
      <c r="H34" s="44"/>
      <c r="I34" s="167"/>
    </row>
    <row r="35" spans="1:10" s="165" customFormat="1" ht="36" customHeight="1">
      <c r="A35" s="43" t="s">
        <v>36</v>
      </c>
      <c r="B35" s="64" t="s">
        <v>23</v>
      </c>
      <c r="C35" s="28" t="s">
        <v>37</v>
      </c>
      <c r="D35" s="29" t="s">
        <v>2</v>
      </c>
      <c r="E35" s="30" t="s">
        <v>29</v>
      </c>
      <c r="F35" s="31">
        <v>2300</v>
      </c>
      <c r="G35" s="32"/>
      <c r="H35" s="44">
        <f>ROUND(G35,2)*F35</f>
        <v>0</v>
      </c>
      <c r="I35" s="164"/>
      <c r="J35" s="163"/>
    </row>
    <row r="36" spans="1:10" s="165" customFormat="1" ht="36" customHeight="1">
      <c r="A36" s="43" t="s">
        <v>38</v>
      </c>
      <c r="B36" s="61" t="s">
        <v>188</v>
      </c>
      <c r="C36" s="28" t="s">
        <v>39</v>
      </c>
      <c r="D36" s="29" t="s">
        <v>85</v>
      </c>
      <c r="E36" s="30"/>
      <c r="F36" s="31"/>
      <c r="G36" s="33"/>
      <c r="H36" s="44"/>
      <c r="I36" s="168"/>
      <c r="J36" s="161"/>
    </row>
    <row r="37" spans="1:10" s="165" customFormat="1" ht="36" customHeight="1">
      <c r="A37" s="43" t="s">
        <v>40</v>
      </c>
      <c r="B37" s="64" t="s">
        <v>23</v>
      </c>
      <c r="C37" s="28" t="s">
        <v>41</v>
      </c>
      <c r="D37" s="29" t="s">
        <v>2</v>
      </c>
      <c r="E37" s="30" t="s">
        <v>29</v>
      </c>
      <c r="F37" s="31">
        <v>1110</v>
      </c>
      <c r="G37" s="32"/>
      <c r="H37" s="44">
        <f>ROUND(G37,2)*F37</f>
        <v>0</v>
      </c>
      <c r="I37" s="164"/>
      <c r="J37" s="163"/>
    </row>
    <row r="38" spans="1:10" s="165" customFormat="1" ht="36" customHeight="1">
      <c r="A38" s="43" t="s">
        <v>42</v>
      </c>
      <c r="B38" s="64" t="s">
        <v>33</v>
      </c>
      <c r="C38" s="28" t="s">
        <v>43</v>
      </c>
      <c r="D38" s="29" t="s">
        <v>2</v>
      </c>
      <c r="E38" s="30" t="s">
        <v>29</v>
      </c>
      <c r="F38" s="31">
        <v>2100</v>
      </c>
      <c r="G38" s="32"/>
      <c r="H38" s="44">
        <f>ROUND(G38,2)*F38</f>
        <v>0</v>
      </c>
      <c r="I38" s="164"/>
      <c r="J38" s="161"/>
    </row>
    <row r="39" spans="1:10" s="165" customFormat="1" ht="36" customHeight="1">
      <c r="A39" s="43" t="s">
        <v>44</v>
      </c>
      <c r="B39" s="61" t="s">
        <v>190</v>
      </c>
      <c r="C39" s="28" t="s">
        <v>45</v>
      </c>
      <c r="D39" s="29" t="s">
        <v>86</v>
      </c>
      <c r="E39" s="30"/>
      <c r="F39" s="31"/>
      <c r="G39" s="33"/>
      <c r="H39" s="44"/>
      <c r="I39" s="164"/>
      <c r="J39" s="163"/>
    </row>
    <row r="40" spans="1:10" s="165" customFormat="1" ht="36" customHeight="1">
      <c r="A40" s="43" t="s">
        <v>46</v>
      </c>
      <c r="B40" s="64" t="s">
        <v>23</v>
      </c>
      <c r="C40" s="28" t="s">
        <v>47</v>
      </c>
      <c r="D40" s="29" t="s">
        <v>48</v>
      </c>
      <c r="E40" s="30"/>
      <c r="F40" s="31"/>
      <c r="G40" s="33"/>
      <c r="H40" s="44"/>
      <c r="I40" s="167"/>
      <c r="J40" s="161"/>
    </row>
    <row r="41" spans="1:10" s="165" customFormat="1" ht="36" customHeight="1">
      <c r="A41" s="43" t="s">
        <v>77</v>
      </c>
      <c r="B41" s="72"/>
      <c r="C41" s="28" t="s">
        <v>87</v>
      </c>
      <c r="D41" s="29"/>
      <c r="E41" s="30" t="s">
        <v>22</v>
      </c>
      <c r="F41" s="62">
        <v>15</v>
      </c>
      <c r="G41" s="32"/>
      <c r="H41" s="44">
        <f>ROUND(G41,2)*F41</f>
        <v>0</v>
      </c>
      <c r="I41" s="168"/>
      <c r="J41" s="163"/>
    </row>
    <row r="42" spans="1:10" s="165" customFormat="1" ht="36" customHeight="1">
      <c r="A42" s="43" t="s">
        <v>49</v>
      </c>
      <c r="B42" s="72"/>
      <c r="C42" s="28" t="s">
        <v>88</v>
      </c>
      <c r="D42" s="29"/>
      <c r="E42" s="30" t="s">
        <v>22</v>
      </c>
      <c r="F42" s="62">
        <v>50</v>
      </c>
      <c r="G42" s="32"/>
      <c r="H42" s="44">
        <f>ROUND(G42,2)*F42</f>
        <v>0</v>
      </c>
      <c r="I42" s="164"/>
      <c r="J42" s="161"/>
    </row>
    <row r="43" spans="1:10" s="165" customFormat="1" ht="36" customHeight="1" thickBot="1">
      <c r="A43" s="43" t="s">
        <v>128</v>
      </c>
      <c r="B43" s="65" t="s">
        <v>33</v>
      </c>
      <c r="C43" s="66" t="s">
        <v>126</v>
      </c>
      <c r="D43" s="67" t="s">
        <v>127</v>
      </c>
      <c r="E43" s="68" t="s">
        <v>22</v>
      </c>
      <c r="F43" s="69">
        <v>10</v>
      </c>
      <c r="G43" s="70"/>
      <c r="H43" s="71">
        <f>ROUND(G43,2)*F43</f>
        <v>0</v>
      </c>
      <c r="I43" s="164"/>
      <c r="J43" s="163"/>
    </row>
    <row r="44" spans="1:9" s="161" customFormat="1" ht="48.75" customHeight="1" thickTop="1">
      <c r="A44" s="43" t="s">
        <v>52</v>
      </c>
      <c r="B44" s="61" t="s">
        <v>193</v>
      </c>
      <c r="C44" s="28" t="s">
        <v>53</v>
      </c>
      <c r="D44" s="29" t="s">
        <v>89</v>
      </c>
      <c r="E44" s="30"/>
      <c r="F44" s="62"/>
      <c r="G44" s="154"/>
      <c r="H44" s="44"/>
      <c r="I44" s="167"/>
    </row>
    <row r="45" spans="1:28" s="170" customFormat="1" ht="36" customHeight="1">
      <c r="A45" s="43" t="s">
        <v>54</v>
      </c>
      <c r="B45" s="64" t="s">
        <v>23</v>
      </c>
      <c r="C45" s="28" t="s">
        <v>184</v>
      </c>
      <c r="D45" s="29" t="s">
        <v>90</v>
      </c>
      <c r="E45" s="30"/>
      <c r="F45" s="62"/>
      <c r="G45" s="154"/>
      <c r="H45" s="44"/>
      <c r="I45" s="169"/>
      <c r="J45" s="163"/>
      <c r="AA45" s="170">
        <v>1</v>
      </c>
      <c r="AB45" s="170">
        <v>1</v>
      </c>
    </row>
    <row r="46" spans="1:27" s="170" customFormat="1" ht="36" customHeight="1">
      <c r="A46" s="43" t="s">
        <v>78</v>
      </c>
      <c r="B46" s="72"/>
      <c r="C46" s="28" t="s">
        <v>91</v>
      </c>
      <c r="D46" s="29"/>
      <c r="E46" s="30" t="s">
        <v>50</v>
      </c>
      <c r="F46" s="62">
        <v>10</v>
      </c>
      <c r="G46" s="32"/>
      <c r="H46" s="44">
        <f>ROUND(G46,2)*F46</f>
        <v>0</v>
      </c>
      <c r="I46" s="169"/>
      <c r="J46" s="161"/>
      <c r="AA46" s="170">
        <v>1</v>
      </c>
    </row>
    <row r="47" spans="1:10" s="161" customFormat="1" ht="48.75" customHeight="1">
      <c r="A47" s="43" t="s">
        <v>55</v>
      </c>
      <c r="B47" s="72"/>
      <c r="C47" s="28" t="s">
        <v>92</v>
      </c>
      <c r="D47" s="29"/>
      <c r="E47" s="30" t="s">
        <v>50</v>
      </c>
      <c r="F47" s="62">
        <v>25</v>
      </c>
      <c r="G47" s="32"/>
      <c r="H47" s="44">
        <f>ROUND(G47,2)*F47</f>
        <v>0</v>
      </c>
      <c r="I47" s="167"/>
      <c r="J47" s="163"/>
    </row>
    <row r="48" spans="1:28" s="170" customFormat="1" ht="36" customHeight="1">
      <c r="A48" s="43" t="s">
        <v>163</v>
      </c>
      <c r="B48" s="64" t="s">
        <v>33</v>
      </c>
      <c r="C48" s="28" t="s">
        <v>166</v>
      </c>
      <c r="D48" s="29" t="s">
        <v>164</v>
      </c>
      <c r="E48" s="30" t="s">
        <v>50</v>
      </c>
      <c r="F48" s="62">
        <v>10</v>
      </c>
      <c r="G48" s="32"/>
      <c r="H48" s="44">
        <f>ROUND(G48,2)*F48</f>
        <v>0</v>
      </c>
      <c r="I48" s="169"/>
      <c r="J48" s="161"/>
      <c r="AA48" s="170">
        <v>1</v>
      </c>
      <c r="AB48" s="170">
        <v>1</v>
      </c>
    </row>
    <row r="49" spans="1:27" s="170" customFormat="1" ht="48" customHeight="1">
      <c r="A49" s="43" t="s">
        <v>148</v>
      </c>
      <c r="B49" s="64" t="s">
        <v>51</v>
      </c>
      <c r="C49" s="28" t="s">
        <v>162</v>
      </c>
      <c r="D49" s="29" t="s">
        <v>147</v>
      </c>
      <c r="E49" s="30"/>
      <c r="F49" s="62"/>
      <c r="G49" s="154"/>
      <c r="H49" s="44"/>
      <c r="I49" s="169"/>
      <c r="J49" s="163"/>
      <c r="AA49" s="170">
        <v>1</v>
      </c>
    </row>
    <row r="50" spans="1:28" s="170" customFormat="1" ht="36" customHeight="1">
      <c r="A50" s="43" t="s">
        <v>149</v>
      </c>
      <c r="B50" s="72"/>
      <c r="C50" s="28" t="s">
        <v>91</v>
      </c>
      <c r="D50" s="29"/>
      <c r="E50" s="30" t="s">
        <v>50</v>
      </c>
      <c r="F50" s="62">
        <v>50</v>
      </c>
      <c r="G50" s="32"/>
      <c r="H50" s="44">
        <f>ROUND(G50,2)*F50</f>
        <v>0</v>
      </c>
      <c r="I50" s="169"/>
      <c r="J50" s="161"/>
      <c r="AA50" s="170">
        <v>1</v>
      </c>
      <c r="AB50" s="170">
        <v>1</v>
      </c>
    </row>
    <row r="51" spans="1:28" s="171" customFormat="1" ht="48.75" customHeight="1">
      <c r="A51" s="43" t="s">
        <v>150</v>
      </c>
      <c r="B51" s="72"/>
      <c r="C51" s="28" t="s">
        <v>92</v>
      </c>
      <c r="D51" s="29"/>
      <c r="E51" s="30" t="s">
        <v>50</v>
      </c>
      <c r="F51" s="62">
        <v>15</v>
      </c>
      <c r="G51" s="32"/>
      <c r="H51" s="44">
        <f>ROUND(G51,2)*F51</f>
        <v>0</v>
      </c>
      <c r="I51" s="169"/>
      <c r="J51" s="163"/>
      <c r="AA51" s="171">
        <v>1</v>
      </c>
      <c r="AB51" s="171">
        <v>1</v>
      </c>
    </row>
    <row r="52" spans="1:27" s="170" customFormat="1" ht="48.75" customHeight="1">
      <c r="A52" s="43"/>
      <c r="B52" s="64" t="s">
        <v>73</v>
      </c>
      <c r="C52" s="28" t="s">
        <v>185</v>
      </c>
      <c r="D52" s="29" t="s">
        <v>186</v>
      </c>
      <c r="E52" s="30"/>
      <c r="F52" s="62"/>
      <c r="G52" s="154"/>
      <c r="H52" s="44"/>
      <c r="I52" s="169"/>
      <c r="J52" s="161"/>
      <c r="AA52" s="170">
        <v>1</v>
      </c>
    </row>
    <row r="53" spans="1:27" s="170" customFormat="1" ht="36" customHeight="1">
      <c r="A53" s="43" t="s">
        <v>149</v>
      </c>
      <c r="B53" s="72"/>
      <c r="C53" s="28" t="s">
        <v>91</v>
      </c>
      <c r="D53" s="29"/>
      <c r="E53" s="30" t="s">
        <v>50</v>
      </c>
      <c r="F53" s="62">
        <v>100</v>
      </c>
      <c r="G53" s="32"/>
      <c r="H53" s="44">
        <f>ROUND(G53,2)*F53</f>
        <v>0</v>
      </c>
      <c r="I53" s="169"/>
      <c r="J53" s="163"/>
      <c r="AA53" s="170">
        <v>1</v>
      </c>
    </row>
    <row r="54" spans="1:10" s="165" customFormat="1" ht="36" customHeight="1">
      <c r="A54" s="43" t="s">
        <v>150</v>
      </c>
      <c r="B54" s="72"/>
      <c r="C54" s="28" t="s">
        <v>92</v>
      </c>
      <c r="D54" s="29"/>
      <c r="E54" s="30" t="s">
        <v>50</v>
      </c>
      <c r="F54" s="62">
        <v>95</v>
      </c>
      <c r="G54" s="32"/>
      <c r="H54" s="44">
        <f>ROUND(G54,2)*F54</f>
        <v>0</v>
      </c>
      <c r="I54" s="164"/>
      <c r="J54" s="161"/>
    </row>
    <row r="55" spans="1:10" s="165" customFormat="1" ht="36" customHeight="1">
      <c r="A55" s="43" t="s">
        <v>151</v>
      </c>
      <c r="B55" s="72"/>
      <c r="C55" s="28" t="s">
        <v>129</v>
      </c>
      <c r="D55" s="29" t="s">
        <v>2</v>
      </c>
      <c r="E55" s="30" t="s">
        <v>50</v>
      </c>
      <c r="F55" s="62">
        <v>45</v>
      </c>
      <c r="G55" s="32"/>
      <c r="H55" s="44">
        <f>ROUND(G55,2)*F55</f>
        <v>0</v>
      </c>
      <c r="I55" s="164"/>
      <c r="J55" s="163"/>
    </row>
    <row r="56" spans="1:10" s="165" customFormat="1" ht="48.75" customHeight="1">
      <c r="A56" s="43" t="s">
        <v>157</v>
      </c>
      <c r="B56" s="64" t="s">
        <v>76</v>
      </c>
      <c r="C56" s="28" t="s">
        <v>165</v>
      </c>
      <c r="D56" s="29" t="s">
        <v>147</v>
      </c>
      <c r="E56" s="30"/>
      <c r="F56" s="178"/>
      <c r="G56" s="154"/>
      <c r="H56" s="44"/>
      <c r="I56" s="164"/>
      <c r="J56" s="161"/>
    </row>
    <row r="57" spans="1:10" s="165" customFormat="1" ht="36" customHeight="1">
      <c r="A57" s="43" t="s">
        <v>158</v>
      </c>
      <c r="B57" s="72"/>
      <c r="C57" s="28" t="s">
        <v>187</v>
      </c>
      <c r="D57" s="29"/>
      <c r="E57" s="30" t="s">
        <v>50</v>
      </c>
      <c r="F57" s="62">
        <v>16</v>
      </c>
      <c r="G57" s="32"/>
      <c r="H57" s="44">
        <f>ROUND(G57,2)*F57</f>
        <v>0</v>
      </c>
      <c r="I57" s="164"/>
      <c r="J57" s="163"/>
    </row>
    <row r="58" spans="1:10" s="165" customFormat="1" ht="36" customHeight="1">
      <c r="A58" s="43" t="s">
        <v>56</v>
      </c>
      <c r="B58" s="64" t="s">
        <v>113</v>
      </c>
      <c r="C58" s="28" t="s">
        <v>342</v>
      </c>
      <c r="D58" s="29" t="s">
        <v>285</v>
      </c>
      <c r="E58" s="30" t="s">
        <v>50</v>
      </c>
      <c r="F58" s="62">
        <v>10</v>
      </c>
      <c r="G58" s="32"/>
      <c r="H58" s="44">
        <f>ROUND(G58,2)*F58</f>
        <v>0</v>
      </c>
      <c r="I58" s="164"/>
      <c r="J58" s="161"/>
    </row>
    <row r="59" spans="1:10" s="165" customFormat="1" ht="36" customHeight="1">
      <c r="A59" s="43" t="s">
        <v>189</v>
      </c>
      <c r="B59" s="61" t="s">
        <v>194</v>
      </c>
      <c r="C59" s="28" t="s">
        <v>191</v>
      </c>
      <c r="D59" s="29" t="s">
        <v>192</v>
      </c>
      <c r="E59" s="30" t="s">
        <v>22</v>
      </c>
      <c r="F59" s="62">
        <v>5</v>
      </c>
      <c r="G59" s="32"/>
      <c r="H59" s="44">
        <f>ROUND(G59,2)*F59</f>
        <v>0</v>
      </c>
      <c r="I59" s="164"/>
      <c r="J59" s="163"/>
    </row>
    <row r="60" spans="1:10" s="172" customFormat="1" ht="36" customHeight="1">
      <c r="A60" s="43" t="s">
        <v>57</v>
      </c>
      <c r="B60" s="61" t="s">
        <v>196</v>
      </c>
      <c r="C60" s="28" t="s">
        <v>58</v>
      </c>
      <c r="D60" s="29" t="s">
        <v>94</v>
      </c>
      <c r="E60" s="73"/>
      <c r="F60" s="62"/>
      <c r="G60" s="33"/>
      <c r="H60" s="44"/>
      <c r="I60" s="164"/>
      <c r="J60" s="161"/>
    </row>
    <row r="61" spans="1:10" s="173" customFormat="1" ht="36" customHeight="1">
      <c r="A61" s="43" t="s">
        <v>59</v>
      </c>
      <c r="B61" s="64" t="s">
        <v>23</v>
      </c>
      <c r="C61" s="28" t="s">
        <v>60</v>
      </c>
      <c r="D61" s="29"/>
      <c r="E61" s="30"/>
      <c r="F61" s="62"/>
      <c r="G61" s="33"/>
      <c r="H61" s="44"/>
      <c r="I61" s="164"/>
      <c r="J61" s="163"/>
    </row>
    <row r="62" spans="1:10" s="173" customFormat="1" ht="36" customHeight="1">
      <c r="A62" s="43" t="s">
        <v>61</v>
      </c>
      <c r="B62" s="72"/>
      <c r="C62" s="28" t="s">
        <v>62</v>
      </c>
      <c r="D62" s="29"/>
      <c r="E62" s="30" t="s">
        <v>24</v>
      </c>
      <c r="F62" s="62">
        <v>2340</v>
      </c>
      <c r="G62" s="32"/>
      <c r="H62" s="44">
        <f>ROUND(G62,2)*F62</f>
        <v>0</v>
      </c>
      <c r="I62" s="164"/>
      <c r="J62" s="161"/>
    </row>
    <row r="63" spans="1:10" s="165" customFormat="1" ht="30" customHeight="1">
      <c r="A63" s="43" t="s">
        <v>79</v>
      </c>
      <c r="B63" s="64" t="s">
        <v>33</v>
      </c>
      <c r="C63" s="28" t="s">
        <v>80</v>
      </c>
      <c r="D63" s="29"/>
      <c r="E63" s="30"/>
      <c r="F63" s="62"/>
      <c r="G63" s="33"/>
      <c r="H63" s="44"/>
      <c r="I63" s="164"/>
      <c r="J63" s="163"/>
    </row>
    <row r="64" spans="1:10" s="172" customFormat="1" ht="30" customHeight="1">
      <c r="A64" s="43" t="s">
        <v>81</v>
      </c>
      <c r="B64" s="72"/>
      <c r="C64" s="28" t="s">
        <v>62</v>
      </c>
      <c r="D64" s="29"/>
      <c r="E64" s="30" t="s">
        <v>24</v>
      </c>
      <c r="F64" s="62">
        <v>100</v>
      </c>
      <c r="G64" s="32"/>
      <c r="H64" s="44">
        <f>ROUND(G64,2)*F64</f>
        <v>0</v>
      </c>
      <c r="J64" s="161"/>
    </row>
    <row r="65" spans="1:10" s="172" customFormat="1" ht="30" customHeight="1">
      <c r="A65" s="43" t="s">
        <v>131</v>
      </c>
      <c r="B65" s="61" t="s">
        <v>199</v>
      </c>
      <c r="C65" s="28" t="s">
        <v>132</v>
      </c>
      <c r="D65" s="29" t="s">
        <v>133</v>
      </c>
      <c r="E65" s="30"/>
      <c r="F65" s="62"/>
      <c r="G65" s="33"/>
      <c r="H65" s="44"/>
      <c r="J65" s="163"/>
    </row>
    <row r="66" spans="1:10" s="162" customFormat="1" ht="36" customHeight="1">
      <c r="A66" s="43" t="s">
        <v>134</v>
      </c>
      <c r="B66" s="64" t="s">
        <v>23</v>
      </c>
      <c r="C66" s="28" t="s">
        <v>135</v>
      </c>
      <c r="D66" s="29" t="s">
        <v>2</v>
      </c>
      <c r="E66" s="30" t="s">
        <v>22</v>
      </c>
      <c r="F66" s="62">
        <v>10000</v>
      </c>
      <c r="G66" s="32"/>
      <c r="H66" s="44">
        <f>ROUND(G66,2)*F66</f>
        <v>0</v>
      </c>
      <c r="J66" s="161"/>
    </row>
    <row r="67" spans="1:10" s="161" customFormat="1" ht="36" customHeight="1">
      <c r="A67" s="43" t="s">
        <v>136</v>
      </c>
      <c r="B67" s="64" t="s">
        <v>33</v>
      </c>
      <c r="C67" s="28" t="s">
        <v>137</v>
      </c>
      <c r="D67" s="29" t="s">
        <v>2</v>
      </c>
      <c r="E67" s="30" t="s">
        <v>22</v>
      </c>
      <c r="F67" s="62">
        <v>1000</v>
      </c>
      <c r="G67" s="32"/>
      <c r="H67" s="44">
        <f>ROUND(G67,2)*F67</f>
        <v>0</v>
      </c>
      <c r="I67" s="164"/>
      <c r="J67" s="163"/>
    </row>
    <row r="68" spans="1:9" s="161" customFormat="1" ht="36" customHeight="1" thickBot="1">
      <c r="A68" s="43" t="s">
        <v>195</v>
      </c>
      <c r="B68" s="75" t="s">
        <v>201</v>
      </c>
      <c r="C68" s="66" t="s">
        <v>197</v>
      </c>
      <c r="D68" s="67" t="s">
        <v>200</v>
      </c>
      <c r="E68" s="68" t="s">
        <v>22</v>
      </c>
      <c r="F68" s="69">
        <v>100</v>
      </c>
      <c r="G68" s="70"/>
      <c r="H68" s="71">
        <f>ROUND(G68,2)*F68</f>
        <v>0</v>
      </c>
      <c r="I68" s="167"/>
    </row>
    <row r="69" spans="1:10" s="161" customFormat="1" ht="36" customHeight="1" thickTop="1">
      <c r="A69" s="43"/>
      <c r="B69" s="61" t="s">
        <v>202</v>
      </c>
      <c r="C69" s="28" t="s">
        <v>321</v>
      </c>
      <c r="D69" s="29" t="s">
        <v>198</v>
      </c>
      <c r="E69" s="30" t="s">
        <v>22</v>
      </c>
      <c r="F69" s="62">
        <v>150</v>
      </c>
      <c r="G69" s="32"/>
      <c r="H69" s="44">
        <f>ROUND(G69,2)*F69</f>
        <v>0</v>
      </c>
      <c r="I69" s="164"/>
      <c r="J69" s="163"/>
    </row>
    <row r="70" spans="1:9" s="161" customFormat="1" ht="48.75" customHeight="1">
      <c r="A70" s="43"/>
      <c r="B70" s="61" t="s">
        <v>204</v>
      </c>
      <c r="C70" s="28" t="s">
        <v>322</v>
      </c>
      <c r="D70" s="29" t="s">
        <v>330</v>
      </c>
      <c r="E70" s="30" t="s">
        <v>24</v>
      </c>
      <c r="F70" s="62">
        <v>30</v>
      </c>
      <c r="G70" s="32"/>
      <c r="H70" s="44">
        <f>ROUND(G70,2)*F70</f>
        <v>0</v>
      </c>
      <c r="I70" s="167"/>
    </row>
    <row r="71" spans="1:10" s="161" customFormat="1" ht="36" customHeight="1">
      <c r="A71" s="36"/>
      <c r="B71" s="45"/>
      <c r="C71" s="40" t="s">
        <v>16</v>
      </c>
      <c r="D71" s="38"/>
      <c r="E71" s="41"/>
      <c r="F71" s="152"/>
      <c r="G71" s="36"/>
      <c r="H71" s="44"/>
      <c r="I71" s="164"/>
      <c r="J71" s="163"/>
    </row>
    <row r="72" spans="1:9" s="161" customFormat="1" ht="36" customHeight="1">
      <c r="A72" s="60" t="s">
        <v>63</v>
      </c>
      <c r="B72" s="61" t="s">
        <v>205</v>
      </c>
      <c r="C72" s="28" t="s">
        <v>64</v>
      </c>
      <c r="D72" s="29" t="s">
        <v>130</v>
      </c>
      <c r="E72" s="30"/>
      <c r="F72" s="49"/>
      <c r="G72" s="33"/>
      <c r="H72" s="44"/>
      <c r="I72" s="164"/>
    </row>
    <row r="73" spans="1:10" s="174" customFormat="1" ht="36" customHeight="1">
      <c r="A73" s="60" t="s">
        <v>324</v>
      </c>
      <c r="B73" s="64" t="s">
        <v>23</v>
      </c>
      <c r="C73" s="28" t="s">
        <v>323</v>
      </c>
      <c r="D73" s="29" t="s">
        <v>2</v>
      </c>
      <c r="E73" s="30" t="s">
        <v>22</v>
      </c>
      <c r="F73" s="49">
        <v>150</v>
      </c>
      <c r="G73" s="32"/>
      <c r="H73" s="44">
        <f>ROUND(G73,2)*F73</f>
        <v>0</v>
      </c>
      <c r="I73" s="162"/>
      <c r="J73" s="163"/>
    </row>
    <row r="74" spans="1:10" s="175" customFormat="1" ht="36" customHeight="1">
      <c r="A74" s="60" t="s">
        <v>65</v>
      </c>
      <c r="B74" s="61" t="s">
        <v>206</v>
      </c>
      <c r="C74" s="28" t="s">
        <v>66</v>
      </c>
      <c r="D74" s="29" t="s">
        <v>130</v>
      </c>
      <c r="E74" s="30"/>
      <c r="F74" s="49"/>
      <c r="G74" s="33"/>
      <c r="H74" s="44"/>
      <c r="I74" s="164"/>
      <c r="J74" s="161"/>
    </row>
    <row r="75" spans="1:10" s="175" customFormat="1" ht="48" customHeight="1">
      <c r="A75" s="60"/>
      <c r="B75" s="64" t="s">
        <v>23</v>
      </c>
      <c r="C75" s="28" t="s">
        <v>167</v>
      </c>
      <c r="D75" s="29" t="s">
        <v>203</v>
      </c>
      <c r="E75" s="30" t="s">
        <v>50</v>
      </c>
      <c r="F75" s="49">
        <v>35</v>
      </c>
      <c r="G75" s="32"/>
      <c r="H75" s="44">
        <f>ROUND(G75,2)*F75</f>
        <v>0</v>
      </c>
      <c r="I75" s="164"/>
      <c r="J75" s="163"/>
    </row>
    <row r="76" spans="1:10" s="175" customFormat="1" ht="36" customHeight="1">
      <c r="A76" s="74"/>
      <c r="B76" s="45"/>
      <c r="C76" s="46" t="s">
        <v>159</v>
      </c>
      <c r="D76" s="47"/>
      <c r="E76" s="47"/>
      <c r="F76" s="155"/>
      <c r="G76" s="33"/>
      <c r="H76" s="44"/>
      <c r="I76" s="164"/>
      <c r="J76" s="161"/>
    </row>
    <row r="77" spans="1:10" s="165" customFormat="1" ht="36" customHeight="1">
      <c r="A77" s="60" t="s">
        <v>67</v>
      </c>
      <c r="B77" s="61" t="s">
        <v>211</v>
      </c>
      <c r="C77" s="28" t="s">
        <v>68</v>
      </c>
      <c r="D77" s="29" t="s">
        <v>95</v>
      </c>
      <c r="E77" s="30" t="s">
        <v>50</v>
      </c>
      <c r="F77" s="49">
        <v>4000</v>
      </c>
      <c r="G77" s="32"/>
      <c r="H77" s="44">
        <f>ROUND(G77,2)*F77</f>
        <v>0</v>
      </c>
      <c r="I77" s="166"/>
      <c r="J77" s="163"/>
    </row>
    <row r="78" spans="1:10" s="165" customFormat="1" ht="36" customHeight="1">
      <c r="A78" s="36"/>
      <c r="B78" s="45"/>
      <c r="C78" s="40" t="s">
        <v>17</v>
      </c>
      <c r="D78" s="38"/>
      <c r="E78" s="77"/>
      <c r="F78" s="39"/>
      <c r="G78" s="36"/>
      <c r="H78" s="44"/>
      <c r="I78" s="166"/>
      <c r="J78" s="161"/>
    </row>
    <row r="79" spans="1:10" s="175" customFormat="1" ht="36" customHeight="1">
      <c r="A79" s="60" t="s">
        <v>96</v>
      </c>
      <c r="B79" s="61" t="s">
        <v>212</v>
      </c>
      <c r="C79" s="35" t="s">
        <v>97</v>
      </c>
      <c r="D79" s="29" t="s">
        <v>343</v>
      </c>
      <c r="E79" s="30"/>
      <c r="F79" s="34"/>
      <c r="G79" s="33"/>
      <c r="H79" s="44"/>
      <c r="I79" s="164"/>
      <c r="J79" s="163"/>
    </row>
    <row r="80" spans="1:10" s="175" customFormat="1" ht="36" customHeight="1">
      <c r="A80" s="60" t="s">
        <v>207</v>
      </c>
      <c r="B80" s="64" t="s">
        <v>23</v>
      </c>
      <c r="C80" s="28" t="s">
        <v>208</v>
      </c>
      <c r="D80" s="29"/>
      <c r="E80" s="30" t="s">
        <v>29</v>
      </c>
      <c r="F80" s="34">
        <v>2</v>
      </c>
      <c r="G80" s="32"/>
      <c r="H80" s="44">
        <f>ROUND(G80,2)*F80</f>
        <v>0</v>
      </c>
      <c r="I80" s="164"/>
      <c r="J80" s="161"/>
    </row>
    <row r="81" spans="1:10" s="162" customFormat="1" ht="36" customHeight="1">
      <c r="A81" s="60" t="s">
        <v>209</v>
      </c>
      <c r="B81" s="64" t="s">
        <v>33</v>
      </c>
      <c r="C81" s="28" t="s">
        <v>210</v>
      </c>
      <c r="D81" s="29"/>
      <c r="E81" s="30" t="s">
        <v>29</v>
      </c>
      <c r="F81" s="34">
        <v>2</v>
      </c>
      <c r="G81" s="32"/>
      <c r="H81" s="44">
        <f>ROUND(G81,2)*F81</f>
        <v>0</v>
      </c>
      <c r="J81" s="163"/>
    </row>
    <row r="82" spans="1:10" s="165" customFormat="1" ht="36" customHeight="1">
      <c r="A82" s="60" t="s">
        <v>69</v>
      </c>
      <c r="B82" s="64" t="s">
        <v>51</v>
      </c>
      <c r="C82" s="28" t="s">
        <v>98</v>
      </c>
      <c r="D82" s="29"/>
      <c r="E82" s="30" t="s">
        <v>29</v>
      </c>
      <c r="F82" s="34">
        <v>2</v>
      </c>
      <c r="G82" s="32"/>
      <c r="H82" s="44">
        <f aca="true" t="shared" si="0" ref="H82:H92">ROUND(G82,2)*F82</f>
        <v>0</v>
      </c>
      <c r="I82" s="164"/>
      <c r="J82" s="161"/>
    </row>
    <row r="83" spans="1:10" s="165" customFormat="1" ht="36" customHeight="1">
      <c r="A83" s="60" t="s">
        <v>70</v>
      </c>
      <c r="B83" s="64" t="s">
        <v>73</v>
      </c>
      <c r="C83" s="28" t="s">
        <v>71</v>
      </c>
      <c r="D83" s="29"/>
      <c r="E83" s="30" t="s">
        <v>29</v>
      </c>
      <c r="F83" s="34">
        <v>2</v>
      </c>
      <c r="G83" s="32"/>
      <c r="H83" s="44">
        <f t="shared" si="0"/>
        <v>0</v>
      </c>
      <c r="I83" s="164"/>
      <c r="J83" s="163"/>
    </row>
    <row r="84" spans="1:10" s="165" customFormat="1" ht="36" customHeight="1">
      <c r="A84" s="60" t="s">
        <v>138</v>
      </c>
      <c r="B84" s="61" t="s">
        <v>213</v>
      </c>
      <c r="C84" s="35" t="s">
        <v>139</v>
      </c>
      <c r="D84" s="29" t="s">
        <v>343</v>
      </c>
      <c r="E84" s="30"/>
      <c r="F84" s="34"/>
      <c r="G84" s="33"/>
      <c r="H84" s="44"/>
      <c r="I84" s="164"/>
      <c r="J84" s="161"/>
    </row>
    <row r="85" spans="1:10" s="162" customFormat="1" ht="36" customHeight="1">
      <c r="A85" s="60" t="s">
        <v>140</v>
      </c>
      <c r="B85" s="64" t="s">
        <v>23</v>
      </c>
      <c r="C85" s="35" t="s">
        <v>146</v>
      </c>
      <c r="D85" s="29"/>
      <c r="E85" s="30" t="s">
        <v>29</v>
      </c>
      <c r="F85" s="34">
        <v>5</v>
      </c>
      <c r="G85" s="32"/>
      <c r="H85" s="44">
        <f t="shared" si="0"/>
        <v>0</v>
      </c>
      <c r="J85" s="163"/>
    </row>
    <row r="86" spans="1:9" s="161" customFormat="1" ht="36" customHeight="1">
      <c r="A86" s="36"/>
      <c r="B86" s="78"/>
      <c r="C86" s="40" t="s">
        <v>18</v>
      </c>
      <c r="D86" s="38"/>
      <c r="E86" s="77"/>
      <c r="F86" s="39"/>
      <c r="G86" s="36"/>
      <c r="H86" s="44"/>
      <c r="I86" s="164"/>
    </row>
    <row r="87" spans="1:10" s="165" customFormat="1" ht="36" customHeight="1">
      <c r="A87" s="60" t="s">
        <v>72</v>
      </c>
      <c r="B87" s="61" t="s">
        <v>329</v>
      </c>
      <c r="C87" s="28" t="s">
        <v>99</v>
      </c>
      <c r="D87" s="29" t="s">
        <v>141</v>
      </c>
      <c r="E87" s="30" t="s">
        <v>29</v>
      </c>
      <c r="F87" s="34">
        <v>4</v>
      </c>
      <c r="G87" s="32"/>
      <c r="H87" s="44">
        <f t="shared" si="0"/>
        <v>0</v>
      </c>
      <c r="I87" s="176"/>
      <c r="J87" s="163"/>
    </row>
    <row r="88" spans="1:15" s="58" customFormat="1" ht="36" customHeight="1">
      <c r="A88" s="60" t="s">
        <v>82</v>
      </c>
      <c r="B88" s="61" t="s">
        <v>339</v>
      </c>
      <c r="C88" s="28" t="s">
        <v>100</v>
      </c>
      <c r="D88" s="29" t="s">
        <v>343</v>
      </c>
      <c r="E88" s="30"/>
      <c r="F88" s="34"/>
      <c r="G88" s="154"/>
      <c r="H88" s="44"/>
      <c r="I88" s="87"/>
      <c r="J88" s="161"/>
      <c r="O88" s="59"/>
    </row>
    <row r="89" spans="1:10" s="89" customFormat="1" ht="36" customHeight="1">
      <c r="A89" s="60" t="s">
        <v>101</v>
      </c>
      <c r="B89" s="64" t="s">
        <v>23</v>
      </c>
      <c r="C89" s="28" t="s">
        <v>142</v>
      </c>
      <c r="D89" s="29"/>
      <c r="E89" s="30" t="s">
        <v>83</v>
      </c>
      <c r="F89" s="49">
        <v>0.5</v>
      </c>
      <c r="G89" s="32"/>
      <c r="H89" s="44">
        <f t="shared" si="0"/>
        <v>0</v>
      </c>
      <c r="I89" s="42"/>
      <c r="J89" s="163"/>
    </row>
    <row r="90" spans="1:10" s="89" customFormat="1" ht="36" customHeight="1">
      <c r="A90" s="36"/>
      <c r="B90" s="79"/>
      <c r="C90" s="40" t="s">
        <v>19</v>
      </c>
      <c r="D90" s="38"/>
      <c r="E90" s="41"/>
      <c r="F90" s="38"/>
      <c r="G90" s="36"/>
      <c r="H90" s="44"/>
      <c r="I90" s="42"/>
      <c r="J90" s="161"/>
    </row>
    <row r="91" spans="1:10" s="89" customFormat="1" ht="36" customHeight="1">
      <c r="A91" s="43" t="s">
        <v>74</v>
      </c>
      <c r="B91" s="61" t="s">
        <v>340</v>
      </c>
      <c r="C91" s="28" t="s">
        <v>75</v>
      </c>
      <c r="D91" s="29" t="s">
        <v>143</v>
      </c>
      <c r="E91" s="30"/>
      <c r="F91" s="31"/>
      <c r="G91" s="33"/>
      <c r="H91" s="44"/>
      <c r="I91" s="42"/>
      <c r="J91" s="163"/>
    </row>
    <row r="92" spans="1:10" s="89" customFormat="1" ht="36" customHeight="1">
      <c r="A92" s="43" t="s">
        <v>144</v>
      </c>
      <c r="B92" s="64" t="s">
        <v>23</v>
      </c>
      <c r="C92" s="28" t="s">
        <v>145</v>
      </c>
      <c r="D92" s="29"/>
      <c r="E92" s="30" t="s">
        <v>22</v>
      </c>
      <c r="F92" s="62">
        <v>1000</v>
      </c>
      <c r="G92" s="32"/>
      <c r="H92" s="44">
        <f t="shared" si="0"/>
        <v>0</v>
      </c>
      <c r="I92" s="95"/>
      <c r="J92" s="161"/>
    </row>
    <row r="93" spans="1:10" s="89" customFormat="1" ht="36" customHeight="1" thickBot="1">
      <c r="A93" s="80"/>
      <c r="B93" s="81" t="str">
        <f>B6</f>
        <v>A</v>
      </c>
      <c r="C93" s="82" t="str">
        <f>C6</f>
        <v>Bishop Grandin Boulevard Rehabilitation - St. Anne's Road to Lakewood Boulevard</v>
      </c>
      <c r="D93" s="83"/>
      <c r="E93" s="84"/>
      <c r="F93" s="84"/>
      <c r="G93" s="85" t="s">
        <v>13</v>
      </c>
      <c r="H93" s="86">
        <f>SUM(H6:H92)</f>
        <v>0</v>
      </c>
      <c r="I93" s="42"/>
      <c r="J93" s="163"/>
    </row>
    <row r="94" spans="1:10" s="89" customFormat="1" ht="36" customHeight="1" thickTop="1">
      <c r="A94" s="88"/>
      <c r="B94" s="51" t="s">
        <v>161</v>
      </c>
      <c r="C94" s="52" t="s">
        <v>214</v>
      </c>
      <c r="D94" s="53"/>
      <c r="E94" s="54"/>
      <c r="F94" s="55"/>
      <c r="G94" s="56"/>
      <c r="H94" s="57"/>
      <c r="I94" s="42"/>
      <c r="J94" s="161"/>
    </row>
    <row r="95" spans="1:10" s="89" customFormat="1" ht="36" customHeight="1">
      <c r="A95" s="60"/>
      <c r="B95" s="90"/>
      <c r="C95" s="37" t="s">
        <v>15</v>
      </c>
      <c r="D95" s="38"/>
      <c r="E95" s="91"/>
      <c r="F95" s="156"/>
      <c r="G95" s="157"/>
      <c r="H95" s="44"/>
      <c r="I95" s="42"/>
      <c r="J95" s="163"/>
    </row>
    <row r="96" spans="1:10" s="89" customFormat="1" ht="36" customHeight="1">
      <c r="A96" s="63" t="s">
        <v>215</v>
      </c>
      <c r="B96" s="61" t="s">
        <v>216</v>
      </c>
      <c r="C96" s="92" t="s">
        <v>217</v>
      </c>
      <c r="D96" s="29" t="s">
        <v>218</v>
      </c>
      <c r="E96" s="93" t="s">
        <v>219</v>
      </c>
      <c r="F96" s="94">
        <v>0.1</v>
      </c>
      <c r="G96" s="32"/>
      <c r="H96" s="44">
        <f>ROUND(G96,2)*F96</f>
        <v>0</v>
      </c>
      <c r="I96" s="42"/>
      <c r="J96" s="161"/>
    </row>
    <row r="97" spans="1:10" s="89" customFormat="1" ht="36" customHeight="1">
      <c r="A97" s="60" t="s">
        <v>102</v>
      </c>
      <c r="B97" s="61" t="s">
        <v>220</v>
      </c>
      <c r="C97" s="28" t="s">
        <v>103</v>
      </c>
      <c r="D97" s="29" t="s">
        <v>104</v>
      </c>
      <c r="E97" s="30" t="s">
        <v>21</v>
      </c>
      <c r="F97" s="94">
        <v>900</v>
      </c>
      <c r="G97" s="32"/>
      <c r="H97" s="44">
        <f>ROUND(G97,2)*F97</f>
        <v>0</v>
      </c>
      <c r="I97" s="95"/>
      <c r="J97" s="163"/>
    </row>
    <row r="98" spans="1:10" s="89" customFormat="1" ht="36" customHeight="1">
      <c r="A98" s="63" t="s">
        <v>105</v>
      </c>
      <c r="B98" s="61" t="s">
        <v>221</v>
      </c>
      <c r="C98" s="28" t="s">
        <v>106</v>
      </c>
      <c r="D98" s="29" t="s">
        <v>104</v>
      </c>
      <c r="E98" s="30" t="s">
        <v>22</v>
      </c>
      <c r="F98" s="94">
        <v>2150</v>
      </c>
      <c r="G98" s="32"/>
      <c r="H98" s="44">
        <f aca="true" t="shared" si="1" ref="H98:H109">ROUND(G98,2)*F98</f>
        <v>0</v>
      </c>
      <c r="I98" s="42"/>
      <c r="J98" s="161"/>
    </row>
    <row r="99" spans="1:10" s="89" customFormat="1" ht="36" customHeight="1">
      <c r="A99" s="63" t="s">
        <v>107</v>
      </c>
      <c r="B99" s="61" t="s">
        <v>222</v>
      </c>
      <c r="C99" s="28" t="s">
        <v>108</v>
      </c>
      <c r="D99" s="29" t="s">
        <v>104</v>
      </c>
      <c r="E99" s="30"/>
      <c r="F99" s="94"/>
      <c r="G99" s="33"/>
      <c r="H99" s="44"/>
      <c r="I99" s="42"/>
      <c r="J99" s="163"/>
    </row>
    <row r="100" spans="1:10" s="89" customFormat="1" ht="36" customHeight="1">
      <c r="A100" s="60" t="s">
        <v>109</v>
      </c>
      <c r="B100" s="64" t="s">
        <v>23</v>
      </c>
      <c r="C100" s="28" t="s">
        <v>152</v>
      </c>
      <c r="D100" s="29" t="s">
        <v>2</v>
      </c>
      <c r="E100" s="30" t="s">
        <v>24</v>
      </c>
      <c r="F100" s="94">
        <v>845</v>
      </c>
      <c r="G100" s="32"/>
      <c r="H100" s="44">
        <f t="shared" si="1"/>
        <v>0</v>
      </c>
      <c r="I100" s="42"/>
      <c r="J100" s="161"/>
    </row>
    <row r="101" spans="1:10" s="89" customFormat="1" ht="36" customHeight="1">
      <c r="A101" s="63" t="s">
        <v>25</v>
      </c>
      <c r="B101" s="61" t="s">
        <v>223</v>
      </c>
      <c r="C101" s="28" t="s">
        <v>341</v>
      </c>
      <c r="D101" s="29" t="s">
        <v>104</v>
      </c>
      <c r="E101" s="30" t="s">
        <v>21</v>
      </c>
      <c r="F101" s="94">
        <v>140</v>
      </c>
      <c r="G101" s="32"/>
      <c r="H101" s="44">
        <f t="shared" si="1"/>
        <v>0</v>
      </c>
      <c r="I101" s="42"/>
      <c r="J101" s="163"/>
    </row>
    <row r="102" spans="1:10" s="89" customFormat="1" ht="36" customHeight="1">
      <c r="A102" s="60" t="s">
        <v>27</v>
      </c>
      <c r="B102" s="61" t="s">
        <v>224</v>
      </c>
      <c r="C102" s="28" t="s">
        <v>28</v>
      </c>
      <c r="D102" s="29" t="s">
        <v>104</v>
      </c>
      <c r="E102" s="30" t="s">
        <v>22</v>
      </c>
      <c r="F102" s="94">
        <v>2000</v>
      </c>
      <c r="G102" s="32"/>
      <c r="H102" s="44">
        <f t="shared" si="1"/>
        <v>0</v>
      </c>
      <c r="I102" s="42"/>
      <c r="J102" s="161"/>
    </row>
    <row r="103" spans="1:10" s="89" customFormat="1" ht="36" customHeight="1">
      <c r="A103" s="63" t="s">
        <v>110</v>
      </c>
      <c r="B103" s="61" t="s">
        <v>344</v>
      </c>
      <c r="C103" s="28" t="s">
        <v>111</v>
      </c>
      <c r="D103" s="29" t="s">
        <v>112</v>
      </c>
      <c r="E103" s="30" t="s">
        <v>22</v>
      </c>
      <c r="F103" s="94">
        <v>2150</v>
      </c>
      <c r="G103" s="32"/>
      <c r="H103" s="44">
        <f>ROUND(G103,2)*F103</f>
        <v>0</v>
      </c>
      <c r="I103" s="42"/>
      <c r="J103" s="163"/>
    </row>
    <row r="104" spans="1:10" s="89" customFormat="1" ht="36" customHeight="1">
      <c r="A104" s="60"/>
      <c r="B104" s="96"/>
      <c r="C104" s="40" t="s">
        <v>225</v>
      </c>
      <c r="D104" s="38"/>
      <c r="E104" s="91"/>
      <c r="F104" s="158"/>
      <c r="G104" s="157"/>
      <c r="H104" s="44"/>
      <c r="I104" s="42"/>
      <c r="J104" s="161"/>
    </row>
    <row r="105" spans="1:10" s="89" customFormat="1" ht="36" customHeight="1">
      <c r="A105" s="43" t="s">
        <v>226</v>
      </c>
      <c r="B105" s="61" t="s">
        <v>227</v>
      </c>
      <c r="C105" s="28" t="s">
        <v>228</v>
      </c>
      <c r="D105" s="29" t="s">
        <v>86</v>
      </c>
      <c r="E105" s="91"/>
      <c r="F105" s="91"/>
      <c r="G105" s="97"/>
      <c r="H105" s="44"/>
      <c r="I105" s="42"/>
      <c r="J105" s="163"/>
    </row>
    <row r="106" spans="1:10" s="89" customFormat="1" ht="36" customHeight="1">
      <c r="A106" s="43" t="s">
        <v>229</v>
      </c>
      <c r="B106" s="64" t="s">
        <v>23</v>
      </c>
      <c r="C106" s="28" t="s">
        <v>47</v>
      </c>
      <c r="D106" s="29" t="s">
        <v>48</v>
      </c>
      <c r="E106" s="30" t="s">
        <v>22</v>
      </c>
      <c r="F106" s="94">
        <v>30</v>
      </c>
      <c r="G106" s="32"/>
      <c r="H106" s="44">
        <f t="shared" si="1"/>
        <v>0</v>
      </c>
      <c r="I106" s="42"/>
      <c r="J106" s="161"/>
    </row>
    <row r="107" spans="1:10" s="89" customFormat="1" ht="36" customHeight="1">
      <c r="A107" s="60" t="s">
        <v>230</v>
      </c>
      <c r="B107" s="61" t="s">
        <v>231</v>
      </c>
      <c r="C107" s="28" t="s">
        <v>232</v>
      </c>
      <c r="D107" s="29" t="s">
        <v>94</v>
      </c>
      <c r="E107" s="73"/>
      <c r="F107" s="31"/>
      <c r="G107" s="33"/>
      <c r="H107" s="44"/>
      <c r="I107" s="42"/>
      <c r="J107" s="163"/>
    </row>
    <row r="108" spans="1:10" s="89" customFormat="1" ht="36" customHeight="1">
      <c r="A108" s="60" t="s">
        <v>233</v>
      </c>
      <c r="B108" s="64" t="s">
        <v>23</v>
      </c>
      <c r="C108" s="28" t="s">
        <v>60</v>
      </c>
      <c r="D108" s="29"/>
      <c r="E108" s="30"/>
      <c r="F108" s="31"/>
      <c r="G108" s="33"/>
      <c r="H108" s="44"/>
      <c r="I108" s="42"/>
      <c r="J108" s="161"/>
    </row>
    <row r="109" spans="1:10" s="89" customFormat="1" ht="36" customHeight="1">
      <c r="A109" s="60" t="s">
        <v>234</v>
      </c>
      <c r="B109" s="72"/>
      <c r="C109" s="28" t="s">
        <v>62</v>
      </c>
      <c r="D109" s="29"/>
      <c r="E109" s="30" t="s">
        <v>24</v>
      </c>
      <c r="F109" s="94">
        <v>400</v>
      </c>
      <c r="G109" s="32"/>
      <c r="H109" s="44">
        <f t="shared" si="1"/>
        <v>0</v>
      </c>
      <c r="I109" s="42"/>
      <c r="J109" s="163"/>
    </row>
    <row r="110" spans="1:10" s="89" customFormat="1" ht="36" customHeight="1">
      <c r="A110" s="60"/>
      <c r="B110" s="90"/>
      <c r="C110" s="40" t="s">
        <v>159</v>
      </c>
      <c r="D110" s="98"/>
      <c r="E110" s="99"/>
      <c r="F110" s="156"/>
      <c r="G110" s="157"/>
      <c r="H110" s="44"/>
      <c r="I110" s="42"/>
      <c r="J110" s="161"/>
    </row>
    <row r="111" spans="1:10" s="89" customFormat="1" ht="36" customHeight="1">
      <c r="A111" s="60" t="s">
        <v>67</v>
      </c>
      <c r="B111" s="61" t="s">
        <v>235</v>
      </c>
      <c r="C111" s="28" t="s">
        <v>68</v>
      </c>
      <c r="D111" s="29" t="s">
        <v>95</v>
      </c>
      <c r="E111" s="30" t="s">
        <v>50</v>
      </c>
      <c r="F111" s="49">
        <v>150</v>
      </c>
      <c r="G111" s="32"/>
      <c r="H111" s="44">
        <f>ROUND(G111,2)*F111</f>
        <v>0</v>
      </c>
      <c r="I111" s="42"/>
      <c r="J111" s="163"/>
    </row>
    <row r="112" spans="1:10" s="89" customFormat="1" ht="36" customHeight="1">
      <c r="A112" s="60"/>
      <c r="B112" s="90"/>
      <c r="C112" s="40" t="s">
        <v>18</v>
      </c>
      <c r="D112" s="38"/>
      <c r="E112" s="91"/>
      <c r="F112" s="156"/>
      <c r="G112" s="157"/>
      <c r="H112" s="44"/>
      <c r="I112" s="42"/>
      <c r="J112" s="161"/>
    </row>
    <row r="113" spans="1:10" s="89" customFormat="1" ht="36" customHeight="1">
      <c r="A113" s="60" t="s">
        <v>82</v>
      </c>
      <c r="B113" s="61" t="s">
        <v>236</v>
      </c>
      <c r="C113" s="28" t="s">
        <v>100</v>
      </c>
      <c r="D113" s="29" t="s">
        <v>343</v>
      </c>
      <c r="E113" s="30"/>
      <c r="F113" s="34"/>
      <c r="G113" s="154"/>
      <c r="H113" s="100"/>
      <c r="I113" s="42"/>
      <c r="J113" s="163"/>
    </row>
    <row r="114" spans="1:10" s="89" customFormat="1" ht="36" customHeight="1">
      <c r="A114" s="60" t="s">
        <v>101</v>
      </c>
      <c r="B114" s="64" t="s">
        <v>23</v>
      </c>
      <c r="C114" s="28" t="s">
        <v>237</v>
      </c>
      <c r="D114" s="29"/>
      <c r="E114" s="30" t="s">
        <v>83</v>
      </c>
      <c r="F114" s="49">
        <v>1</v>
      </c>
      <c r="G114" s="32"/>
      <c r="H114" s="44">
        <f>ROUND(G114,2)*F114</f>
        <v>0</v>
      </c>
      <c r="I114" s="42"/>
      <c r="J114" s="161"/>
    </row>
    <row r="115" spans="1:10" s="89" customFormat="1" ht="36" customHeight="1">
      <c r="A115" s="60" t="s">
        <v>72</v>
      </c>
      <c r="B115" s="61" t="s">
        <v>238</v>
      </c>
      <c r="C115" s="28" t="s">
        <v>99</v>
      </c>
      <c r="D115" s="29" t="s">
        <v>141</v>
      </c>
      <c r="E115" s="30" t="s">
        <v>29</v>
      </c>
      <c r="F115" s="34">
        <v>4</v>
      </c>
      <c r="G115" s="32"/>
      <c r="H115" s="44">
        <f>ROUND(G115,2)*F115</f>
        <v>0</v>
      </c>
      <c r="I115" s="87"/>
      <c r="J115" s="163"/>
    </row>
    <row r="116" spans="1:10" s="89" customFormat="1" ht="36" customHeight="1">
      <c r="A116" s="74"/>
      <c r="B116" s="101"/>
      <c r="C116" s="102" t="s">
        <v>19</v>
      </c>
      <c r="D116" s="47"/>
      <c r="E116" s="47"/>
      <c r="F116" s="47"/>
      <c r="G116" s="33"/>
      <c r="H116" s="44"/>
      <c r="I116" s="42"/>
      <c r="J116" s="161"/>
    </row>
    <row r="117" spans="1:10" s="89" customFormat="1" ht="36" customHeight="1">
      <c r="A117" s="43" t="s">
        <v>74</v>
      </c>
      <c r="B117" s="61" t="s">
        <v>239</v>
      </c>
      <c r="C117" s="28" t="s">
        <v>75</v>
      </c>
      <c r="D117" s="29" t="s">
        <v>143</v>
      </c>
      <c r="E117" s="30"/>
      <c r="F117" s="31"/>
      <c r="G117" s="33"/>
      <c r="H117" s="44"/>
      <c r="I117" s="42"/>
      <c r="J117" s="163"/>
    </row>
    <row r="118" spans="1:10" s="89" customFormat="1" ht="36" customHeight="1">
      <c r="A118" s="43" t="s">
        <v>144</v>
      </c>
      <c r="B118" s="64" t="s">
        <v>23</v>
      </c>
      <c r="C118" s="28" t="s">
        <v>145</v>
      </c>
      <c r="D118" s="29"/>
      <c r="E118" s="30" t="s">
        <v>22</v>
      </c>
      <c r="F118" s="62">
        <v>200</v>
      </c>
      <c r="G118" s="32"/>
      <c r="H118" s="44">
        <f>ROUND(G118,2)*F118</f>
        <v>0</v>
      </c>
      <c r="I118" s="95"/>
      <c r="J118" s="161"/>
    </row>
    <row r="119" spans="1:10" s="89" customFormat="1" ht="36" customHeight="1">
      <c r="A119" s="43" t="s">
        <v>240</v>
      </c>
      <c r="B119" s="64" t="s">
        <v>33</v>
      </c>
      <c r="C119" s="28" t="s">
        <v>241</v>
      </c>
      <c r="D119" s="29"/>
      <c r="E119" s="30" t="s">
        <v>22</v>
      </c>
      <c r="F119" s="62">
        <v>1800</v>
      </c>
      <c r="G119" s="32"/>
      <c r="H119" s="44">
        <f>ROUND(G119,2)*F119</f>
        <v>0</v>
      </c>
      <c r="I119" s="42"/>
      <c r="J119" s="163"/>
    </row>
    <row r="120" spans="1:10" s="89" customFormat="1" ht="36" customHeight="1" thickBot="1">
      <c r="A120" s="103"/>
      <c r="B120" s="81" t="str">
        <f>B94</f>
        <v>B</v>
      </c>
      <c r="C120" s="82" t="str">
        <f>C94</f>
        <v>Bishop Grandin Multi-Use Pathway - Seine River to Shorehill Drive</v>
      </c>
      <c r="D120" s="83"/>
      <c r="E120" s="84"/>
      <c r="F120" s="84"/>
      <c r="G120" s="85" t="s">
        <v>13</v>
      </c>
      <c r="H120" s="86">
        <f>SUM(H96:H119)</f>
        <v>0</v>
      </c>
      <c r="I120" s="42"/>
      <c r="J120" s="161"/>
    </row>
    <row r="121" spans="1:10" s="89" customFormat="1" ht="36" customHeight="1" thickTop="1">
      <c r="A121" s="88"/>
      <c r="B121" s="51" t="s">
        <v>160</v>
      </c>
      <c r="C121" s="52" t="s">
        <v>242</v>
      </c>
      <c r="D121" s="53"/>
      <c r="E121" s="54"/>
      <c r="F121" s="55"/>
      <c r="G121" s="56"/>
      <c r="H121" s="57"/>
      <c r="I121" s="42"/>
      <c r="J121" s="163"/>
    </row>
    <row r="122" spans="1:10" s="89" customFormat="1" ht="36" customHeight="1">
      <c r="A122" s="60"/>
      <c r="B122" s="90"/>
      <c r="C122" s="37" t="s">
        <v>15</v>
      </c>
      <c r="D122" s="38"/>
      <c r="E122" s="91"/>
      <c r="F122" s="156"/>
      <c r="G122" s="157"/>
      <c r="H122" s="44"/>
      <c r="I122" s="42"/>
      <c r="J122" s="161"/>
    </row>
    <row r="123" spans="1:10" s="89" customFormat="1" ht="36" customHeight="1">
      <c r="A123" s="60" t="s">
        <v>102</v>
      </c>
      <c r="B123" s="61" t="s">
        <v>243</v>
      </c>
      <c r="C123" s="28" t="s">
        <v>103</v>
      </c>
      <c r="D123" s="29" t="s">
        <v>104</v>
      </c>
      <c r="E123" s="30" t="s">
        <v>21</v>
      </c>
      <c r="F123" s="62">
        <v>1350</v>
      </c>
      <c r="G123" s="32"/>
      <c r="H123" s="44">
        <f>ROUND(G123,2)*F123</f>
        <v>0</v>
      </c>
      <c r="I123" s="95"/>
      <c r="J123" s="163"/>
    </row>
    <row r="124" spans="1:10" s="89" customFormat="1" ht="36" customHeight="1">
      <c r="A124" s="63" t="s">
        <v>105</v>
      </c>
      <c r="B124" s="61" t="s">
        <v>244</v>
      </c>
      <c r="C124" s="28" t="s">
        <v>106</v>
      </c>
      <c r="D124" s="29" t="s">
        <v>104</v>
      </c>
      <c r="E124" s="30" t="s">
        <v>22</v>
      </c>
      <c r="F124" s="62">
        <v>2700</v>
      </c>
      <c r="G124" s="32"/>
      <c r="H124" s="44">
        <f>ROUND(G124,2)*F124</f>
        <v>0</v>
      </c>
      <c r="I124" s="42"/>
      <c r="J124" s="161"/>
    </row>
    <row r="125" spans="1:10" s="89" customFormat="1" ht="36" customHeight="1">
      <c r="A125" s="63" t="s">
        <v>107</v>
      </c>
      <c r="B125" s="61" t="s">
        <v>245</v>
      </c>
      <c r="C125" s="28" t="s">
        <v>108</v>
      </c>
      <c r="D125" s="29" t="s">
        <v>104</v>
      </c>
      <c r="E125" s="30"/>
      <c r="F125" s="31"/>
      <c r="G125" s="33"/>
      <c r="H125" s="44"/>
      <c r="I125" s="42"/>
      <c r="J125" s="163"/>
    </row>
    <row r="126" spans="1:10" s="89" customFormat="1" ht="36" customHeight="1">
      <c r="A126" s="60" t="s">
        <v>109</v>
      </c>
      <c r="B126" s="64" t="s">
        <v>23</v>
      </c>
      <c r="C126" s="28" t="s">
        <v>152</v>
      </c>
      <c r="D126" s="29" t="s">
        <v>2</v>
      </c>
      <c r="E126" s="30" t="s">
        <v>24</v>
      </c>
      <c r="F126" s="62">
        <v>1780</v>
      </c>
      <c r="G126" s="32"/>
      <c r="H126" s="44">
        <f>ROUND(G126,2)*F126</f>
        <v>0</v>
      </c>
      <c r="I126" s="42"/>
      <c r="J126" s="161"/>
    </row>
    <row r="127" spans="1:10" s="89" customFormat="1" ht="36" customHeight="1">
      <c r="A127" s="63" t="s">
        <v>25</v>
      </c>
      <c r="B127" s="61" t="s">
        <v>246</v>
      </c>
      <c r="C127" s="28" t="s">
        <v>26</v>
      </c>
      <c r="D127" s="29" t="s">
        <v>173</v>
      </c>
      <c r="E127" s="30" t="s">
        <v>21</v>
      </c>
      <c r="F127" s="62">
        <v>275</v>
      </c>
      <c r="G127" s="32"/>
      <c r="H127" s="44">
        <f>ROUND(G127,2)*F127</f>
        <v>0</v>
      </c>
      <c r="I127" s="42"/>
      <c r="J127" s="163"/>
    </row>
    <row r="128" spans="1:10" s="89" customFormat="1" ht="36" customHeight="1">
      <c r="A128" s="60" t="s">
        <v>27</v>
      </c>
      <c r="B128" s="61" t="s">
        <v>247</v>
      </c>
      <c r="C128" s="28" t="s">
        <v>28</v>
      </c>
      <c r="D128" s="29" t="s">
        <v>104</v>
      </c>
      <c r="E128" s="30" t="s">
        <v>22</v>
      </c>
      <c r="F128" s="62">
        <v>2000</v>
      </c>
      <c r="G128" s="32"/>
      <c r="H128" s="44">
        <f>ROUND(G128,2)*F128</f>
        <v>0</v>
      </c>
      <c r="I128" s="87"/>
      <c r="J128" s="161"/>
    </row>
    <row r="129" spans="1:10" s="89" customFormat="1" ht="36" customHeight="1">
      <c r="A129" s="63" t="s">
        <v>110</v>
      </c>
      <c r="B129" s="61" t="s">
        <v>248</v>
      </c>
      <c r="C129" s="28" t="s">
        <v>111</v>
      </c>
      <c r="D129" s="29" t="s">
        <v>112</v>
      </c>
      <c r="E129" s="30" t="s">
        <v>22</v>
      </c>
      <c r="F129" s="62">
        <f>F124</f>
        <v>2700</v>
      </c>
      <c r="G129" s="32"/>
      <c r="H129" s="44">
        <f>ROUND(G129,2)*F129</f>
        <v>0</v>
      </c>
      <c r="I129" s="87"/>
      <c r="J129" s="163"/>
    </row>
    <row r="130" spans="1:10" s="89" customFormat="1" ht="36" customHeight="1">
      <c r="A130" s="60"/>
      <c r="B130" s="96"/>
      <c r="C130" s="40" t="s">
        <v>30</v>
      </c>
      <c r="D130" s="38"/>
      <c r="E130" s="91"/>
      <c r="F130" s="158"/>
      <c r="G130" s="157"/>
      <c r="H130" s="44"/>
      <c r="I130" s="42"/>
      <c r="J130" s="161"/>
    </row>
    <row r="131" spans="1:10" s="89" customFormat="1" ht="36" customHeight="1">
      <c r="A131" s="43" t="s">
        <v>249</v>
      </c>
      <c r="B131" s="61" t="s">
        <v>250</v>
      </c>
      <c r="C131" s="28" t="s">
        <v>251</v>
      </c>
      <c r="D131" s="29" t="s">
        <v>104</v>
      </c>
      <c r="E131" s="30"/>
      <c r="F131" s="31"/>
      <c r="G131" s="33"/>
      <c r="H131" s="44"/>
      <c r="I131" s="42"/>
      <c r="J131" s="163"/>
    </row>
    <row r="132" spans="1:10" s="89" customFormat="1" ht="36" customHeight="1">
      <c r="A132" s="43" t="s">
        <v>252</v>
      </c>
      <c r="B132" s="64" t="s">
        <v>23</v>
      </c>
      <c r="C132" s="28" t="s">
        <v>253</v>
      </c>
      <c r="D132" s="29" t="s">
        <v>2</v>
      </c>
      <c r="E132" s="30" t="s">
        <v>22</v>
      </c>
      <c r="F132" s="62">
        <v>2450</v>
      </c>
      <c r="G132" s="32"/>
      <c r="H132" s="44">
        <f>ROUND(G132,2)*F132</f>
        <v>0</v>
      </c>
      <c r="I132" s="42"/>
      <c r="J132" s="161"/>
    </row>
    <row r="133" spans="1:10" s="89" customFormat="1" ht="36" customHeight="1">
      <c r="A133" s="43" t="s">
        <v>31</v>
      </c>
      <c r="B133" s="61" t="s">
        <v>254</v>
      </c>
      <c r="C133" s="28" t="s">
        <v>32</v>
      </c>
      <c r="D133" s="29" t="s">
        <v>84</v>
      </c>
      <c r="E133" s="30"/>
      <c r="F133" s="31"/>
      <c r="G133" s="33"/>
      <c r="H133" s="44"/>
      <c r="I133" s="42"/>
      <c r="J133" s="163"/>
    </row>
    <row r="134" spans="1:10" s="89" customFormat="1" ht="36" customHeight="1">
      <c r="A134" s="43" t="s">
        <v>318</v>
      </c>
      <c r="B134" s="64" t="s">
        <v>23</v>
      </c>
      <c r="C134" s="28" t="s">
        <v>255</v>
      </c>
      <c r="D134" s="29" t="s">
        <v>2</v>
      </c>
      <c r="E134" s="30" t="s">
        <v>22</v>
      </c>
      <c r="F134" s="62">
        <v>65</v>
      </c>
      <c r="G134" s="32"/>
      <c r="H134" s="44">
        <f>ROUND(G134,2)*F134</f>
        <v>0</v>
      </c>
      <c r="I134" s="42"/>
      <c r="J134" s="161"/>
    </row>
    <row r="135" spans="1:10" s="89" customFormat="1" ht="36" customHeight="1">
      <c r="A135" s="43" t="s">
        <v>34</v>
      </c>
      <c r="B135" s="61" t="s">
        <v>256</v>
      </c>
      <c r="C135" s="28" t="s">
        <v>35</v>
      </c>
      <c r="D135" s="29" t="s">
        <v>85</v>
      </c>
      <c r="E135" s="30"/>
      <c r="F135" s="31"/>
      <c r="G135" s="33"/>
      <c r="H135" s="44"/>
      <c r="I135" s="42"/>
      <c r="J135" s="163"/>
    </row>
    <row r="136" spans="1:10" s="89" customFormat="1" ht="36" customHeight="1">
      <c r="A136" s="43" t="s">
        <v>36</v>
      </c>
      <c r="B136" s="64" t="s">
        <v>23</v>
      </c>
      <c r="C136" s="28" t="s">
        <v>37</v>
      </c>
      <c r="D136" s="29" t="s">
        <v>2</v>
      </c>
      <c r="E136" s="30" t="s">
        <v>29</v>
      </c>
      <c r="F136" s="31">
        <v>40</v>
      </c>
      <c r="G136" s="32"/>
      <c r="H136" s="44">
        <f>ROUND(G136,2)*F136</f>
        <v>0</v>
      </c>
      <c r="I136" s="97"/>
      <c r="J136" s="161"/>
    </row>
    <row r="137" spans="1:10" s="89" customFormat="1" ht="36" customHeight="1">
      <c r="A137" s="43" t="s">
        <v>38</v>
      </c>
      <c r="B137" s="61" t="s">
        <v>257</v>
      </c>
      <c r="C137" s="28" t="s">
        <v>39</v>
      </c>
      <c r="D137" s="29" t="s">
        <v>85</v>
      </c>
      <c r="E137" s="30"/>
      <c r="F137" s="31"/>
      <c r="G137" s="33"/>
      <c r="H137" s="44"/>
      <c r="I137" s="42"/>
      <c r="J137" s="163"/>
    </row>
    <row r="138" spans="1:10" s="89" customFormat="1" ht="36" customHeight="1">
      <c r="A138" s="43" t="s">
        <v>40</v>
      </c>
      <c r="B138" s="64" t="s">
        <v>23</v>
      </c>
      <c r="C138" s="28" t="s">
        <v>41</v>
      </c>
      <c r="D138" s="29" t="s">
        <v>2</v>
      </c>
      <c r="E138" s="30" t="s">
        <v>29</v>
      </c>
      <c r="F138" s="31">
        <v>30</v>
      </c>
      <c r="G138" s="32"/>
      <c r="H138" s="44">
        <f>ROUND(G138,2)*F138</f>
        <v>0</v>
      </c>
      <c r="I138" s="42"/>
      <c r="J138" s="161"/>
    </row>
    <row r="139" spans="1:10" s="89" customFormat="1" ht="36" customHeight="1">
      <c r="A139" s="43" t="s">
        <v>44</v>
      </c>
      <c r="B139" s="61" t="s">
        <v>258</v>
      </c>
      <c r="C139" s="28" t="s">
        <v>45</v>
      </c>
      <c r="D139" s="29" t="s">
        <v>86</v>
      </c>
      <c r="E139" s="30"/>
      <c r="F139" s="31"/>
      <c r="G139" s="33"/>
      <c r="H139" s="44"/>
      <c r="I139" s="42"/>
      <c r="J139" s="163"/>
    </row>
    <row r="140" spans="1:10" s="89" customFormat="1" ht="36" customHeight="1">
      <c r="A140" s="43" t="s">
        <v>46</v>
      </c>
      <c r="B140" s="64" t="s">
        <v>23</v>
      </c>
      <c r="C140" s="28" t="s">
        <v>47</v>
      </c>
      <c r="D140" s="29" t="s">
        <v>48</v>
      </c>
      <c r="E140" s="30"/>
      <c r="F140" s="31"/>
      <c r="G140" s="33"/>
      <c r="H140" s="44"/>
      <c r="I140" s="42"/>
      <c r="J140" s="161"/>
    </row>
    <row r="141" spans="1:10" s="89" customFormat="1" ht="36" customHeight="1">
      <c r="A141" s="43" t="s">
        <v>77</v>
      </c>
      <c r="B141" s="72"/>
      <c r="C141" s="28" t="s">
        <v>87</v>
      </c>
      <c r="D141" s="29"/>
      <c r="E141" s="30" t="s">
        <v>22</v>
      </c>
      <c r="F141" s="62">
        <v>40</v>
      </c>
      <c r="G141" s="32"/>
      <c r="H141" s="44">
        <f>ROUND(G141,2)*F141</f>
        <v>0</v>
      </c>
      <c r="I141" s="42"/>
      <c r="J141" s="163"/>
    </row>
    <row r="142" spans="1:10" s="89" customFormat="1" ht="36" customHeight="1">
      <c r="A142" s="43" t="s">
        <v>49</v>
      </c>
      <c r="B142" s="72"/>
      <c r="C142" s="28" t="s">
        <v>88</v>
      </c>
      <c r="D142" s="29"/>
      <c r="E142" s="30" t="s">
        <v>22</v>
      </c>
      <c r="F142" s="62">
        <v>125</v>
      </c>
      <c r="G142" s="32"/>
      <c r="H142" s="44">
        <f>ROUND(G142,2)*F142</f>
        <v>0</v>
      </c>
      <c r="I142" s="42"/>
      <c r="J142" s="161"/>
    </row>
    <row r="143" spans="1:10" s="89" customFormat="1" ht="36" customHeight="1">
      <c r="A143" s="43" t="s">
        <v>259</v>
      </c>
      <c r="B143" s="72"/>
      <c r="C143" s="28" t="s">
        <v>260</v>
      </c>
      <c r="D143" s="29"/>
      <c r="E143" s="30" t="s">
        <v>22</v>
      </c>
      <c r="F143" s="62">
        <v>250</v>
      </c>
      <c r="G143" s="32"/>
      <c r="H143" s="44">
        <f>ROUND(G143,2)*F143</f>
        <v>0</v>
      </c>
      <c r="I143" s="42"/>
      <c r="J143" s="163"/>
    </row>
    <row r="144" spans="1:10" s="89" customFormat="1" ht="36" customHeight="1" thickBot="1">
      <c r="A144" s="43" t="s">
        <v>261</v>
      </c>
      <c r="B144" s="75" t="s">
        <v>262</v>
      </c>
      <c r="C144" s="66" t="s">
        <v>263</v>
      </c>
      <c r="D144" s="67" t="s">
        <v>86</v>
      </c>
      <c r="E144" s="68" t="s">
        <v>22</v>
      </c>
      <c r="F144" s="69">
        <v>15</v>
      </c>
      <c r="G144" s="70"/>
      <c r="H144" s="71">
        <f>ROUND(G144,2)*F144</f>
        <v>0</v>
      </c>
      <c r="I144" s="42"/>
      <c r="J144" s="161"/>
    </row>
    <row r="145" spans="1:10" s="89" customFormat="1" ht="36" customHeight="1" thickTop="1">
      <c r="A145" s="43" t="s">
        <v>264</v>
      </c>
      <c r="B145" s="61" t="s">
        <v>265</v>
      </c>
      <c r="C145" s="28" t="s">
        <v>266</v>
      </c>
      <c r="D145" s="29" t="s">
        <v>86</v>
      </c>
      <c r="E145" s="30" t="s">
        <v>22</v>
      </c>
      <c r="F145" s="62">
        <v>15</v>
      </c>
      <c r="G145" s="32"/>
      <c r="H145" s="44">
        <f>ROUND(G145,2)*F145</f>
        <v>0</v>
      </c>
      <c r="I145" s="42"/>
      <c r="J145" s="163"/>
    </row>
    <row r="146" spans="1:10" s="89" customFormat="1" ht="36" customHeight="1">
      <c r="A146" s="43" t="s">
        <v>52</v>
      </c>
      <c r="B146" s="61" t="s">
        <v>267</v>
      </c>
      <c r="C146" s="28" t="s">
        <v>53</v>
      </c>
      <c r="D146" s="29" t="s">
        <v>89</v>
      </c>
      <c r="E146" s="30"/>
      <c r="F146" s="31"/>
      <c r="G146" s="33"/>
      <c r="H146" s="44"/>
      <c r="I146" s="42"/>
      <c r="J146" s="161"/>
    </row>
    <row r="147" spans="1:10" s="89" customFormat="1" ht="36" customHeight="1">
      <c r="A147" s="43" t="s">
        <v>54</v>
      </c>
      <c r="B147" s="64" t="s">
        <v>23</v>
      </c>
      <c r="C147" s="28" t="s">
        <v>184</v>
      </c>
      <c r="D147" s="29" t="s">
        <v>90</v>
      </c>
      <c r="E147" s="30"/>
      <c r="F147" s="31"/>
      <c r="G147" s="154"/>
      <c r="H147" s="44"/>
      <c r="I147" s="42"/>
      <c r="J147" s="163"/>
    </row>
    <row r="148" spans="1:10" s="89" customFormat="1" ht="36" customHeight="1">
      <c r="A148" s="43" t="s">
        <v>78</v>
      </c>
      <c r="B148" s="72"/>
      <c r="C148" s="28" t="s">
        <v>91</v>
      </c>
      <c r="D148" s="29"/>
      <c r="E148" s="30" t="s">
        <v>50</v>
      </c>
      <c r="F148" s="62">
        <v>20</v>
      </c>
      <c r="G148" s="32"/>
      <c r="H148" s="44">
        <f>ROUND(G148,2)*F148</f>
        <v>0</v>
      </c>
      <c r="I148" s="42"/>
      <c r="J148" s="161"/>
    </row>
    <row r="149" spans="1:10" s="89" customFormat="1" ht="36" customHeight="1">
      <c r="A149" s="43" t="s">
        <v>163</v>
      </c>
      <c r="B149" s="64" t="s">
        <v>33</v>
      </c>
      <c r="C149" s="28" t="s">
        <v>268</v>
      </c>
      <c r="D149" s="29" t="s">
        <v>164</v>
      </c>
      <c r="E149" s="30" t="s">
        <v>50</v>
      </c>
      <c r="F149" s="62">
        <v>20</v>
      </c>
      <c r="G149" s="32"/>
      <c r="H149" s="44">
        <f>ROUND(G149,2)*F149</f>
        <v>0</v>
      </c>
      <c r="I149" s="42"/>
      <c r="J149" s="163"/>
    </row>
    <row r="150" spans="1:10" s="89" customFormat="1" ht="36" customHeight="1">
      <c r="A150" s="43" t="s">
        <v>56</v>
      </c>
      <c r="B150" s="64" t="s">
        <v>51</v>
      </c>
      <c r="C150" s="28" t="s">
        <v>269</v>
      </c>
      <c r="D150" s="29" t="s">
        <v>93</v>
      </c>
      <c r="E150" s="30" t="s">
        <v>50</v>
      </c>
      <c r="F150" s="62">
        <v>10</v>
      </c>
      <c r="G150" s="32"/>
      <c r="H150" s="44">
        <f>ROUND(G150,2)*F150</f>
        <v>0</v>
      </c>
      <c r="I150" s="42"/>
      <c r="J150" s="161"/>
    </row>
    <row r="151" spans="1:10" s="89" customFormat="1" ht="36" customHeight="1">
      <c r="A151" s="43" t="s">
        <v>189</v>
      </c>
      <c r="B151" s="61" t="s">
        <v>270</v>
      </c>
      <c r="C151" s="28" t="s">
        <v>191</v>
      </c>
      <c r="D151" s="29" t="s">
        <v>192</v>
      </c>
      <c r="E151" s="30" t="s">
        <v>22</v>
      </c>
      <c r="F151" s="62">
        <v>10</v>
      </c>
      <c r="G151" s="32"/>
      <c r="H151" s="44">
        <f>ROUND(G151,2)*F151</f>
        <v>0</v>
      </c>
      <c r="I151" s="42"/>
      <c r="J151" s="163"/>
    </row>
    <row r="152" spans="1:10" s="89" customFormat="1" ht="36" customHeight="1">
      <c r="A152" s="43"/>
      <c r="B152" s="105"/>
      <c r="C152" s="40" t="s">
        <v>16</v>
      </c>
      <c r="D152" s="38"/>
      <c r="E152" s="91"/>
      <c r="F152" s="158"/>
      <c r="G152" s="157"/>
      <c r="H152" s="44"/>
      <c r="I152" s="42"/>
      <c r="J152" s="161"/>
    </row>
    <row r="153" spans="1:10" s="89" customFormat="1" ht="36" customHeight="1">
      <c r="A153" s="60" t="s">
        <v>63</v>
      </c>
      <c r="B153" s="61" t="s">
        <v>271</v>
      </c>
      <c r="C153" s="28" t="s">
        <v>64</v>
      </c>
      <c r="D153" s="29" t="s">
        <v>130</v>
      </c>
      <c r="E153" s="30"/>
      <c r="F153" s="34"/>
      <c r="G153" s="33"/>
      <c r="H153" s="100"/>
      <c r="I153" s="95"/>
      <c r="J153" s="163"/>
    </row>
    <row r="154" spans="1:10" s="89" customFormat="1" ht="36" customHeight="1">
      <c r="A154" s="60" t="s">
        <v>272</v>
      </c>
      <c r="B154" s="64" t="s">
        <v>23</v>
      </c>
      <c r="C154" s="28" t="s">
        <v>273</v>
      </c>
      <c r="D154" s="29" t="s">
        <v>2</v>
      </c>
      <c r="E154" s="30" t="s">
        <v>22</v>
      </c>
      <c r="F154" s="49">
        <v>2450</v>
      </c>
      <c r="G154" s="32"/>
      <c r="H154" s="44">
        <f>ROUND(G154,2)*F154</f>
        <v>0</v>
      </c>
      <c r="I154" s="42"/>
      <c r="J154" s="161"/>
    </row>
    <row r="155" spans="1:10" s="89" customFormat="1" ht="36" customHeight="1">
      <c r="A155" s="60" t="s">
        <v>65</v>
      </c>
      <c r="B155" s="61" t="s">
        <v>274</v>
      </c>
      <c r="C155" s="28" t="s">
        <v>66</v>
      </c>
      <c r="D155" s="29" t="s">
        <v>130</v>
      </c>
      <c r="E155" s="30"/>
      <c r="F155" s="34"/>
      <c r="G155" s="33"/>
      <c r="H155" s="100"/>
      <c r="I155" s="42"/>
      <c r="J155" s="163"/>
    </row>
    <row r="156" spans="1:10" s="89" customFormat="1" ht="36" customHeight="1">
      <c r="A156" s="60" t="s">
        <v>275</v>
      </c>
      <c r="B156" s="64" t="s">
        <v>23</v>
      </c>
      <c r="C156" s="28" t="s">
        <v>276</v>
      </c>
      <c r="D156" s="29" t="s">
        <v>277</v>
      </c>
      <c r="E156" s="30" t="s">
        <v>50</v>
      </c>
      <c r="F156" s="62">
        <v>620</v>
      </c>
      <c r="G156" s="32"/>
      <c r="H156" s="44">
        <f>ROUND(G156,2)*F156</f>
        <v>0</v>
      </c>
      <c r="I156" s="42"/>
      <c r="J156" s="161"/>
    </row>
    <row r="157" spans="1:10" s="89" customFormat="1" ht="36" customHeight="1">
      <c r="A157" s="60" t="s">
        <v>278</v>
      </c>
      <c r="B157" s="64" t="s">
        <v>33</v>
      </c>
      <c r="C157" s="28" t="s">
        <v>279</v>
      </c>
      <c r="D157" s="29" t="s">
        <v>164</v>
      </c>
      <c r="E157" s="30" t="s">
        <v>50</v>
      </c>
      <c r="F157" s="62">
        <v>60</v>
      </c>
      <c r="G157" s="32"/>
      <c r="H157" s="100">
        <f>ROUND(G157,2)*F157</f>
        <v>0</v>
      </c>
      <c r="I157" s="42"/>
      <c r="J157" s="163"/>
    </row>
    <row r="158" spans="1:10" s="89" customFormat="1" ht="36" customHeight="1">
      <c r="A158" s="60" t="s">
        <v>280</v>
      </c>
      <c r="B158" s="64" t="s">
        <v>51</v>
      </c>
      <c r="C158" s="28" t="s">
        <v>281</v>
      </c>
      <c r="D158" s="29" t="s">
        <v>282</v>
      </c>
      <c r="E158" s="30" t="s">
        <v>50</v>
      </c>
      <c r="F158" s="62">
        <v>25</v>
      </c>
      <c r="G158" s="32"/>
      <c r="H158" s="100">
        <f>ROUND(G158,2)*F158</f>
        <v>0</v>
      </c>
      <c r="I158" s="42"/>
      <c r="J158" s="161"/>
    </row>
    <row r="159" spans="1:10" s="89" customFormat="1" ht="36" customHeight="1">
      <c r="A159" s="60" t="s">
        <v>283</v>
      </c>
      <c r="B159" s="64" t="s">
        <v>73</v>
      </c>
      <c r="C159" s="28" t="s">
        <v>284</v>
      </c>
      <c r="D159" s="29" t="s">
        <v>285</v>
      </c>
      <c r="E159" s="30" t="s">
        <v>50</v>
      </c>
      <c r="F159" s="62">
        <v>20</v>
      </c>
      <c r="G159" s="32"/>
      <c r="H159" s="44">
        <f>ROUND(G159,2)*F159</f>
        <v>0</v>
      </c>
      <c r="I159" s="42"/>
      <c r="J159" s="163"/>
    </row>
    <row r="160" spans="1:10" s="89" customFormat="1" ht="36" customHeight="1">
      <c r="A160" s="106"/>
      <c r="B160" s="107"/>
      <c r="C160" s="40" t="s">
        <v>17</v>
      </c>
      <c r="D160" s="38"/>
      <c r="E160" s="108"/>
      <c r="F160" s="159"/>
      <c r="G160" s="160"/>
      <c r="H160" s="44"/>
      <c r="I160" s="42"/>
      <c r="J160" s="161"/>
    </row>
    <row r="161" spans="1:10" s="89" customFormat="1" ht="36" customHeight="1">
      <c r="A161" s="60" t="s">
        <v>286</v>
      </c>
      <c r="B161" s="61" t="s">
        <v>287</v>
      </c>
      <c r="C161" s="28" t="s">
        <v>288</v>
      </c>
      <c r="D161" s="29" t="s">
        <v>343</v>
      </c>
      <c r="E161" s="30"/>
      <c r="F161" s="34"/>
      <c r="G161" s="33"/>
      <c r="H161" s="100"/>
      <c r="I161" s="42"/>
      <c r="J161" s="163"/>
    </row>
    <row r="162" spans="1:10" s="89" customFormat="1" ht="36" customHeight="1">
      <c r="A162" s="60" t="s">
        <v>289</v>
      </c>
      <c r="B162" s="64" t="s">
        <v>23</v>
      </c>
      <c r="C162" s="28" t="s">
        <v>290</v>
      </c>
      <c r="D162" s="29"/>
      <c r="E162" s="30" t="s">
        <v>29</v>
      </c>
      <c r="F162" s="34">
        <v>2</v>
      </c>
      <c r="G162" s="32"/>
      <c r="H162" s="100">
        <f>ROUND(G162,2)*F162</f>
        <v>0</v>
      </c>
      <c r="I162" s="42"/>
      <c r="J162" s="161"/>
    </row>
    <row r="163" spans="1:10" s="89" customFormat="1" ht="36" customHeight="1">
      <c r="A163" s="60" t="s">
        <v>291</v>
      </c>
      <c r="B163" s="61" t="s">
        <v>292</v>
      </c>
      <c r="C163" s="28" t="s">
        <v>293</v>
      </c>
      <c r="D163" s="29" t="s">
        <v>343</v>
      </c>
      <c r="E163" s="30" t="s">
        <v>50</v>
      </c>
      <c r="F163" s="49">
        <v>20</v>
      </c>
      <c r="G163" s="32"/>
      <c r="H163" s="44">
        <f>ROUND(G163,2)*F163</f>
        <v>0</v>
      </c>
      <c r="I163" s="42"/>
      <c r="J163" s="163"/>
    </row>
    <row r="164" spans="1:10" s="89" customFormat="1" ht="36" customHeight="1">
      <c r="A164" s="60" t="s">
        <v>138</v>
      </c>
      <c r="B164" s="61" t="s">
        <v>294</v>
      </c>
      <c r="C164" s="35" t="s">
        <v>139</v>
      </c>
      <c r="D164" s="29" t="s">
        <v>343</v>
      </c>
      <c r="E164" s="30"/>
      <c r="F164" s="34"/>
      <c r="G164" s="33"/>
      <c r="H164" s="100"/>
      <c r="I164" s="42"/>
      <c r="J164" s="161"/>
    </row>
    <row r="165" spans="1:10" s="89" customFormat="1" ht="36" customHeight="1">
      <c r="A165" s="60" t="s">
        <v>140</v>
      </c>
      <c r="B165" s="64" t="s">
        <v>23</v>
      </c>
      <c r="C165" s="35" t="s">
        <v>295</v>
      </c>
      <c r="D165" s="29"/>
      <c r="E165" s="30" t="s">
        <v>29</v>
      </c>
      <c r="F165" s="34">
        <v>2</v>
      </c>
      <c r="G165" s="32"/>
      <c r="H165" s="100">
        <f>ROUND(G165,2)*F165</f>
        <v>0</v>
      </c>
      <c r="I165" s="42"/>
      <c r="J165" s="163"/>
    </row>
    <row r="166" spans="1:10" s="89" customFormat="1" ht="36" customHeight="1">
      <c r="A166" s="60" t="s">
        <v>296</v>
      </c>
      <c r="B166" s="61" t="s">
        <v>297</v>
      </c>
      <c r="C166" s="28" t="s">
        <v>298</v>
      </c>
      <c r="D166" s="29" t="s">
        <v>343</v>
      </c>
      <c r="E166" s="30" t="s">
        <v>29</v>
      </c>
      <c r="F166" s="34">
        <v>2</v>
      </c>
      <c r="G166" s="32"/>
      <c r="H166" s="44">
        <f>ROUND(G166,2)*F166</f>
        <v>0</v>
      </c>
      <c r="I166" s="42"/>
      <c r="J166" s="161"/>
    </row>
    <row r="167" spans="1:10" s="89" customFormat="1" ht="36" customHeight="1" thickBot="1">
      <c r="A167" s="60" t="s">
        <v>299</v>
      </c>
      <c r="B167" s="75" t="s">
        <v>300</v>
      </c>
      <c r="C167" s="66" t="s">
        <v>301</v>
      </c>
      <c r="D167" s="67" t="s">
        <v>302</v>
      </c>
      <c r="E167" s="68" t="s">
        <v>50</v>
      </c>
      <c r="F167" s="76">
        <v>520</v>
      </c>
      <c r="G167" s="70"/>
      <c r="H167" s="71">
        <f>ROUND(G167,2)*F167</f>
        <v>0</v>
      </c>
      <c r="I167" s="42"/>
      <c r="J167" s="163"/>
    </row>
    <row r="168" spans="1:10" s="89" customFormat="1" ht="36" customHeight="1" thickTop="1">
      <c r="A168" s="60"/>
      <c r="B168" s="90"/>
      <c r="C168" s="40" t="s">
        <v>18</v>
      </c>
      <c r="D168" s="38"/>
      <c r="E168" s="91"/>
      <c r="F168" s="156"/>
      <c r="G168" s="157"/>
      <c r="H168" s="44"/>
      <c r="I168" s="42"/>
      <c r="J168" s="161"/>
    </row>
    <row r="169" spans="1:10" s="89" customFormat="1" ht="36" customHeight="1">
      <c r="A169" s="60" t="s">
        <v>82</v>
      </c>
      <c r="B169" s="61" t="s">
        <v>303</v>
      </c>
      <c r="C169" s="28" t="s">
        <v>100</v>
      </c>
      <c r="D169" s="29" t="s">
        <v>343</v>
      </c>
      <c r="E169" s="30"/>
      <c r="F169" s="34"/>
      <c r="G169" s="154"/>
      <c r="H169" s="100"/>
      <c r="I169" s="42"/>
      <c r="J169" s="163"/>
    </row>
    <row r="170" spans="1:10" s="89" customFormat="1" ht="36" customHeight="1">
      <c r="A170" s="60" t="s">
        <v>101</v>
      </c>
      <c r="B170" s="64" t="s">
        <v>23</v>
      </c>
      <c r="C170" s="28" t="s">
        <v>237</v>
      </c>
      <c r="D170" s="29"/>
      <c r="E170" s="30" t="s">
        <v>83</v>
      </c>
      <c r="F170" s="49">
        <v>1</v>
      </c>
      <c r="G170" s="32"/>
      <c r="H170" s="44">
        <f>ROUND(G170,2)*F170</f>
        <v>0</v>
      </c>
      <c r="I170" s="42"/>
      <c r="J170" s="161"/>
    </row>
    <row r="171" spans="1:10" s="89" customFormat="1" ht="36" customHeight="1">
      <c r="A171" s="60" t="s">
        <v>304</v>
      </c>
      <c r="B171" s="61" t="s">
        <v>305</v>
      </c>
      <c r="C171" s="28" t="s">
        <v>306</v>
      </c>
      <c r="D171" s="29" t="s">
        <v>141</v>
      </c>
      <c r="E171" s="30" t="s">
        <v>29</v>
      </c>
      <c r="F171" s="34">
        <v>2</v>
      </c>
      <c r="G171" s="32"/>
      <c r="H171" s="100">
        <f>ROUND(G171,2)*F171</f>
        <v>0</v>
      </c>
      <c r="I171" s="42"/>
      <c r="J171" s="163"/>
    </row>
    <row r="172" spans="1:10" s="89" customFormat="1" ht="36" customHeight="1">
      <c r="A172" s="60" t="s">
        <v>307</v>
      </c>
      <c r="B172" s="61" t="s">
        <v>308</v>
      </c>
      <c r="C172" s="28" t="s">
        <v>309</v>
      </c>
      <c r="D172" s="29" t="s">
        <v>141</v>
      </c>
      <c r="E172" s="30" t="s">
        <v>29</v>
      </c>
      <c r="F172" s="34">
        <v>5</v>
      </c>
      <c r="G172" s="32"/>
      <c r="H172" s="44">
        <f>ROUND(G172,2)*F172</f>
        <v>0</v>
      </c>
      <c r="I172" s="42"/>
      <c r="J172" s="161"/>
    </row>
    <row r="173" spans="1:10" s="89" customFormat="1" ht="36" customHeight="1">
      <c r="A173" s="60" t="s">
        <v>310</v>
      </c>
      <c r="B173" s="61" t="s">
        <v>311</v>
      </c>
      <c r="C173" s="28" t="s">
        <v>312</v>
      </c>
      <c r="D173" s="29" t="s">
        <v>141</v>
      </c>
      <c r="E173" s="30" t="s">
        <v>29</v>
      </c>
      <c r="F173" s="34">
        <v>5</v>
      </c>
      <c r="G173" s="32"/>
      <c r="H173" s="44">
        <f>ROUND(G173,2)*F173</f>
        <v>0</v>
      </c>
      <c r="I173" s="42"/>
      <c r="J173" s="163"/>
    </row>
    <row r="174" spans="1:10" s="89" customFormat="1" ht="36" customHeight="1">
      <c r="A174" s="74"/>
      <c r="B174" s="101"/>
      <c r="C174" s="102" t="s">
        <v>19</v>
      </c>
      <c r="D174" s="47"/>
      <c r="E174" s="47"/>
      <c r="F174" s="47"/>
      <c r="G174" s="33"/>
      <c r="H174" s="48"/>
      <c r="I174" s="42"/>
      <c r="J174" s="161"/>
    </row>
    <row r="175" spans="1:10" s="89" customFormat="1" ht="36" customHeight="1">
      <c r="A175" s="43" t="s">
        <v>74</v>
      </c>
      <c r="B175" s="61" t="s">
        <v>313</v>
      </c>
      <c r="C175" s="28" t="s">
        <v>75</v>
      </c>
      <c r="D175" s="29" t="s">
        <v>143</v>
      </c>
      <c r="E175" s="30"/>
      <c r="F175" s="31"/>
      <c r="G175" s="33"/>
      <c r="H175" s="44"/>
      <c r="I175" s="42"/>
      <c r="J175" s="163"/>
    </row>
    <row r="176" spans="1:10" s="89" customFormat="1" ht="36" customHeight="1">
      <c r="A176" s="43" t="s">
        <v>144</v>
      </c>
      <c r="B176" s="64" t="s">
        <v>23</v>
      </c>
      <c r="C176" s="28" t="s">
        <v>145</v>
      </c>
      <c r="D176" s="29"/>
      <c r="E176" s="30" t="s">
        <v>22</v>
      </c>
      <c r="F176" s="62">
        <v>100</v>
      </c>
      <c r="G176" s="32"/>
      <c r="H176" s="44">
        <f>ROUND(G176,2)*F176</f>
        <v>0</v>
      </c>
      <c r="I176" s="42"/>
      <c r="J176" s="161"/>
    </row>
    <row r="177" spans="1:10" s="89" customFormat="1" ht="36" customHeight="1">
      <c r="A177" s="43" t="s">
        <v>240</v>
      </c>
      <c r="B177" s="64" t="s">
        <v>33</v>
      </c>
      <c r="C177" s="28" t="s">
        <v>241</v>
      </c>
      <c r="D177" s="29"/>
      <c r="E177" s="30" t="s">
        <v>22</v>
      </c>
      <c r="F177" s="62">
        <f>F128-F176</f>
        <v>1900</v>
      </c>
      <c r="G177" s="32"/>
      <c r="H177" s="44">
        <f>ROUND(G177,2)*F177</f>
        <v>0</v>
      </c>
      <c r="I177" s="42"/>
      <c r="J177" s="163"/>
    </row>
    <row r="178" spans="1:10" s="89" customFormat="1" ht="36" customHeight="1" thickBot="1">
      <c r="A178" s="103"/>
      <c r="B178" s="81" t="str">
        <f>B121</f>
        <v>C</v>
      </c>
      <c r="C178" s="82" t="str">
        <f>C121</f>
        <v>Victoria Avenue East Reconstruction - From Kanata Street to Roanoke Street</v>
      </c>
      <c r="D178" s="83"/>
      <c r="E178" s="84"/>
      <c r="F178" s="84"/>
      <c r="G178" s="85" t="s">
        <v>13</v>
      </c>
      <c r="H178" s="86">
        <f>SUM(H123:H177)</f>
        <v>0</v>
      </c>
      <c r="I178" s="87"/>
      <c r="J178" s="161"/>
    </row>
    <row r="179" spans="1:15" s="123" customFormat="1" ht="33" customHeight="1" thickTop="1">
      <c r="A179" s="109"/>
      <c r="B179" s="110"/>
      <c r="C179" s="111" t="s">
        <v>14</v>
      </c>
      <c r="D179" s="112"/>
      <c r="E179" s="112"/>
      <c r="F179" s="112"/>
      <c r="G179" s="113"/>
      <c r="H179" s="114"/>
      <c r="I179" s="97"/>
      <c r="J179" s="163"/>
      <c r="O179" s="115"/>
    </row>
    <row r="180" spans="1:15" s="177" customFormat="1" ht="33" customHeight="1">
      <c r="A180" s="116"/>
      <c r="B180" s="117" t="str">
        <f>B93</f>
        <v>A</v>
      </c>
      <c r="C180" s="118" t="str">
        <f>C93</f>
        <v>Bishop Grandin Boulevard Rehabilitation - St. Anne's Road to Lakewood Boulevard</v>
      </c>
      <c r="D180" s="119"/>
      <c r="E180" s="120"/>
      <c r="F180" s="120"/>
      <c r="G180" s="121" t="s">
        <v>13</v>
      </c>
      <c r="H180" s="122">
        <f>H93</f>
        <v>0</v>
      </c>
      <c r="I180" s="97"/>
      <c r="J180" s="161"/>
      <c r="O180" s="123"/>
    </row>
    <row r="181" spans="1:15" s="177" customFormat="1" ht="33" customHeight="1">
      <c r="A181" s="116"/>
      <c r="B181" s="124" t="str">
        <f>B120</f>
        <v>B</v>
      </c>
      <c r="C181" s="125" t="str">
        <f>C120</f>
        <v>Bishop Grandin Multi-Use Pathway - Seine River to Shorehill Drive</v>
      </c>
      <c r="D181" s="126"/>
      <c r="E181" s="127"/>
      <c r="F181" s="127"/>
      <c r="G181" s="128" t="s">
        <v>13</v>
      </c>
      <c r="H181" s="129">
        <f>H120</f>
        <v>0</v>
      </c>
      <c r="I181" s="97"/>
      <c r="J181" s="163"/>
      <c r="O181" s="123"/>
    </row>
    <row r="182" spans="1:15" s="177" customFormat="1" ht="33" customHeight="1">
      <c r="A182" s="116"/>
      <c r="B182" s="130" t="str">
        <f>B178</f>
        <v>C</v>
      </c>
      <c r="C182" s="131" t="str">
        <f>C178</f>
        <v>Victoria Avenue East Reconstruction - From Kanata Street to Roanoke Street</v>
      </c>
      <c r="D182" s="132"/>
      <c r="E182" s="133"/>
      <c r="F182" s="133"/>
      <c r="G182" s="128" t="s">
        <v>13</v>
      </c>
      <c r="H182" s="134">
        <f>H178</f>
        <v>0</v>
      </c>
      <c r="I182" s="97"/>
      <c r="J182" s="161"/>
      <c r="O182" s="123"/>
    </row>
    <row r="183" spans="1:10" s="104" customFormat="1" ht="33" customHeight="1" thickBot="1">
      <c r="A183" s="135"/>
      <c r="B183" s="136"/>
      <c r="C183" s="137"/>
      <c r="D183" s="138"/>
      <c r="E183" s="139"/>
      <c r="F183" s="139"/>
      <c r="G183" s="140" t="s">
        <v>314</v>
      </c>
      <c r="H183" s="141">
        <f>H180+H181+H182</f>
        <v>0</v>
      </c>
      <c r="I183" s="142"/>
      <c r="J183" s="163"/>
    </row>
    <row r="184" spans="1:10" s="144" customFormat="1" ht="38.25" customHeight="1" thickTop="1">
      <c r="A184" s="143"/>
      <c r="B184" s="179" t="s">
        <v>315</v>
      </c>
      <c r="C184" s="180"/>
      <c r="D184" s="180"/>
      <c r="E184" s="180"/>
      <c r="F184" s="180"/>
      <c r="G184" s="181">
        <f>SUM(H180:H182)</f>
        <v>0</v>
      </c>
      <c r="H184" s="182"/>
      <c r="J184" s="161"/>
    </row>
    <row r="185" spans="1:10" ht="38.25" customHeight="1">
      <c r="A185" s="143"/>
      <c r="B185" s="183" t="s">
        <v>316</v>
      </c>
      <c r="C185" s="184"/>
      <c r="D185" s="184"/>
      <c r="E185" s="184"/>
      <c r="F185" s="184"/>
      <c r="G185" s="184"/>
      <c r="H185" s="185"/>
      <c r="J185" s="163"/>
    </row>
    <row r="186" spans="1:10" ht="38.25" customHeight="1">
      <c r="A186" s="143"/>
      <c r="B186" s="186" t="s">
        <v>317</v>
      </c>
      <c r="C186" s="184"/>
      <c r="D186" s="184"/>
      <c r="E186" s="184"/>
      <c r="F186" s="184"/>
      <c r="G186" s="184"/>
      <c r="H186" s="185"/>
      <c r="J186" s="161"/>
    </row>
    <row r="187" spans="1:10" ht="38.25" customHeight="1" thickBot="1">
      <c r="A187" s="146"/>
      <c r="B187" s="147"/>
      <c r="C187" s="148"/>
      <c r="D187" s="149"/>
      <c r="E187" s="148"/>
      <c r="F187" s="148"/>
      <c r="G187" s="150"/>
      <c r="H187" s="151"/>
      <c r="J187" s="163"/>
    </row>
    <row r="188" ht="15.75" thickTop="1">
      <c r="J188" s="161"/>
    </row>
  </sheetData>
  <sheetProtection password="B1F9" sheet="1" objects="1" scenarios="1" selectLockedCells="1"/>
  <mergeCells count="4">
    <mergeCell ref="B184:F184"/>
    <mergeCell ref="G184:H184"/>
    <mergeCell ref="B185:H185"/>
    <mergeCell ref="B186:H186"/>
  </mergeCells>
  <dataValidations count="5">
    <dataValidation type="decimal" operator="greaterThan" allowBlank="1" showInputMessage="1" showErrorMessage="1" errorTitle="Illegal Entry" error="No unit prices below 0 (negative) will be accepted" sqref="G122 G130 G152 G168 G110 G95 G112 G104:G105">
      <formula1>0</formula1>
    </dataValidation>
    <dataValidation type="custom" allowBlank="1" showInputMessage="1" showErrorMessage="1" error="If you can enter a Unit  Price in this cell, pLease contact the Contract Administrator immediately!" sqref="G7 G135 G131 G139:G140 G146 G153 G155 G174:G175 G164 G161 G137 G107:G108 G116:G117 G99 G91 G76 G84 G79 G74 G72 G63 G65 G60:G61 G133 G125 G29 G34 G36 G39:G40 G31 G17 G24 G19 G26 G10">
      <formula1>"isblank(G3)"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176:G177 G30 G27:G28 G126:G129 G134 G132 G138 G136 G141:G145 G148:G151 G154 G156:G159 G165:G167 G170:G173 G162:G163 G111 G109 G114:G115 G118:G119 G96:G98 G41:G43 G92 G80:G83 G77 G85 G89 G87 G73 G75 G66:G70 G62 G64 G57:G59 G46:G48 G100:G103 G37:G38 G35 G32:G33 G123:G124 G20:G23 G18 G25 G8:G9 G11:G15 G106 G50:G51 G53:G55">
      <formula1>0</formula1>
    </dataValidation>
    <dataValidation type="decimal" operator="greaterThan" allowBlank="1" showInputMessage="1" showErrorMessage="1" errorTitle="Unacceptable Entry!" error="Unit Prices not greater than 0 will not be permitted for this Bid Opportunity!" sqref="I48:I50 I45:I46 I52:I53">
      <formula1>0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69 G113 G88">
      <formula1>0</formula1>
    </dataValidation>
  </dataValidations>
  <printOptions/>
  <pageMargins left="0.5" right="0.62" top="0.75" bottom="0.75" header="0.25" footer="0.25"/>
  <pageSetup horizontalDpi="600" verticalDpi="600" orientation="portrait" scale="65" r:id="rId3"/>
  <headerFooter alignWithMargins="0">
    <oddHeader>&amp;L&amp;10The City of Winnipeg
182-2007 Bid Opportunity &amp;R&amp;10Bid Submission
Page &amp;P+3 of 16</oddHeader>
    <oddFooter xml:space="preserve">&amp;R__________________
Name of Bidder                    </oddFooter>
  </headerFooter>
  <rowBreaks count="8" manualBreakCount="8">
    <brk id="23" min="1" max="7" man="1"/>
    <brk id="43" min="1" max="7" man="1"/>
    <brk id="68" min="1" max="7" man="1"/>
    <brk id="93" min="1" max="7" man="1"/>
    <brk id="120" min="1" max="7" man="1"/>
    <brk id="144" min="1" max="7" man="1"/>
    <brk id="167" min="1" max="7" man="1"/>
    <brk id="17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JUNE 5 61440 BYTES</dc:description>
  <cp:lastModifiedBy>DILLON</cp:lastModifiedBy>
  <cp:lastPrinted>2007-06-05T21:34:54Z</cp:lastPrinted>
  <dcterms:created xsi:type="dcterms:W3CDTF">1999-03-31T15:44:33Z</dcterms:created>
  <dcterms:modified xsi:type="dcterms:W3CDTF">2007-06-05T21:53:53Z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