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104-2023\WORK IN PROGRESS\104-2023_ADDENDUM_2\"/>
    </mc:Choice>
  </mc:AlternateContent>
  <xr:revisionPtr revIDLastSave="0" documentId="13_ncr:1_{FFEB5563-88A8-466F-9A29-02AE6B3F7DD9}" xr6:coauthVersionLast="36" xr6:coauthVersionMax="47" xr10:uidLastSave="{00000000-0000-0000-0000-000000000000}"/>
  <workbookProtection workbookAlgorithmName="SHA-512" workbookHashValue="jFpEQlnnaFvPmvWwimJv8lerRQHvQenTfyct2r7R2fnxr0jyq3vc/I0BDJozX4GYVBBSL6enb/KhHyoeqvYfnQ==" workbookSaltValue="QcwS9k0/7ktxHZZIdd5KZA==" workbookSpinCount="100000" lockStructure="1"/>
  <bookViews>
    <workbookView xWindow="-105" yWindow="-105" windowWidth="23250" windowHeight="12570" xr2:uid="{00000000-000D-0000-FFFF-FFFF00000000}"/>
  </bookViews>
  <sheets>
    <sheet name="Form B" sheetId="13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'Form B'!$C$5:$I$303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'Form B'!$C$1:$I$310</definedName>
    <definedName name="Print_Area_1" localSheetId="0">'Form B'!$C$7:$I$320</definedName>
    <definedName name="Print_Area_1">#REF!</definedName>
    <definedName name="Print_Area_2">#REF!</definedName>
    <definedName name="_xlnm.Print_Titles" localSheetId="0">'Form B'!$1:$5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9" i="13" l="1"/>
  <c r="I132" i="13" l="1"/>
  <c r="I131" i="13"/>
  <c r="I89" i="13"/>
  <c r="I88" i="13"/>
  <c r="I191" i="13" l="1"/>
  <c r="C118" i="13"/>
  <c r="I203" i="13"/>
  <c r="I127" i="13"/>
  <c r="I40" i="13" l="1"/>
  <c r="C16" i="13"/>
  <c r="I34" i="13"/>
  <c r="I21" i="13"/>
  <c r="B23" i="13"/>
  <c r="I184" i="13"/>
  <c r="I185" i="13"/>
  <c r="I177" i="13"/>
  <c r="I178" i="13"/>
  <c r="I189" i="13"/>
  <c r="I103" i="13"/>
  <c r="G82" i="13"/>
  <c r="I82" i="13" s="1"/>
  <c r="I224" i="13"/>
  <c r="I92" i="13"/>
  <c r="I91" i="13"/>
  <c r="I195" i="13"/>
  <c r="I206" i="13"/>
  <c r="I212" i="13"/>
  <c r="B99" i="13"/>
  <c r="B103" i="13" s="1"/>
  <c r="B105" i="13" l="1"/>
  <c r="C103" i="13"/>
  <c r="I214" i="13"/>
  <c r="I208" i="13"/>
  <c r="I199" i="13"/>
  <c r="I187" i="13"/>
  <c r="I174" i="13"/>
  <c r="I175" i="13"/>
  <c r="I176" i="13"/>
  <c r="I181" i="13"/>
  <c r="I182" i="13"/>
  <c r="I183" i="13"/>
  <c r="G45" i="13" l="1"/>
  <c r="I45" i="13" s="1"/>
  <c r="B121" i="13"/>
  <c r="I123" i="13"/>
  <c r="I84" i="13"/>
  <c r="I80" i="13"/>
  <c r="I30" i="13"/>
  <c r="I112" i="13"/>
  <c r="I109" i="13"/>
  <c r="I65" i="13"/>
  <c r="I58" i="13"/>
  <c r="I49" i="13"/>
  <c r="B125" i="13" l="1"/>
  <c r="I26" i="13"/>
  <c r="D318" i="13"/>
  <c r="D317" i="13"/>
  <c r="D316" i="13"/>
  <c r="D315" i="13"/>
  <c r="D302" i="13"/>
  <c r="I301" i="13"/>
  <c r="I302" i="13" s="1"/>
  <c r="I323" i="13" s="1"/>
  <c r="D297" i="13"/>
  <c r="I295" i="13"/>
  <c r="D289" i="13"/>
  <c r="I287" i="13"/>
  <c r="I285" i="13"/>
  <c r="I283" i="13"/>
  <c r="I281" i="13"/>
  <c r="I278" i="13"/>
  <c r="I275" i="13"/>
  <c r="I273" i="13"/>
  <c r="I270" i="13"/>
  <c r="I268" i="13"/>
  <c r="I267" i="13"/>
  <c r="I266" i="13"/>
  <c r="I263" i="13"/>
  <c r="I260" i="13"/>
  <c r="I259" i="13"/>
  <c r="I256" i="13"/>
  <c r="I253" i="13"/>
  <c r="I252" i="13"/>
  <c r="I249" i="13"/>
  <c r="I248" i="13"/>
  <c r="I245" i="13"/>
  <c r="I242" i="13"/>
  <c r="I241" i="13"/>
  <c r="I240" i="13"/>
  <c r="I239" i="13"/>
  <c r="I236" i="13"/>
  <c r="I235" i="13"/>
  <c r="I234" i="13"/>
  <c r="I233" i="13"/>
  <c r="I230" i="13"/>
  <c r="I229" i="13"/>
  <c r="I228" i="13"/>
  <c r="I227" i="13"/>
  <c r="I222" i="13"/>
  <c r="I220" i="13"/>
  <c r="I218" i="13"/>
  <c r="I213" i="13"/>
  <c r="I207" i="13"/>
  <c r="I201" i="13"/>
  <c r="I197" i="13"/>
  <c r="I170" i="13"/>
  <c r="I168" i="13"/>
  <c r="I166" i="13"/>
  <c r="I164" i="13"/>
  <c r="I163" i="13"/>
  <c r="I162" i="13"/>
  <c r="I161" i="13"/>
  <c r="I160" i="13"/>
  <c r="I157" i="13"/>
  <c r="I156" i="13"/>
  <c r="I153" i="13"/>
  <c r="I152" i="13"/>
  <c r="I149" i="13"/>
  <c r="B149" i="13"/>
  <c r="B151" i="13" s="1"/>
  <c r="I147" i="13"/>
  <c r="C147" i="13"/>
  <c r="D143" i="13"/>
  <c r="I141" i="13"/>
  <c r="I139" i="13"/>
  <c r="B139" i="13"/>
  <c r="C139" i="13" s="1"/>
  <c r="I137" i="13"/>
  <c r="C137" i="13"/>
  <c r="D133" i="13"/>
  <c r="C122" i="13"/>
  <c r="I120" i="13"/>
  <c r="I133" i="13" s="1"/>
  <c r="D114" i="13"/>
  <c r="G106" i="13"/>
  <c r="I106" i="13" s="1"/>
  <c r="I101" i="13"/>
  <c r="I114" i="13" s="1"/>
  <c r="B108" i="13"/>
  <c r="D95" i="13"/>
  <c r="I76" i="13"/>
  <c r="I74" i="13"/>
  <c r="I71" i="13"/>
  <c r="I68" i="13"/>
  <c r="I66" i="13"/>
  <c r="I64" i="13"/>
  <c r="I61" i="13"/>
  <c r="I56" i="13"/>
  <c r="I54" i="13"/>
  <c r="I50" i="13"/>
  <c r="I48" i="13"/>
  <c r="G44" i="13"/>
  <c r="I44" i="13" s="1"/>
  <c r="G43" i="13"/>
  <c r="I43" i="13" s="1"/>
  <c r="I37" i="13"/>
  <c r="I32" i="13"/>
  <c r="I28" i="13"/>
  <c r="I25" i="13"/>
  <c r="I19" i="13"/>
  <c r="I14" i="13"/>
  <c r="I12" i="13"/>
  <c r="I10" i="13"/>
  <c r="B8" i="13"/>
  <c r="C8" i="13" s="1"/>
  <c r="I95" i="13" l="1"/>
  <c r="I297" i="13"/>
  <c r="I322" i="13" s="1"/>
  <c r="C125" i="13"/>
  <c r="C108" i="13"/>
  <c r="B111" i="13"/>
  <c r="C111" i="13" s="1"/>
  <c r="I289" i="13"/>
  <c r="C99" i="13"/>
  <c r="I143" i="13"/>
  <c r="I318" i="13" s="1"/>
  <c r="B141" i="13"/>
  <c r="C141" i="13" s="1"/>
  <c r="I317" i="13"/>
  <c r="C105" i="13"/>
  <c r="B155" i="13"/>
  <c r="C151" i="13"/>
  <c r="C149" i="13"/>
  <c r="B30" i="13"/>
  <c r="B32" i="13" s="1"/>
  <c r="B34" i="13" s="1"/>
  <c r="I319" i="13" l="1"/>
  <c r="H291" i="13"/>
  <c r="C129" i="13"/>
  <c r="C34" i="13"/>
  <c r="B36" i="13"/>
  <c r="B39" i="13" s="1"/>
  <c r="C30" i="13"/>
  <c r="B159" i="13"/>
  <c r="C155" i="13"/>
  <c r="I315" i="13"/>
  <c r="C23" i="13"/>
  <c r="C39" i="13" l="1"/>
  <c r="B42" i="13"/>
  <c r="B166" i="13"/>
  <c r="C159" i="13"/>
  <c r="C32" i="13" l="1"/>
  <c r="C166" i="13"/>
  <c r="B168" i="13"/>
  <c r="C36" i="13" l="1"/>
  <c r="B170" i="13"/>
  <c r="C168" i="13"/>
  <c r="B172" i="13" l="1"/>
  <c r="B187" i="13" s="1"/>
  <c r="B189" i="13" s="1"/>
  <c r="B191" i="13" s="1"/>
  <c r="C170" i="13"/>
  <c r="C42" i="13"/>
  <c r="B47" i="13"/>
  <c r="B193" i="13" l="1"/>
  <c r="C191" i="13"/>
  <c r="C189" i="13"/>
  <c r="C187" i="13"/>
  <c r="B52" i="13"/>
  <c r="C47" i="13"/>
  <c r="C172" i="13"/>
  <c r="B201" i="13" l="1"/>
  <c r="B203" i="13" s="1"/>
  <c r="C193" i="13"/>
  <c r="B60" i="13"/>
  <c r="C52" i="13"/>
  <c r="C203" i="13" l="1"/>
  <c r="B205" i="13"/>
  <c r="C201" i="13"/>
  <c r="B63" i="13"/>
  <c r="C60" i="13"/>
  <c r="C63" i="13" l="1"/>
  <c r="B66" i="13"/>
  <c r="C205" i="13"/>
  <c r="B210" i="13"/>
  <c r="B216" i="13" l="1"/>
  <c r="C210" i="13"/>
  <c r="B68" i="13"/>
  <c r="C66" i="13"/>
  <c r="B70" i="13" l="1"/>
  <c r="C68" i="13"/>
  <c r="B226" i="13"/>
  <c r="C216" i="13"/>
  <c r="B232" i="13" l="1"/>
  <c r="C226" i="13"/>
  <c r="B73" i="13"/>
  <c r="C70" i="13"/>
  <c r="B76" i="13" l="1"/>
  <c r="C73" i="13"/>
  <c r="C232" i="13"/>
  <c r="B238" i="13"/>
  <c r="C76" i="13" l="1"/>
  <c r="B78" i="13"/>
  <c r="B82" i="13" s="1"/>
  <c r="B84" i="13" s="1"/>
  <c r="B86" i="13" s="1"/>
  <c r="B244" i="13"/>
  <c r="C238" i="13"/>
  <c r="B91" i="13" l="1"/>
  <c r="C86" i="13"/>
  <c r="C82" i="13"/>
  <c r="C78" i="13"/>
  <c r="B247" i="13"/>
  <c r="C244" i="13"/>
  <c r="B251" i="13" l="1"/>
  <c r="C247" i="13"/>
  <c r="B92" i="13"/>
  <c r="C92" i="13" s="1"/>
  <c r="C91" i="13"/>
  <c r="B255" i="13"/>
  <c r="C251" i="13"/>
  <c r="C84" i="13" l="1"/>
  <c r="C255" i="13"/>
  <c r="B258" i="13"/>
  <c r="B262" i="13" l="1"/>
  <c r="C258" i="13"/>
  <c r="B265" i="13" l="1"/>
  <c r="C262" i="13"/>
  <c r="B270" i="13" l="1"/>
  <c r="C265" i="13"/>
  <c r="B272" i="13" l="1"/>
  <c r="C270" i="13"/>
  <c r="B275" i="13" l="1"/>
  <c r="C272" i="13"/>
  <c r="C275" i="13" l="1"/>
  <c r="B277" i="13"/>
  <c r="B280" i="13" l="1"/>
  <c r="C277" i="13"/>
  <c r="B283" i="13" l="1"/>
  <c r="C280" i="13"/>
  <c r="B285" i="13" l="1"/>
  <c r="C283" i="13"/>
  <c r="B287" i="13" l="1"/>
  <c r="C287" i="13" s="1"/>
  <c r="C285" i="13"/>
  <c r="I316" i="13" l="1"/>
  <c r="I321" i="13"/>
  <c r="H305" i="13" l="1"/>
  <c r="I324" i="1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  <author>tc={979F5C8B-C46F-452B-A12D-94A7265D7E3E}</author>
  </authors>
  <commentList>
    <comment ref="C3" authorId="0" shapeId="0" xr:uid="{57BA3ACA-666F-43AC-BEE4-B6E876E0B95A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  <comment ref="E5" authorId="1" shapeId="0" xr:uid="{979F5C8B-C46F-452B-A12D-94A7265D7E3E}">
      <text>
        <r>
          <rPr>
            <sz val="10"/>
            <rFont val="Arial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To be updated</t>
        </r>
      </text>
    </comment>
  </commentList>
</comments>
</file>

<file path=xl/sharedStrings.xml><?xml version="1.0" encoding="utf-8"?>
<sst xmlns="http://schemas.openxmlformats.org/spreadsheetml/2006/main" count="638" uniqueCount="241">
  <si>
    <t>Item</t>
  </si>
  <si>
    <t>Description</t>
  </si>
  <si>
    <t>Approximate Quantity</t>
  </si>
  <si>
    <t>Unit</t>
  </si>
  <si>
    <t>Unit Price</t>
  </si>
  <si>
    <t>Amount</t>
  </si>
  <si>
    <t>Lump Sum</t>
  </si>
  <si>
    <t>each</t>
  </si>
  <si>
    <t>Name of Bidder</t>
  </si>
  <si>
    <t>Spec.
Ref</t>
  </si>
  <si>
    <t>UNIT PRICES</t>
  </si>
  <si>
    <t>m²</t>
  </si>
  <si>
    <t>(See "Prices" clause in tender document)</t>
  </si>
  <si>
    <t>A</t>
  </si>
  <si>
    <t>Site Development and Restoration</t>
  </si>
  <si>
    <t>a)</t>
  </si>
  <si>
    <t>i)</t>
  </si>
  <si>
    <t>m</t>
  </si>
  <si>
    <t xml:space="preserve">b) </t>
  </si>
  <si>
    <t xml:space="preserve">i) </t>
  </si>
  <si>
    <t>ii)</t>
  </si>
  <si>
    <t>Manholes</t>
  </si>
  <si>
    <t xml:space="preserve">a) </t>
  </si>
  <si>
    <t>vt.m</t>
  </si>
  <si>
    <t>b)</t>
  </si>
  <si>
    <t>Large Diameter Manholes</t>
  </si>
  <si>
    <t>New Sewer Inspection</t>
  </si>
  <si>
    <t>CW 2145</t>
  </si>
  <si>
    <t>Concrete Pipe - Three Edge Bearing Test</t>
  </si>
  <si>
    <t>CW 2130</t>
  </si>
  <si>
    <t>Catch Basin Lead</t>
  </si>
  <si>
    <t>Connection to Existing Catch Basin and Catch Pit</t>
  </si>
  <si>
    <t>Existing Catch Basin Cleaning and Inspection</t>
  </si>
  <si>
    <t>Concrete Pavement</t>
  </si>
  <si>
    <t>SUBTOTAL</t>
  </si>
  <si>
    <t>B</t>
  </si>
  <si>
    <t>c)</t>
  </si>
  <si>
    <t>C</t>
  </si>
  <si>
    <t>d)</t>
  </si>
  <si>
    <t>D</t>
  </si>
  <si>
    <t>E</t>
  </si>
  <si>
    <t>F</t>
  </si>
  <si>
    <t>H</t>
  </si>
  <si>
    <t>G</t>
  </si>
  <si>
    <t>General Site Works</t>
  </si>
  <si>
    <t>Allowance for Vibration Monitoring</t>
  </si>
  <si>
    <t xml:space="preserve">Provisional Items </t>
  </si>
  <si>
    <t>Allow</t>
  </si>
  <si>
    <t>Remove and Replace Existing Catch Basin / Catch Pit</t>
  </si>
  <si>
    <t>SD-024</t>
  </si>
  <si>
    <t>SD-023</t>
  </si>
  <si>
    <t>Manhole Lifter Rings (AP-007)</t>
  </si>
  <si>
    <t>38mm</t>
  </si>
  <si>
    <t>51mm</t>
  </si>
  <si>
    <t>Replacing Standard Frames and Covers</t>
  </si>
  <si>
    <t>Replacing Existing Manhole or Catch Basin Rungs</t>
  </si>
  <si>
    <t>Replacing Existing Catch Basin Hoods</t>
  </si>
  <si>
    <t>Patching Existing Manhole or Catch Basin</t>
  </si>
  <si>
    <t>CW2130</t>
  </si>
  <si>
    <t>Up to 1.5m long</t>
  </si>
  <si>
    <t>Longer than 1.5m</t>
  </si>
  <si>
    <t>Water Service Replacement</t>
  </si>
  <si>
    <t>19mm</t>
  </si>
  <si>
    <t>Trenchless installation, Class B Sand bedding, Class 3 backfill</t>
  </si>
  <si>
    <t>25mm</t>
  </si>
  <si>
    <t>50mm</t>
  </si>
  <si>
    <t>Curb Stops</t>
  </si>
  <si>
    <t>Corporation Stops</t>
  </si>
  <si>
    <t>Curb Stop Boxes</t>
  </si>
  <si>
    <t>10.9 Kilogram Zinc Anode</t>
  </si>
  <si>
    <t>On Water Service</t>
  </si>
  <si>
    <t>Foundation, Bedding and Backfill</t>
  </si>
  <si>
    <t>Granular Backfill Material</t>
  </si>
  <si>
    <t>Cement Stabilized Fill</t>
  </si>
  <si>
    <t>Partial Slab Patches</t>
  </si>
  <si>
    <t>CW 3230</t>
  </si>
  <si>
    <t>CW 3310</t>
  </si>
  <si>
    <t>Concrete Curb Installation</t>
  </si>
  <si>
    <t>CW 3240</t>
  </si>
  <si>
    <t>Barrier Curb</t>
  </si>
  <si>
    <t>Ramp Curb</t>
  </si>
  <si>
    <t>Miscellaneous Concrete Slab Renewal</t>
  </si>
  <si>
    <t>CW 3235</t>
  </si>
  <si>
    <t>Temporary Surface Restoration</t>
  </si>
  <si>
    <t>CW 3410</t>
  </si>
  <si>
    <t>Construction of Asphaltic Concrete</t>
  </si>
  <si>
    <t>Overlays Type 1A</t>
  </si>
  <si>
    <t>tonne</t>
  </si>
  <si>
    <t>CW 3510</t>
  </si>
  <si>
    <t>Provisional Items</t>
  </si>
  <si>
    <t>Site Occupancy</t>
  </si>
  <si>
    <t>Initial Span</t>
  </si>
  <si>
    <t>Charged Day</t>
  </si>
  <si>
    <t>E15</t>
  </si>
  <si>
    <t>300 mm PVC SDR35</t>
  </si>
  <si>
    <t>Sewer Construction</t>
  </si>
  <si>
    <t>250 mm PVC SDR35</t>
  </si>
  <si>
    <t>e)</t>
  </si>
  <si>
    <t xml:space="preserve">Plugging and Abandoning Existing Sewers </t>
  </si>
  <si>
    <t>Plugging Existing Sewers and Sewer Services Smaller than 300 mm</t>
  </si>
  <si>
    <t>Abandoning Existing Sewer with Cement-Stabilized Flowable Fill</t>
  </si>
  <si>
    <t>300 mm and larger</t>
  </si>
  <si>
    <t>m³</t>
  </si>
  <si>
    <t>CB Lead Risers</t>
  </si>
  <si>
    <t>Allowance for Material Sampling and Testing</t>
  </si>
  <si>
    <t>Change in Contract Conditions</t>
  </si>
  <si>
    <t>Utility Exploration</t>
  </si>
  <si>
    <t>150 mm Reinforced Concrete Pavement</t>
  </si>
  <si>
    <t>200 mm Reinforced Concrete Pavement</t>
  </si>
  <si>
    <t xml:space="preserve">Sidewalk </t>
  </si>
  <si>
    <t>Curb</t>
  </si>
  <si>
    <t>Sodding</t>
  </si>
  <si>
    <t>Tree Planting</t>
  </si>
  <si>
    <t>Construction of Asphalt Patches</t>
  </si>
  <si>
    <t>Regrading Existing Surfaces</t>
  </si>
  <si>
    <t>Sidewalk Blocks</t>
  </si>
  <si>
    <t>Tree Removal</t>
  </si>
  <si>
    <t>Supplying and Placing Base Course Material</t>
  </si>
  <si>
    <t>Limestone</t>
  </si>
  <si>
    <t>Daily Equipment Costs</t>
  </si>
  <si>
    <t>Daily Equipment Rate</t>
  </si>
  <si>
    <t>day</t>
  </si>
  <si>
    <t>E10</t>
  </si>
  <si>
    <t>Trenchless installation, Class B Type 3 bedding, Class 3 backfill</t>
  </si>
  <si>
    <t>Trenchless installation, Class B Type 3 bedding, Class 3 Backfill</t>
  </si>
  <si>
    <t>AP-004 Standard Frame for Manhole and Catch Basin</t>
  </si>
  <si>
    <t xml:space="preserve">AP-005 Standard Solid Cover for Standard Frame </t>
  </si>
  <si>
    <t>AP-006 Standard Grated Cover for Standard Frame</t>
  </si>
  <si>
    <t>AP-008 Barrier Curb and Gutter Frame</t>
  </si>
  <si>
    <t>AP-009 Barrier Curb and Gutter Cover</t>
  </si>
  <si>
    <t>E7</t>
  </si>
  <si>
    <t>CW 2030</t>
  </si>
  <si>
    <t>CW 3450</t>
  </si>
  <si>
    <t>CW 3110</t>
  </si>
  <si>
    <t>CW 3330</t>
  </si>
  <si>
    <t>E11</t>
  </si>
  <si>
    <t>Watermain Renewal</t>
  </si>
  <si>
    <t>CW 2110</t>
  </si>
  <si>
    <t>150 mm</t>
  </si>
  <si>
    <t>Trench installation, Class B Sand Bedding, Class 3 Backfill</t>
  </si>
  <si>
    <t>Connecting to Existing Watermains (Inline Connection - No Plug Existing)</t>
  </si>
  <si>
    <t>Watermain Valve</t>
  </si>
  <si>
    <t>150 mm Gate Valve</t>
  </si>
  <si>
    <t>Watermain Fittings</t>
  </si>
  <si>
    <t>Bends</t>
  </si>
  <si>
    <t>E26</t>
  </si>
  <si>
    <t>iii)</t>
  </si>
  <si>
    <t>1200 mm</t>
  </si>
  <si>
    <t>1050 mm</t>
  </si>
  <si>
    <t>38 mm</t>
  </si>
  <si>
    <t>25 mm</t>
  </si>
  <si>
    <t>19 mm</t>
  </si>
  <si>
    <t>Connect Catch Basin Lead to LDS Pipe</t>
  </si>
  <si>
    <t>Connect to Existing Catch Basin Lead</t>
  </si>
  <si>
    <t>E16</t>
  </si>
  <si>
    <t xml:space="preserve"> E15</t>
  </si>
  <si>
    <t xml:space="preserve">CW 2130  </t>
  </si>
  <si>
    <t xml:space="preserve">CW 2130 </t>
  </si>
  <si>
    <t>E27</t>
  </si>
  <si>
    <t>Regrading of Existing Sewer Service</t>
  </si>
  <si>
    <t>Install and Remove Temporary Plug</t>
  </si>
  <si>
    <t>Construction of 200 mm Concrete Pavement for Early Opening (24 hour) (Reinforced)</t>
  </si>
  <si>
    <t>100 mm Concrete Sidewalk</t>
  </si>
  <si>
    <t>E14</t>
  </si>
  <si>
    <t>CW 2130 / E20</t>
  </si>
  <si>
    <t>E22</t>
  </si>
  <si>
    <t xml:space="preserve"> E18</t>
  </si>
  <si>
    <t>E28</t>
  </si>
  <si>
    <t>E30</t>
  </si>
  <si>
    <t>CW 2110 / E23</t>
  </si>
  <si>
    <t>E24</t>
  </si>
  <si>
    <t>CW 2130/ E23</t>
  </si>
  <si>
    <t>UNIT PRICES FOR EVALUATION OF BIDS (Refer to B18)
The following pricing forms part of the Total Evaluated Bid Price, but not the TOTAL BID PRICE</t>
  </si>
  <si>
    <t>1800 mm (C76-4)</t>
  </si>
  <si>
    <t>2400 x 1200 mm Concrete Box</t>
  </si>
  <si>
    <t>Install 2400 x 1800 Eccentric Reducer</t>
  </si>
  <si>
    <t>1800 mm</t>
  </si>
  <si>
    <t>1200 mm (C76-4)</t>
  </si>
  <si>
    <t>1200 mm (C76-2)</t>
  </si>
  <si>
    <t>375 mm PVC SDR35</t>
  </si>
  <si>
    <t xml:space="preserve">TOTAL BID PRICE (Items A + B + C + D + E) (GST extra) (in numbers)  </t>
  </si>
  <si>
    <t>H.1</t>
  </si>
  <si>
    <t>TOTAL EVALUATED BID PRICE (Items F + G + H) (GST extra) (in numbers)</t>
  </si>
  <si>
    <t>1050 mm (C76-2)</t>
  </si>
  <si>
    <t>3000 mm Dia x 2.44 m high base &amp; 0.9 m barrel  (MH 208, MH 209, MH 213, MH 214 &amp; MH 215)</t>
  </si>
  <si>
    <t>Rectangular 3.5 m x 2.5 m, 3.0 m high base, 1200 mm dia. riser (MH 211 &amp; MH 212)</t>
  </si>
  <si>
    <t>2400 mm Dia x 2.44 m high base  (MH 216)</t>
  </si>
  <si>
    <t>2400 mm dia.</t>
  </si>
  <si>
    <t>1800 mm (C76-3)</t>
  </si>
  <si>
    <t>Install Plug</t>
  </si>
  <si>
    <t xml:space="preserve">1050 mm </t>
  </si>
  <si>
    <t>TOTAL EVALUATED PRICE (Items F + G + H) (GST extra) (in numbers)</t>
  </si>
  <si>
    <t>200 mm</t>
  </si>
  <si>
    <t>250 mm</t>
  </si>
  <si>
    <t>250 mm Gate Valve</t>
  </si>
  <si>
    <t>200 mm Gate Valve</t>
  </si>
  <si>
    <t xml:space="preserve">Watermain Service Replacement </t>
  </si>
  <si>
    <t>Watermain and Water Service Insulation</t>
  </si>
  <si>
    <r>
      <t>150 mm - 45</t>
    </r>
    <r>
      <rPr>
        <vertAlign val="superscript"/>
        <sz val="12"/>
        <color theme="1"/>
        <rFont val="Arial"/>
        <family val="2"/>
      </rPr>
      <t>o</t>
    </r>
  </si>
  <si>
    <r>
      <t>200 mm - 45</t>
    </r>
    <r>
      <rPr>
        <vertAlign val="superscript"/>
        <sz val="12"/>
        <color theme="1"/>
        <rFont val="Arial"/>
        <family val="2"/>
      </rPr>
      <t>o</t>
    </r>
  </si>
  <si>
    <r>
      <t>250 mm - 45</t>
    </r>
    <r>
      <rPr>
        <vertAlign val="superscript"/>
        <sz val="12"/>
        <color theme="1"/>
        <rFont val="Arial"/>
        <family val="2"/>
      </rPr>
      <t>o</t>
    </r>
  </si>
  <si>
    <r>
      <t>m</t>
    </r>
    <r>
      <rPr>
        <vertAlign val="superscript"/>
        <sz val="10"/>
        <color theme="1"/>
        <rFont val="Arial"/>
        <family val="2"/>
      </rPr>
      <t>3</t>
    </r>
  </si>
  <si>
    <r>
      <t>m</t>
    </r>
    <r>
      <rPr>
        <vertAlign val="superscript"/>
        <sz val="10"/>
        <color theme="1"/>
        <rFont val="Arial"/>
        <family val="2"/>
      </rPr>
      <t>2</t>
    </r>
  </si>
  <si>
    <t>50 mm</t>
  </si>
  <si>
    <t xml:space="preserve">50 mm </t>
  </si>
  <si>
    <t>Connect New Sewer to Existing MH</t>
  </si>
  <si>
    <t>iv)</t>
  </si>
  <si>
    <t>v)</t>
  </si>
  <si>
    <t>Trenchless Sewer Construction</t>
  </si>
  <si>
    <t>Trenchless installation, Class B Type 3 bedding, Class 1 backfill</t>
  </si>
  <si>
    <t>Class B Type 3 bedding, Class 1 backfill</t>
  </si>
  <si>
    <t>2400 x 1200 mm Concrete Box Culvert</t>
  </si>
  <si>
    <t>Rectangular Concrete Manholes</t>
  </si>
  <si>
    <t>Combined Sewer Crossing Structure</t>
  </si>
  <si>
    <t>E17</t>
  </si>
  <si>
    <t>Precast Concrete Structures</t>
  </si>
  <si>
    <t>Rectangular Concrete Manhole 3.5 m x 3.0 m, 3.0 m high base, 1200 mm dia. riser (MH 210)</t>
  </si>
  <si>
    <r>
      <t>1800 mm  - 45</t>
    </r>
    <r>
      <rPr>
        <b/>
        <vertAlign val="superscript"/>
        <sz val="10"/>
        <color theme="1"/>
        <rFont val="Arial"/>
        <family val="2"/>
      </rPr>
      <t>o</t>
    </r>
    <r>
      <rPr>
        <b/>
        <sz val="10"/>
        <color theme="1"/>
        <rFont val="Arial"/>
        <family val="2"/>
      </rPr>
      <t xml:space="preserve">  Bend </t>
    </r>
  </si>
  <si>
    <t>Connect to 2400 mm RCP LDS Stub near Wilton Street /Taylor Avenue with Concrete Collar</t>
  </si>
  <si>
    <t>Plug Removal from 2400 mm Stub</t>
  </si>
  <si>
    <t>Remove 2400 mm Plug</t>
  </si>
  <si>
    <t>Connecting to Ex. Water Service (Inline Connection - No Plug Existing)</t>
  </si>
  <si>
    <t>Taylor Ave - Wilton Street to Poseidon Bay</t>
  </si>
  <si>
    <t>Poseidon Bay - Near Taylor Avenue</t>
  </si>
  <si>
    <r>
      <t>1050 mm (C76-2) - 22.5</t>
    </r>
    <r>
      <rPr>
        <b/>
        <vertAlign val="superscript"/>
        <sz val="10"/>
        <color theme="1"/>
        <rFont val="Arial"/>
        <family val="2"/>
      </rPr>
      <t xml:space="preserve">o </t>
    </r>
    <r>
      <rPr>
        <b/>
        <sz val="10"/>
        <color theme="1"/>
        <rFont val="Arial"/>
        <family val="2"/>
      </rPr>
      <t>Bend</t>
    </r>
  </si>
  <si>
    <t>Nathaniel Street - Near Taylor Avenue</t>
  </si>
  <si>
    <t>Connect Existing Sewer to New MH</t>
  </si>
  <si>
    <t xml:space="preserve">Concrete Pavement for Early Opening </t>
  </si>
  <si>
    <t>E31</t>
  </si>
  <si>
    <t>D23</t>
  </si>
  <si>
    <t>Asphalt Planing 0-50 mm Depth</t>
  </si>
  <si>
    <t>Install New Fire Hydrant</t>
  </si>
  <si>
    <t>Connect Existing Catch Basin Lead to Manhole</t>
  </si>
  <si>
    <t>Existing Sewer Cleaning and Inspection</t>
  </si>
  <si>
    <t>Pre-Construction Sewer Inspection</t>
  </si>
  <si>
    <t>Post-Construction Sewer Inspection</t>
  </si>
  <si>
    <t>Existing Sewer Cleaning and Inspection (sections of existing CS adjacent to  shafts)</t>
  </si>
  <si>
    <t>2100 mm Dia x 2.44 m high base (MH 210A)</t>
  </si>
  <si>
    <t>E16.2 (b)</t>
  </si>
  <si>
    <t>Trenchless installation, Class B Type 2 bedding, Class 1 Backfill</t>
  </si>
  <si>
    <t>FORM B (R2):PRICES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</si>
</sst>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7" formatCode="&quot;$&quot;#,##0.00_);\(&quot;$&quot;#,##0.00\)"/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0."/>
    <numFmt numFmtId="167" formatCode="0;0;&quot;&quot;;@"/>
    <numFmt numFmtId="168" formatCode="#\ ###\ ##0.00;;0;@"/>
    <numFmt numFmtId="169" formatCode="&quot;&quot;;&quot;&quot;;&quot;&quot;;&quot;&quot;"/>
    <numFmt numFmtId="170" formatCode="#\ ###\ ##0.00;;0;[Red]@"/>
    <numFmt numFmtId="171" formatCode="0;\-0;0;@"/>
    <numFmt numFmtId="172" formatCode="#\ ###\ ##0.00;;&quot;(in figures)                                 &quot;;@"/>
    <numFmt numFmtId="173" formatCode="#\ ###\ ##0.00;;;@"/>
    <numFmt numFmtId="174" formatCode="#\ ###\ ##0.?;[Red]0;[Red]0;[Red]@"/>
    <numFmt numFmtId="175" formatCode="#\ ###\ ##0.00;;;"/>
    <numFmt numFmtId="176" formatCode="[Red]&quot;Z&quot;;[Red]&quot;Z&quot;;[Red]&quot;Z&quot;;@"/>
    <numFmt numFmtId="177" formatCode="0_)"/>
    <numFmt numFmtId="178" formatCode="0.00_)"/>
  </numFmts>
  <fonts count="6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b/>
      <i/>
      <sz val="10"/>
      <name val="Arial"/>
      <family val="2"/>
    </font>
    <font>
      <sz val="10"/>
      <name val="Arial"/>
      <family val="2"/>
    </font>
    <font>
      <b/>
      <i/>
      <u/>
      <sz val="10"/>
      <name val="Arial"/>
      <family val="2"/>
    </font>
    <font>
      <sz val="7"/>
      <name val="Helv"/>
    </font>
    <font>
      <sz val="10"/>
      <color rgb="FF000000"/>
      <name val="Times New Roman"/>
      <family val="1"/>
    </font>
    <font>
      <sz val="10"/>
      <color rgb="FFFF0000"/>
      <name val="Arial"/>
      <family val="2"/>
    </font>
    <font>
      <strike/>
      <sz val="10"/>
      <name val="Arial"/>
      <family val="2"/>
    </font>
    <font>
      <sz val="8"/>
      <color rgb="FFFF0000"/>
      <name val="Arial"/>
      <family val="2"/>
    </font>
    <font>
      <b/>
      <i/>
      <u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8"/>
      <color theme="1"/>
      <name val="Arial"/>
      <family val="2"/>
    </font>
    <font>
      <b/>
      <i/>
      <u/>
      <sz val="10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vertAlign val="superscript"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40">
    <xf numFmtId="0" fontId="0" fillId="0" borderId="0"/>
    <xf numFmtId="0" fontId="28" fillId="24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31" fillId="0" borderId="0" applyFill="0">
      <alignment horizontal="right" vertical="top"/>
    </xf>
    <xf numFmtId="0" fontId="31" fillId="0" borderId="0" applyFill="0">
      <alignment horizontal="right" vertical="top"/>
    </xf>
    <xf numFmtId="0" fontId="32" fillId="0" borderId="10" applyFill="0">
      <alignment horizontal="right" vertical="top"/>
    </xf>
    <xf numFmtId="0" fontId="32" fillId="0" borderId="10" applyFill="0">
      <alignment horizontal="right" vertical="top"/>
    </xf>
    <xf numFmtId="0" fontId="32" fillId="0" borderId="10" applyFill="0">
      <alignment horizontal="right" vertical="top"/>
    </xf>
    <xf numFmtId="169" fontId="32" fillId="0" borderId="11" applyFill="0">
      <alignment horizontal="right" vertical="top"/>
    </xf>
    <xf numFmtId="169" fontId="32" fillId="0" borderId="11" applyFill="0">
      <alignment horizontal="right" vertical="top"/>
    </xf>
    <xf numFmtId="0" fontId="32" fillId="0" borderId="10" applyFill="0">
      <alignment horizontal="center" vertical="top" wrapText="1"/>
    </xf>
    <xf numFmtId="0" fontId="32" fillId="0" borderId="10" applyFill="0">
      <alignment horizontal="center" vertical="top" wrapText="1"/>
    </xf>
    <xf numFmtId="0" fontId="32" fillId="0" borderId="10" applyFill="0">
      <alignment horizontal="center" vertical="top" wrapText="1"/>
    </xf>
    <xf numFmtId="0" fontId="33" fillId="0" borderId="12" applyFill="0">
      <alignment horizontal="center" vertical="center" wrapText="1"/>
    </xf>
    <xf numFmtId="0" fontId="33" fillId="0" borderId="12" applyFill="0">
      <alignment horizontal="center" vertical="center" wrapText="1"/>
    </xf>
    <xf numFmtId="0" fontId="32" fillId="0" borderId="10" applyFill="0">
      <alignment horizontal="left" vertical="top" wrapText="1"/>
    </xf>
    <xf numFmtId="0" fontId="32" fillId="0" borderId="10" applyFill="0">
      <alignment horizontal="left" vertical="top" wrapText="1"/>
    </xf>
    <xf numFmtId="0" fontId="32" fillId="0" borderId="10" applyFill="0">
      <alignment horizontal="left" vertical="top" wrapText="1"/>
    </xf>
    <xf numFmtId="0" fontId="34" fillId="0" borderId="10" applyFill="0">
      <alignment horizontal="left" vertical="top" wrapText="1"/>
    </xf>
    <xf numFmtId="0" fontId="34" fillId="0" borderId="10" applyFill="0">
      <alignment horizontal="left" vertical="top" wrapText="1"/>
    </xf>
    <xf numFmtId="0" fontId="34" fillId="0" borderId="10" applyFill="0">
      <alignment horizontal="left" vertical="top" wrapText="1"/>
    </xf>
    <xf numFmtId="167" fontId="35" fillId="0" borderId="13" applyFill="0">
      <alignment horizontal="centerContinuous" wrapText="1"/>
    </xf>
    <xf numFmtId="167" fontId="35" fillId="0" borderId="13" applyFill="0">
      <alignment horizontal="centerContinuous" wrapText="1"/>
    </xf>
    <xf numFmtId="167" fontId="32" fillId="0" borderId="10" applyFill="0">
      <alignment horizontal="center" vertical="top" wrapText="1"/>
    </xf>
    <xf numFmtId="167" fontId="32" fillId="0" borderId="10" applyFill="0">
      <alignment horizontal="center" vertical="top" wrapText="1"/>
    </xf>
    <xf numFmtId="167" fontId="32" fillId="0" borderId="10" applyFill="0">
      <alignment horizontal="center" vertical="top" wrapText="1"/>
    </xf>
    <xf numFmtId="0" fontId="32" fillId="0" borderId="10" applyFill="0">
      <alignment horizontal="center" wrapText="1"/>
    </xf>
    <xf numFmtId="0" fontId="32" fillId="0" borderId="10" applyFill="0">
      <alignment horizontal="center" wrapText="1"/>
    </xf>
    <xf numFmtId="0" fontId="32" fillId="0" borderId="10" applyFill="0">
      <alignment horizontal="center" wrapText="1"/>
    </xf>
    <xf numFmtId="174" fontId="32" fillId="0" borderId="10" applyFill="0"/>
    <xf numFmtId="174" fontId="32" fillId="0" borderId="10" applyFill="0"/>
    <xf numFmtId="174" fontId="32" fillId="0" borderId="10" applyFill="0"/>
    <xf numFmtId="170" fontId="32" fillId="0" borderId="10" applyFill="0">
      <alignment horizontal="right"/>
      <protection locked="0"/>
    </xf>
    <xf numFmtId="170" fontId="32" fillId="0" borderId="10" applyFill="0">
      <alignment horizontal="right"/>
      <protection locked="0"/>
    </xf>
    <xf numFmtId="170" fontId="32" fillId="0" borderId="10" applyFill="0">
      <alignment horizontal="right"/>
      <protection locked="0"/>
    </xf>
    <xf numFmtId="168" fontId="32" fillId="0" borderId="10" applyFill="0">
      <alignment horizontal="right"/>
      <protection locked="0"/>
    </xf>
    <xf numFmtId="168" fontId="32" fillId="0" borderId="10" applyFill="0">
      <alignment horizontal="right"/>
      <protection locked="0"/>
    </xf>
    <xf numFmtId="168" fontId="32" fillId="0" borderId="10" applyFill="0">
      <alignment horizontal="right"/>
      <protection locked="0"/>
    </xf>
    <xf numFmtId="168" fontId="32" fillId="0" borderId="10" applyFill="0"/>
    <xf numFmtId="168" fontId="32" fillId="0" borderId="10" applyFill="0"/>
    <xf numFmtId="168" fontId="32" fillId="0" borderId="10" applyFill="0"/>
    <xf numFmtId="168" fontId="32" fillId="0" borderId="12" applyFill="0">
      <alignment horizontal="right"/>
    </xf>
    <xf numFmtId="168" fontId="32" fillId="0" borderId="12" applyFill="0">
      <alignment horizontal="right"/>
    </xf>
    <xf numFmtId="0" fontId="13" fillId="20" borderId="1" applyNumberFormat="0" applyAlignment="0" applyProtection="0"/>
    <xf numFmtId="0" fontId="14" fillId="21" borderId="2" applyNumberFormat="0" applyAlignment="0" applyProtection="0"/>
    <xf numFmtId="0" fontId="36" fillId="0" borderId="10" applyFill="0">
      <alignment horizontal="left" vertical="top"/>
    </xf>
    <xf numFmtId="0" fontId="36" fillId="0" borderId="10" applyFill="0">
      <alignment horizontal="left" vertical="top"/>
    </xf>
    <xf numFmtId="0" fontId="36" fillId="0" borderId="10" applyFill="0">
      <alignment horizontal="left" vertical="top"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30" fillId="0" borderId="0"/>
    <xf numFmtId="0" fontId="29" fillId="24" borderId="0"/>
    <xf numFmtId="0" fontId="30" fillId="0" borderId="0"/>
    <xf numFmtId="0" fontId="27" fillId="0" borderId="0"/>
    <xf numFmtId="0" fontId="29" fillId="23" borderId="7" applyNumberFormat="0" applyFont="0" applyAlignment="0" applyProtection="0"/>
    <xf numFmtId="176" fontId="33" fillId="0" borderId="12" applyNumberFormat="0" applyFont="0" applyFill="0" applyBorder="0" applyAlignment="0" applyProtection="0">
      <alignment horizontal="center" vertical="top" wrapText="1"/>
    </xf>
    <xf numFmtId="176" fontId="33" fillId="0" borderId="12" applyNumberFormat="0" applyFont="0" applyFill="0" applyBorder="0" applyAlignment="0" applyProtection="0">
      <alignment horizontal="center" vertical="top" wrapText="1"/>
    </xf>
    <xf numFmtId="0" fontId="23" fillId="20" borderId="8" applyNumberFormat="0" applyAlignment="0" applyProtection="0"/>
    <xf numFmtId="0" fontId="37" fillId="0" borderId="0">
      <alignment horizontal="right"/>
    </xf>
    <xf numFmtId="0" fontId="37" fillId="0" borderId="0">
      <alignment horizontal="right"/>
    </xf>
    <xf numFmtId="0" fontId="24" fillId="0" borderId="0" applyNumberFormat="0" applyFill="0" applyBorder="0" applyAlignment="0" applyProtection="0"/>
    <xf numFmtId="0" fontId="32" fillId="0" borderId="0" applyFill="0">
      <alignment horizontal="left"/>
    </xf>
    <xf numFmtId="0" fontId="32" fillId="0" borderId="0" applyFill="0">
      <alignment horizontal="left"/>
    </xf>
    <xf numFmtId="0" fontId="38" fillId="0" borderId="0" applyFill="0">
      <alignment horizontal="centerContinuous" vertical="center"/>
    </xf>
    <xf numFmtId="0" fontId="38" fillId="0" borderId="0" applyFill="0">
      <alignment horizontal="centerContinuous" vertical="center"/>
    </xf>
    <xf numFmtId="173" fontId="39" fillId="0" borderId="0" applyFill="0">
      <alignment horizontal="centerContinuous" vertical="center"/>
    </xf>
    <xf numFmtId="173" fontId="39" fillId="0" borderId="0" applyFill="0">
      <alignment horizontal="centerContinuous" vertical="center"/>
    </xf>
    <xf numFmtId="175" fontId="39" fillId="0" borderId="0" applyFill="0">
      <alignment horizontal="centerContinuous" vertical="center"/>
    </xf>
    <xf numFmtId="175" fontId="39" fillId="0" borderId="0" applyFill="0">
      <alignment horizontal="centerContinuous" vertical="center"/>
    </xf>
    <xf numFmtId="0" fontId="32" fillId="0" borderId="12">
      <alignment horizontal="centerContinuous" wrapText="1"/>
    </xf>
    <xf numFmtId="0" fontId="32" fillId="0" borderId="12">
      <alignment horizontal="centerContinuous" wrapText="1"/>
    </xf>
    <xf numFmtId="171" fontId="40" fillId="0" borderId="0" applyFill="0">
      <alignment horizontal="left"/>
    </xf>
    <xf numFmtId="171" fontId="40" fillId="0" borderId="0" applyFill="0">
      <alignment horizontal="left"/>
    </xf>
    <xf numFmtId="172" fontId="41" fillId="0" borderId="0" applyFill="0">
      <alignment horizontal="right"/>
    </xf>
    <xf numFmtId="172" fontId="41" fillId="0" borderId="0" applyFill="0">
      <alignment horizontal="right"/>
    </xf>
    <xf numFmtId="0" fontId="32" fillId="0" borderId="14" applyFill="0"/>
    <xf numFmtId="0" fontId="32" fillId="0" borderId="14" applyFill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44" fillId="24" borderId="0"/>
    <xf numFmtId="0" fontId="28" fillId="24" borderId="0"/>
    <xf numFmtId="0" fontId="28" fillId="23" borderId="7" applyNumberFormat="0" applyFont="0" applyAlignment="0" applyProtection="0"/>
    <xf numFmtId="0" fontId="28" fillId="24" borderId="0"/>
    <xf numFmtId="44" fontId="47" fillId="0" borderId="0" applyFont="0" applyFill="0" applyBorder="0" applyAlignment="0" applyProtection="0"/>
    <xf numFmtId="0" fontId="9" fillId="0" borderId="0"/>
    <xf numFmtId="0" fontId="9" fillId="25" borderId="0"/>
    <xf numFmtId="0" fontId="9" fillId="25" borderId="0"/>
    <xf numFmtId="44" fontId="9" fillId="0" borderId="0" applyFont="0" applyFill="0" applyBorder="0" applyAlignment="0" applyProtection="0"/>
    <xf numFmtId="177" fontId="49" fillId="0" borderId="0"/>
    <xf numFmtId="164" fontId="9" fillId="0" borderId="0" applyFont="0" applyFill="0" applyBorder="0" applyAlignment="0" applyProtection="0"/>
    <xf numFmtId="0" fontId="28" fillId="24" borderId="0"/>
    <xf numFmtId="164" fontId="28" fillId="0" borderId="0" applyFont="0" applyFill="0" applyBorder="0" applyAlignment="0" applyProtection="0"/>
    <xf numFmtId="0" fontId="50" fillId="0" borderId="0"/>
    <xf numFmtId="0" fontId="28" fillId="24" borderId="0"/>
    <xf numFmtId="0" fontId="7" fillId="0" borderId="0"/>
    <xf numFmtId="44" fontId="7" fillId="0" borderId="0" applyFont="0" applyFill="0" applyBorder="0" applyAlignment="0" applyProtection="0"/>
    <xf numFmtId="0" fontId="6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2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31" fillId="0" borderId="0" applyFill="0">
      <alignment horizontal="right" vertical="top"/>
    </xf>
    <xf numFmtId="0" fontId="31" fillId="0" borderId="0" applyFill="0">
      <alignment horizontal="right" vertical="top"/>
    </xf>
    <xf numFmtId="0" fontId="31" fillId="0" borderId="0" applyFill="0">
      <alignment horizontal="right" vertical="top"/>
    </xf>
    <xf numFmtId="0" fontId="31" fillId="0" borderId="0" applyFill="0">
      <alignment horizontal="right" vertical="top"/>
    </xf>
    <xf numFmtId="0" fontId="32" fillId="0" borderId="10" applyFill="0">
      <alignment horizontal="right" vertical="top"/>
    </xf>
    <xf numFmtId="0" fontId="32" fillId="0" borderId="10" applyFill="0">
      <alignment horizontal="right" vertical="top"/>
    </xf>
    <xf numFmtId="0" fontId="32" fillId="0" borderId="10" applyFill="0">
      <alignment horizontal="right" vertical="top"/>
    </xf>
    <xf numFmtId="0" fontId="32" fillId="0" borderId="10" applyFill="0">
      <alignment horizontal="right" vertical="top"/>
    </xf>
    <xf numFmtId="0" fontId="32" fillId="0" borderId="10" applyFill="0">
      <alignment horizontal="right" vertical="top"/>
    </xf>
    <xf numFmtId="0" fontId="32" fillId="0" borderId="10" applyFill="0">
      <alignment horizontal="right" vertical="top"/>
    </xf>
    <xf numFmtId="169" fontId="32" fillId="0" borderId="11" applyFill="0">
      <alignment horizontal="right" vertical="top"/>
    </xf>
    <xf numFmtId="169" fontId="32" fillId="0" borderId="11" applyFill="0">
      <alignment horizontal="right" vertical="top"/>
    </xf>
    <xf numFmtId="169" fontId="32" fillId="0" borderId="11" applyFill="0">
      <alignment horizontal="right" vertical="top"/>
    </xf>
    <xf numFmtId="169" fontId="32" fillId="0" borderId="11" applyFill="0">
      <alignment horizontal="right" vertical="top"/>
    </xf>
    <xf numFmtId="0" fontId="32" fillId="0" borderId="10" applyFill="0">
      <alignment horizontal="center" vertical="top" wrapText="1"/>
    </xf>
    <xf numFmtId="0" fontId="32" fillId="0" borderId="10" applyFill="0">
      <alignment horizontal="center" vertical="top" wrapText="1"/>
    </xf>
    <xf numFmtId="0" fontId="32" fillId="0" borderId="10" applyFill="0">
      <alignment horizontal="center" vertical="top" wrapText="1"/>
    </xf>
    <xf numFmtId="0" fontId="32" fillId="0" borderId="10" applyFill="0">
      <alignment horizontal="center" vertical="top" wrapText="1"/>
    </xf>
    <xf numFmtId="0" fontId="32" fillId="0" borderId="10" applyFill="0">
      <alignment horizontal="center" vertical="top" wrapText="1"/>
    </xf>
    <xf numFmtId="0" fontId="32" fillId="0" borderId="10" applyFill="0">
      <alignment horizontal="center" vertical="top" wrapText="1"/>
    </xf>
    <xf numFmtId="0" fontId="33" fillId="0" borderId="12" applyFill="0">
      <alignment horizontal="center" vertical="center" wrapText="1"/>
    </xf>
    <xf numFmtId="0" fontId="33" fillId="0" borderId="12" applyFill="0">
      <alignment horizontal="center" vertical="center" wrapText="1"/>
    </xf>
    <xf numFmtId="0" fontId="33" fillId="0" borderId="12" applyFill="0">
      <alignment horizontal="center" vertical="center" wrapText="1"/>
    </xf>
    <xf numFmtId="0" fontId="33" fillId="0" borderId="12" applyFill="0">
      <alignment horizontal="center" vertical="center" wrapText="1"/>
    </xf>
    <xf numFmtId="0" fontId="32" fillId="0" borderId="10" applyFill="0">
      <alignment horizontal="left" vertical="top" wrapText="1"/>
    </xf>
    <xf numFmtId="0" fontId="32" fillId="0" borderId="10" applyFill="0">
      <alignment horizontal="left" vertical="top" wrapText="1"/>
    </xf>
    <xf numFmtId="0" fontId="32" fillId="0" borderId="10" applyFill="0">
      <alignment horizontal="left" vertical="top" wrapText="1"/>
    </xf>
    <xf numFmtId="0" fontId="32" fillId="0" borderId="10" applyFill="0">
      <alignment horizontal="left" vertical="top" wrapText="1"/>
    </xf>
    <xf numFmtId="0" fontId="32" fillId="0" borderId="10" applyFill="0">
      <alignment horizontal="left" vertical="top" wrapText="1"/>
    </xf>
    <xf numFmtId="0" fontId="32" fillId="0" borderId="10" applyFill="0">
      <alignment horizontal="left" vertical="top" wrapText="1"/>
    </xf>
    <xf numFmtId="0" fontId="34" fillId="0" borderId="10" applyFill="0">
      <alignment horizontal="left" vertical="top" wrapText="1"/>
    </xf>
    <xf numFmtId="0" fontId="34" fillId="0" borderId="10" applyFill="0">
      <alignment horizontal="left" vertical="top" wrapText="1"/>
    </xf>
    <xf numFmtId="0" fontId="34" fillId="0" borderId="10" applyFill="0">
      <alignment horizontal="left" vertical="top" wrapText="1"/>
    </xf>
    <xf numFmtId="0" fontId="34" fillId="0" borderId="10" applyFill="0">
      <alignment horizontal="left" vertical="top" wrapText="1"/>
    </xf>
    <xf numFmtId="0" fontId="34" fillId="0" borderId="10" applyFill="0">
      <alignment horizontal="left" vertical="top" wrapText="1"/>
    </xf>
    <xf numFmtId="0" fontId="34" fillId="0" borderId="10" applyFill="0">
      <alignment horizontal="left" vertical="top" wrapText="1"/>
    </xf>
    <xf numFmtId="167" fontId="35" fillId="0" borderId="13" applyFill="0">
      <alignment horizontal="centerContinuous" wrapText="1"/>
    </xf>
    <xf numFmtId="167" fontId="35" fillId="0" borderId="13" applyFill="0">
      <alignment horizontal="centerContinuous" wrapText="1"/>
    </xf>
    <xf numFmtId="167" fontId="35" fillId="0" borderId="13" applyFill="0">
      <alignment horizontal="centerContinuous" wrapText="1"/>
    </xf>
    <xf numFmtId="167" fontId="35" fillId="0" borderId="13" applyFill="0">
      <alignment horizontal="centerContinuous" wrapText="1"/>
    </xf>
    <xf numFmtId="167" fontId="32" fillId="0" borderId="10" applyFill="0">
      <alignment horizontal="center" vertical="top" wrapText="1"/>
    </xf>
    <xf numFmtId="167" fontId="32" fillId="0" borderId="10" applyFill="0">
      <alignment horizontal="center" vertical="top" wrapText="1"/>
    </xf>
    <xf numFmtId="167" fontId="32" fillId="0" borderId="10" applyFill="0">
      <alignment horizontal="center" vertical="top" wrapText="1"/>
    </xf>
    <xf numFmtId="167" fontId="32" fillId="0" borderId="10" applyFill="0">
      <alignment horizontal="center" vertical="top" wrapText="1"/>
    </xf>
    <xf numFmtId="167" fontId="32" fillId="0" borderId="10" applyFill="0">
      <alignment horizontal="center" vertical="top" wrapText="1"/>
    </xf>
    <xf numFmtId="167" fontId="32" fillId="0" borderId="10" applyFill="0">
      <alignment horizontal="center" vertical="top" wrapText="1"/>
    </xf>
    <xf numFmtId="0" fontId="32" fillId="0" borderId="10" applyFill="0">
      <alignment horizontal="center" wrapText="1"/>
    </xf>
    <xf numFmtId="0" fontId="32" fillId="0" borderId="10" applyFill="0">
      <alignment horizontal="center" wrapText="1"/>
    </xf>
    <xf numFmtId="0" fontId="32" fillId="0" borderId="10" applyFill="0">
      <alignment horizontal="center" wrapText="1"/>
    </xf>
    <xf numFmtId="0" fontId="32" fillId="0" borderId="10" applyFill="0">
      <alignment horizontal="center" wrapText="1"/>
    </xf>
    <xf numFmtId="0" fontId="32" fillId="0" borderId="10" applyFill="0">
      <alignment horizontal="center" wrapText="1"/>
    </xf>
    <xf numFmtId="0" fontId="32" fillId="0" borderId="10" applyFill="0">
      <alignment horizontal="center" wrapText="1"/>
    </xf>
    <xf numFmtId="174" fontId="32" fillId="0" borderId="10" applyFill="0"/>
    <xf numFmtId="174" fontId="32" fillId="0" borderId="10" applyFill="0"/>
    <xf numFmtId="174" fontId="32" fillId="0" borderId="10" applyFill="0"/>
    <xf numFmtId="174" fontId="32" fillId="0" borderId="10" applyFill="0"/>
    <xf numFmtId="174" fontId="32" fillId="0" borderId="10" applyFill="0"/>
    <xf numFmtId="174" fontId="32" fillId="0" borderId="10" applyFill="0"/>
    <xf numFmtId="170" fontId="32" fillId="0" borderId="10" applyFill="0">
      <alignment horizontal="right"/>
      <protection locked="0"/>
    </xf>
    <xf numFmtId="170" fontId="32" fillId="0" borderId="10" applyFill="0">
      <alignment horizontal="right"/>
      <protection locked="0"/>
    </xf>
    <xf numFmtId="170" fontId="32" fillId="0" borderId="10" applyFill="0">
      <alignment horizontal="right"/>
      <protection locked="0"/>
    </xf>
    <xf numFmtId="170" fontId="32" fillId="0" borderId="10" applyFill="0">
      <alignment horizontal="right"/>
      <protection locked="0"/>
    </xf>
    <xf numFmtId="170" fontId="32" fillId="0" borderId="10" applyFill="0">
      <alignment horizontal="right"/>
      <protection locked="0"/>
    </xf>
    <xf numFmtId="170" fontId="32" fillId="0" borderId="10" applyFill="0">
      <alignment horizontal="right"/>
      <protection locked="0"/>
    </xf>
    <xf numFmtId="168" fontId="32" fillId="0" borderId="10" applyFill="0">
      <alignment horizontal="right"/>
      <protection locked="0"/>
    </xf>
    <xf numFmtId="168" fontId="32" fillId="0" borderId="10" applyFill="0">
      <alignment horizontal="right"/>
      <protection locked="0"/>
    </xf>
    <xf numFmtId="168" fontId="32" fillId="0" borderId="10" applyFill="0">
      <alignment horizontal="right"/>
      <protection locked="0"/>
    </xf>
    <xf numFmtId="168" fontId="32" fillId="0" borderId="10" applyFill="0">
      <alignment horizontal="right"/>
      <protection locked="0"/>
    </xf>
    <xf numFmtId="168" fontId="32" fillId="0" borderId="10" applyFill="0">
      <alignment horizontal="right"/>
      <protection locked="0"/>
    </xf>
    <xf numFmtId="168" fontId="32" fillId="0" borderId="10" applyFill="0">
      <alignment horizontal="right"/>
      <protection locked="0"/>
    </xf>
    <xf numFmtId="168" fontId="32" fillId="0" borderId="10" applyFill="0"/>
    <xf numFmtId="168" fontId="32" fillId="0" borderId="10" applyFill="0"/>
    <xf numFmtId="168" fontId="32" fillId="0" borderId="10" applyFill="0"/>
    <xf numFmtId="168" fontId="32" fillId="0" borderId="10" applyFill="0"/>
    <xf numFmtId="168" fontId="32" fillId="0" borderId="10" applyFill="0"/>
    <xf numFmtId="168" fontId="32" fillId="0" borderId="10" applyFill="0"/>
    <xf numFmtId="168" fontId="32" fillId="0" borderId="12" applyFill="0">
      <alignment horizontal="right"/>
    </xf>
    <xf numFmtId="168" fontId="32" fillId="0" borderId="12" applyFill="0">
      <alignment horizontal="right"/>
    </xf>
    <xf numFmtId="168" fontId="32" fillId="0" borderId="12" applyFill="0">
      <alignment horizontal="right"/>
    </xf>
    <xf numFmtId="168" fontId="32" fillId="0" borderId="12" applyFill="0">
      <alignment horizontal="right"/>
    </xf>
    <xf numFmtId="40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6" fillId="0" borderId="10" applyFill="0">
      <alignment horizontal="left" vertical="top"/>
    </xf>
    <xf numFmtId="0" fontId="36" fillId="0" borderId="10" applyFill="0">
      <alignment horizontal="left" vertical="top"/>
    </xf>
    <xf numFmtId="0" fontId="36" fillId="0" borderId="10" applyFill="0">
      <alignment horizontal="left" vertical="top"/>
    </xf>
    <xf numFmtId="0" fontId="36" fillId="0" borderId="10" applyFill="0">
      <alignment horizontal="left" vertical="top"/>
    </xf>
    <xf numFmtId="0" fontId="36" fillId="0" borderId="10" applyFill="0">
      <alignment horizontal="left" vertical="top"/>
    </xf>
    <xf numFmtId="0" fontId="36" fillId="0" borderId="10" applyFill="0">
      <alignment horizontal="left" vertical="top"/>
    </xf>
    <xf numFmtId="4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30" fillId="0" borderId="0"/>
    <xf numFmtId="0" fontId="28" fillId="24" borderId="0"/>
    <xf numFmtId="0" fontId="28" fillId="24" borderId="0"/>
    <xf numFmtId="0" fontId="9" fillId="25" borderId="0"/>
    <xf numFmtId="0" fontId="28" fillId="24" borderId="0"/>
    <xf numFmtId="0" fontId="30" fillId="0" borderId="0"/>
    <xf numFmtId="0" fontId="30" fillId="0" borderId="0"/>
    <xf numFmtId="0" fontId="9" fillId="0" borderId="0"/>
    <xf numFmtId="0" fontId="9" fillId="0" borderId="0"/>
    <xf numFmtId="0" fontId="30" fillId="0" borderId="0"/>
    <xf numFmtId="0" fontId="9" fillId="25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178" fontId="49" fillId="0" borderId="0"/>
    <xf numFmtId="0" fontId="30" fillId="0" borderId="0"/>
    <xf numFmtId="0" fontId="28" fillId="24" borderId="0"/>
    <xf numFmtId="0" fontId="28" fillId="24" borderId="0"/>
    <xf numFmtId="178" fontId="49" fillId="0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9" fillId="0" borderId="0"/>
    <xf numFmtId="0" fontId="30" fillId="0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178" fontId="49" fillId="0" borderId="0"/>
    <xf numFmtId="0" fontId="2" fillId="0" borderId="0"/>
    <xf numFmtId="0" fontId="30" fillId="0" borderId="0"/>
    <xf numFmtId="0" fontId="2" fillId="0" borderId="0"/>
    <xf numFmtId="0" fontId="30" fillId="0" borderId="0"/>
    <xf numFmtId="0" fontId="28" fillId="24" borderId="0"/>
    <xf numFmtId="0" fontId="28" fillId="24" borderId="0"/>
    <xf numFmtId="0" fontId="30" fillId="0" borderId="0"/>
    <xf numFmtId="178" fontId="49" fillId="0" borderId="0"/>
    <xf numFmtId="0" fontId="28" fillId="24" borderId="0"/>
    <xf numFmtId="0" fontId="30" fillId="0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30" fillId="0" borderId="0"/>
    <xf numFmtId="0" fontId="28" fillId="24" borderId="0"/>
    <xf numFmtId="0" fontId="30" fillId="0" borderId="0"/>
    <xf numFmtId="0" fontId="28" fillId="24" borderId="0"/>
    <xf numFmtId="0" fontId="9" fillId="0" borderId="0"/>
    <xf numFmtId="0" fontId="2" fillId="0" borderId="0"/>
    <xf numFmtId="0" fontId="28" fillId="24" borderId="0"/>
    <xf numFmtId="0" fontId="28" fillId="24" borderId="0"/>
    <xf numFmtId="0" fontId="30" fillId="0" borderId="0"/>
    <xf numFmtId="0" fontId="9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28" fillId="24" borderId="0"/>
    <xf numFmtId="0" fontId="28" fillId="24" borderId="0"/>
    <xf numFmtId="0" fontId="30" fillId="0" borderId="0"/>
    <xf numFmtId="0" fontId="28" fillId="24" borderId="0"/>
    <xf numFmtId="0" fontId="28" fillId="24" borderId="0"/>
    <xf numFmtId="0" fontId="28" fillId="24" borderId="0"/>
    <xf numFmtId="178" fontId="49" fillId="0" borderId="0"/>
    <xf numFmtId="0" fontId="28" fillId="24" borderId="0"/>
    <xf numFmtId="178" fontId="49" fillId="0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176" fontId="33" fillId="0" borderId="12" applyNumberFormat="0" applyFont="0" applyFill="0" applyBorder="0" applyAlignment="0" applyProtection="0">
      <alignment horizontal="center" vertical="top" wrapText="1"/>
    </xf>
    <xf numFmtId="176" fontId="33" fillId="0" borderId="12" applyNumberFormat="0" applyFont="0" applyFill="0" applyBorder="0" applyAlignment="0" applyProtection="0">
      <alignment horizontal="center" vertical="top" wrapText="1"/>
    </xf>
    <xf numFmtId="176" fontId="33" fillId="0" borderId="12" applyNumberFormat="0" applyFont="0" applyFill="0" applyBorder="0" applyAlignment="0" applyProtection="0">
      <alignment horizontal="center" vertical="top" wrapText="1"/>
    </xf>
    <xf numFmtId="176" fontId="33" fillId="0" borderId="12" applyNumberFormat="0" applyFont="0" applyFill="0" applyBorder="0" applyAlignment="0" applyProtection="0">
      <alignment horizontal="center" vertical="top" wrapText="1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2" fillId="0" borderId="0" applyFill="0">
      <alignment horizontal="left"/>
    </xf>
    <xf numFmtId="0" fontId="32" fillId="0" borderId="0" applyFill="0">
      <alignment horizontal="left"/>
    </xf>
    <xf numFmtId="0" fontId="32" fillId="0" borderId="0" applyFill="0">
      <alignment horizontal="left"/>
    </xf>
    <xf numFmtId="0" fontId="32" fillId="0" borderId="0" applyFill="0">
      <alignment horizontal="left"/>
    </xf>
    <xf numFmtId="0" fontId="38" fillId="0" borderId="0" applyFill="0">
      <alignment horizontal="centerContinuous" vertical="center"/>
    </xf>
    <xf numFmtId="0" fontId="38" fillId="0" borderId="0" applyFill="0">
      <alignment horizontal="centerContinuous" vertical="center"/>
    </xf>
    <xf numFmtId="0" fontId="38" fillId="0" borderId="0" applyFill="0">
      <alignment horizontal="centerContinuous" vertical="center"/>
    </xf>
    <xf numFmtId="0" fontId="38" fillId="0" borderId="0" applyFill="0">
      <alignment horizontal="centerContinuous" vertical="center"/>
    </xf>
    <xf numFmtId="173" fontId="39" fillId="0" borderId="0" applyFill="0">
      <alignment horizontal="centerContinuous" vertical="center"/>
    </xf>
    <xf numFmtId="173" fontId="39" fillId="0" borderId="0" applyFill="0">
      <alignment horizontal="centerContinuous" vertical="center"/>
    </xf>
    <xf numFmtId="173" fontId="39" fillId="0" borderId="0" applyFill="0">
      <alignment horizontal="centerContinuous" vertical="center"/>
    </xf>
    <xf numFmtId="173" fontId="39" fillId="0" borderId="0" applyFill="0">
      <alignment horizontal="centerContinuous" vertical="center"/>
    </xf>
    <xf numFmtId="175" fontId="39" fillId="0" borderId="0" applyFill="0">
      <alignment horizontal="centerContinuous" vertical="center"/>
    </xf>
    <xf numFmtId="175" fontId="39" fillId="0" borderId="0" applyFill="0">
      <alignment horizontal="centerContinuous" vertical="center"/>
    </xf>
    <xf numFmtId="175" fontId="39" fillId="0" borderId="0" applyFill="0">
      <alignment horizontal="centerContinuous" vertical="center"/>
    </xf>
    <xf numFmtId="175" fontId="39" fillId="0" borderId="0" applyFill="0">
      <alignment horizontal="centerContinuous" vertical="center"/>
    </xf>
    <xf numFmtId="0" fontId="32" fillId="0" borderId="12">
      <alignment horizontal="centerContinuous" wrapText="1"/>
    </xf>
    <xf numFmtId="0" fontId="32" fillId="0" borderId="12">
      <alignment horizontal="centerContinuous" wrapText="1"/>
    </xf>
    <xf numFmtId="0" fontId="32" fillId="0" borderId="12">
      <alignment horizontal="centerContinuous" wrapText="1"/>
    </xf>
    <xf numFmtId="0" fontId="32" fillId="0" borderId="12">
      <alignment horizontal="centerContinuous" wrapText="1"/>
    </xf>
    <xf numFmtId="171" fontId="40" fillId="0" borderId="0" applyFill="0">
      <alignment horizontal="left"/>
    </xf>
    <xf numFmtId="171" fontId="40" fillId="0" borderId="0" applyFill="0">
      <alignment horizontal="left"/>
    </xf>
    <xf numFmtId="171" fontId="40" fillId="0" borderId="0" applyFill="0">
      <alignment horizontal="left"/>
    </xf>
    <xf numFmtId="171" fontId="40" fillId="0" borderId="0" applyFill="0">
      <alignment horizontal="left"/>
    </xf>
    <xf numFmtId="172" fontId="41" fillId="0" borderId="0" applyFill="0">
      <alignment horizontal="right"/>
    </xf>
    <xf numFmtId="172" fontId="41" fillId="0" borderId="0" applyFill="0">
      <alignment horizontal="right"/>
    </xf>
    <xf numFmtId="172" fontId="41" fillId="0" borderId="0" applyFill="0">
      <alignment horizontal="right"/>
    </xf>
    <xf numFmtId="172" fontId="41" fillId="0" borderId="0" applyFill="0">
      <alignment horizontal="right"/>
    </xf>
    <xf numFmtId="0" fontId="32" fillId="0" borderId="14" applyFill="0"/>
    <xf numFmtId="0" fontId="32" fillId="0" borderId="14" applyFill="0"/>
    <xf numFmtId="0" fontId="32" fillId="0" borderId="14" applyFill="0"/>
    <xf numFmtId="0" fontId="32" fillId="0" borderId="14" applyFill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</cellStyleXfs>
  <cellXfs count="189">
    <xf numFmtId="0" fontId="0" fillId="0" borderId="0" xfId="0"/>
    <xf numFmtId="44" fontId="0" fillId="0" borderId="0" xfId="114" applyFont="1" applyFill="1" applyBorder="1" applyAlignment="1" applyProtection="1">
      <alignment horizontal="right" vertical="center"/>
    </xf>
    <xf numFmtId="44" fontId="0" fillId="0" borderId="0" xfId="118" applyFont="1" applyFill="1" applyBorder="1" applyAlignment="1" applyProtection="1">
      <alignment horizontal="right" vertical="center"/>
    </xf>
    <xf numFmtId="44" fontId="9" fillId="0" borderId="0" xfId="118" applyFont="1" applyFill="1" applyBorder="1" applyAlignment="1" applyProtection="1">
      <alignment horizontal="right" vertical="center"/>
    </xf>
    <xf numFmtId="44" fontId="51" fillId="0" borderId="0" xfId="114" applyFont="1" applyFill="1" applyBorder="1" applyAlignment="1" applyProtection="1">
      <alignment horizontal="right" vertical="center"/>
    </xf>
    <xf numFmtId="44" fontId="51" fillId="0" borderId="0" xfId="118" applyFont="1" applyFill="1" applyBorder="1" applyAlignment="1" applyProtection="1">
      <alignment horizontal="right" vertical="center"/>
    </xf>
    <xf numFmtId="44" fontId="0" fillId="0" borderId="12" xfId="118" applyFont="1" applyFill="1" applyBorder="1" applyAlignment="1" applyProtection="1">
      <alignment horizontal="right" vertical="center"/>
    </xf>
    <xf numFmtId="44" fontId="9" fillId="0" borderId="12" xfId="118" applyFont="1" applyFill="1" applyBorder="1" applyAlignment="1" applyProtection="1">
      <alignment horizontal="right" vertical="center"/>
    </xf>
    <xf numFmtId="4" fontId="58" fillId="0" borderId="12" xfId="0" applyNumberFormat="1" applyFont="1" applyBorder="1" applyAlignment="1" applyProtection="1">
      <alignment horizontal="right"/>
      <protection locked="0"/>
    </xf>
    <xf numFmtId="44" fontId="62" fillId="0" borderId="12" xfId="114" applyFont="1" applyFill="1" applyBorder="1" applyAlignment="1" applyProtection="1">
      <alignment horizontal="right" vertical="center"/>
    </xf>
    <xf numFmtId="44" fontId="58" fillId="0" borderId="12" xfId="114" applyFont="1" applyFill="1" applyBorder="1" applyAlignment="1" applyProtection="1">
      <alignment horizontal="right" vertical="center"/>
    </xf>
    <xf numFmtId="3" fontId="58" fillId="0" borderId="12" xfId="0" applyNumberFormat="1" applyFont="1" applyBorder="1" applyAlignment="1" applyProtection="1">
      <alignment horizontal="center"/>
      <protection locked="0"/>
    </xf>
    <xf numFmtId="0" fontId="58" fillId="0" borderId="0" xfId="0" applyFont="1" applyAlignment="1">
      <alignment horizontal="center"/>
    </xf>
    <xf numFmtId="0" fontId="58" fillId="0" borderId="12" xfId="0" applyFont="1" applyBorder="1"/>
    <xf numFmtId="0" fontId="58" fillId="0" borderId="12" xfId="0" applyFont="1" applyBorder="1" applyAlignment="1">
      <alignment horizontal="center"/>
    </xf>
    <xf numFmtId="4" fontId="58" fillId="0" borderId="12" xfId="0" applyNumberFormat="1" applyFont="1" applyBorder="1" applyAlignment="1">
      <alignment horizontal="center"/>
    </xf>
    <xf numFmtId="4" fontId="58" fillId="0" borderId="12" xfId="0" applyNumberFormat="1" applyFont="1" applyBorder="1" applyAlignment="1">
      <alignment horizontal="right"/>
    </xf>
    <xf numFmtId="4" fontId="51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left"/>
    </xf>
    <xf numFmtId="0" fontId="51" fillId="27" borderId="12" xfId="0" applyFont="1" applyFill="1" applyBorder="1" applyAlignment="1">
      <alignment horizontal="center"/>
    </xf>
    <xf numFmtId="4" fontId="58" fillId="0" borderId="12" xfId="0" applyNumberFormat="1" applyFont="1" applyBorder="1" applyAlignment="1">
      <alignment horizontal="left"/>
    </xf>
    <xf numFmtId="0" fontId="9" fillId="0" borderId="12" xfId="0" applyFont="1" applyBorder="1"/>
    <xf numFmtId="0" fontId="9" fillId="27" borderId="12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60" fillId="0" borderId="12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9" fillId="27" borderId="12" xfId="0" applyFont="1" applyFill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4" fontId="60" fillId="0" borderId="12" xfId="0" applyNumberFormat="1" applyFont="1" applyBorder="1" applyAlignment="1">
      <alignment horizontal="center" wrapText="1"/>
    </xf>
    <xf numFmtId="4" fontId="8" fillId="0" borderId="0" xfId="0" applyNumberFormat="1" applyFont="1" applyAlignment="1">
      <alignment horizontal="center" wrapText="1"/>
    </xf>
    <xf numFmtId="0" fontId="59" fillId="0" borderId="12" xfId="0" applyFont="1" applyBorder="1" applyAlignment="1">
      <alignment horizontal="left" vertical="center" wrapText="1"/>
    </xf>
    <xf numFmtId="4" fontId="60" fillId="0" borderId="12" xfId="0" applyNumberFormat="1" applyFont="1" applyBorder="1" applyAlignment="1">
      <alignment horizontal="left" wrapText="1"/>
    </xf>
    <xf numFmtId="4" fontId="53" fillId="0" borderId="0" xfId="0" applyNumberFormat="1" applyFont="1" applyAlignment="1">
      <alignment horizontal="left" wrapText="1"/>
    </xf>
    <xf numFmtId="4" fontId="8" fillId="0" borderId="0" xfId="0" applyNumberFormat="1" applyFont="1" applyAlignment="1">
      <alignment horizontal="left" wrapText="1"/>
    </xf>
    <xf numFmtId="166" fontId="58" fillId="0" borderId="12" xfId="0" applyNumberFormat="1" applyFont="1" applyBorder="1"/>
    <xf numFmtId="0" fontId="9" fillId="0" borderId="12" xfId="0" applyFont="1" applyBorder="1" applyAlignment="1">
      <alignment wrapText="1"/>
    </xf>
    <xf numFmtId="0" fontId="9" fillId="0" borderId="12" xfId="0" applyFont="1" applyBorder="1" applyAlignment="1">
      <alignment horizontal="center" wrapText="1"/>
    </xf>
    <xf numFmtId="3" fontId="58" fillId="0" borderId="12" xfId="0" applyNumberFormat="1" applyFont="1" applyBorder="1" applyAlignment="1">
      <alignment horizontal="center"/>
    </xf>
    <xf numFmtId="166" fontId="62" fillId="0" borderId="12" xfId="0" applyNumberFormat="1" applyFont="1" applyBorder="1"/>
    <xf numFmtId="0" fontId="68" fillId="0" borderId="12" xfId="0" applyFont="1" applyBorder="1" applyAlignment="1">
      <alignment wrapText="1"/>
    </xf>
    <xf numFmtId="166" fontId="58" fillId="0" borderId="12" xfId="0" applyNumberFormat="1" applyFont="1" applyBorder="1" applyAlignment="1">
      <alignment horizontal="center"/>
    </xf>
    <xf numFmtId="166" fontId="58" fillId="0" borderId="12" xfId="0" applyNumberFormat="1" applyFont="1" applyBorder="1" applyAlignment="1">
      <alignment horizontal="right"/>
    </xf>
    <xf numFmtId="0" fontId="0" fillId="26" borderId="0" xfId="0" applyFill="1"/>
    <xf numFmtId="166" fontId="58" fillId="0" borderId="12" xfId="0" applyNumberFormat="1" applyFont="1" applyBorder="1" applyAlignment="1">
      <alignment horizontal="center" vertical="center"/>
    </xf>
    <xf numFmtId="0" fontId="58" fillId="0" borderId="12" xfId="0" applyFont="1" applyBorder="1" applyAlignment="1">
      <alignment wrapText="1"/>
    </xf>
    <xf numFmtId="0" fontId="51" fillId="0" borderId="12" xfId="0" applyFont="1" applyBorder="1" applyAlignment="1">
      <alignment horizontal="center" wrapText="1"/>
    </xf>
    <xf numFmtId="0" fontId="58" fillId="0" borderId="12" xfId="0" applyFont="1" applyBorder="1" applyAlignment="1">
      <alignment horizontal="center" wrapText="1"/>
    </xf>
    <xf numFmtId="166" fontId="58" fillId="0" borderId="12" xfId="0" applyNumberFormat="1" applyFont="1" applyBorder="1" applyAlignment="1">
      <alignment horizontal="right" vertical="center"/>
    </xf>
    <xf numFmtId="0" fontId="62" fillId="0" borderId="12" xfId="0" applyFont="1" applyBorder="1" applyAlignment="1">
      <alignment wrapText="1"/>
    </xf>
    <xf numFmtId="0" fontId="58" fillId="0" borderId="0" xfId="0" applyFont="1"/>
    <xf numFmtId="4" fontId="9" fillId="0" borderId="0" xfId="0" applyNumberFormat="1" applyFont="1" applyAlignment="1">
      <alignment horizontal="right"/>
    </xf>
    <xf numFmtId="0" fontId="58" fillId="26" borderId="0" xfId="0" applyFont="1" applyFill="1" applyAlignment="1">
      <alignment horizontal="center"/>
    </xf>
    <xf numFmtId="4" fontId="51" fillId="26" borderId="0" xfId="0" applyNumberFormat="1" applyFont="1" applyFill="1" applyAlignment="1">
      <alignment horizontal="right"/>
    </xf>
    <xf numFmtId="4" fontId="9" fillId="26" borderId="0" xfId="0" applyNumberFormat="1" applyFont="1" applyFill="1" applyAlignment="1">
      <alignment horizontal="right"/>
    </xf>
    <xf numFmtId="4" fontId="0" fillId="26" borderId="0" xfId="0" applyNumberFormat="1" applyFill="1" applyAlignment="1">
      <alignment horizontal="right"/>
    </xf>
    <xf numFmtId="0" fontId="51" fillId="26" borderId="0" xfId="0" applyFont="1" applyFill="1"/>
    <xf numFmtId="0" fontId="9" fillId="0" borderId="0" xfId="0" applyFont="1"/>
    <xf numFmtId="4" fontId="57" fillId="0" borderId="0" xfId="0" applyNumberFormat="1" applyFont="1" applyAlignment="1">
      <alignment horizontal="right"/>
    </xf>
    <xf numFmtId="0" fontId="9" fillId="26" borderId="0" xfId="0" applyFont="1" applyFill="1"/>
    <xf numFmtId="0" fontId="62" fillId="0" borderId="12" xfId="115" applyFont="1" applyBorder="1" applyAlignment="1">
      <alignment vertical="center" wrapText="1"/>
    </xf>
    <xf numFmtId="0" fontId="51" fillId="0" borderId="0" xfId="0" applyFont="1"/>
    <xf numFmtId="0" fontId="62" fillId="0" borderId="13" xfId="115" applyFont="1" applyBorder="1" applyAlignment="1">
      <alignment wrapText="1"/>
    </xf>
    <xf numFmtId="0" fontId="0" fillId="0" borderId="0" xfId="0" applyAlignment="1">
      <alignment horizontal="center"/>
    </xf>
    <xf numFmtId="166" fontId="58" fillId="26" borderId="0" xfId="0" applyNumberFormat="1" applyFont="1" applyFill="1" applyAlignment="1">
      <alignment horizontal="center"/>
    </xf>
    <xf numFmtId="166" fontId="58" fillId="0" borderId="0" xfId="0" applyNumberFormat="1" applyFont="1" applyAlignment="1">
      <alignment horizontal="center"/>
    </xf>
    <xf numFmtId="166" fontId="59" fillId="0" borderId="12" xfId="0" applyNumberFormat="1" applyFont="1" applyBorder="1" applyAlignment="1">
      <alignment vertical="center"/>
    </xf>
    <xf numFmtId="0" fontId="61" fillId="0" borderId="12" xfId="0" applyFont="1" applyBorder="1" applyAlignment="1">
      <alignment horizontal="left" vertical="center" wrapText="1"/>
    </xf>
    <xf numFmtId="0" fontId="54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167" fontId="58" fillId="0" borderId="12" xfId="0" applyNumberFormat="1" applyFont="1" applyBorder="1" applyAlignment="1">
      <alignment vertical="top" wrapText="1"/>
    </xf>
    <xf numFmtId="0" fontId="58" fillId="0" borderId="12" xfId="0" applyFont="1" applyBorder="1" applyAlignment="1">
      <alignment horizontal="center" vertical="top" wrapText="1"/>
    </xf>
    <xf numFmtId="166" fontId="51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3" xfId="0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51" fillId="27" borderId="12" xfId="0" applyFont="1" applyFill="1" applyBorder="1" applyAlignment="1">
      <alignment horizontal="center" wrapText="1"/>
    </xf>
    <xf numFmtId="166" fontId="9" fillId="0" borderId="0" xfId="0" applyNumberFormat="1" applyFont="1" applyAlignment="1">
      <alignment wrapText="1"/>
    </xf>
    <xf numFmtId="166" fontId="0" fillId="0" borderId="0" xfId="0" applyNumberFormat="1" applyAlignment="1">
      <alignment wrapText="1"/>
    </xf>
    <xf numFmtId="0" fontId="58" fillId="0" borderId="12" xfId="0" applyFont="1" applyBorder="1" applyAlignment="1">
      <alignment horizontal="left" wrapText="1"/>
    </xf>
    <xf numFmtId="0" fontId="62" fillId="0" borderId="12" xfId="0" applyFont="1" applyBorder="1" applyAlignment="1">
      <alignment horizontal="left" wrapText="1"/>
    </xf>
    <xf numFmtId="0" fontId="52" fillId="0" borderId="0" xfId="0" applyFont="1"/>
    <xf numFmtId="0" fontId="58" fillId="0" borderId="12" xfId="115" applyFont="1" applyBorder="1" applyAlignment="1">
      <alignment horizontal="center" vertical="center" wrapText="1"/>
    </xf>
    <xf numFmtId="0" fontId="58" fillId="0" borderId="12" xfId="115" applyFont="1" applyBorder="1" applyAlignment="1">
      <alignment horizontal="center" wrapText="1"/>
    </xf>
    <xf numFmtId="166" fontId="62" fillId="0" borderId="12" xfId="0" applyNumberFormat="1" applyFont="1" applyBorder="1" applyAlignment="1">
      <alignment horizontal="center"/>
    </xf>
    <xf numFmtId="0" fontId="58" fillId="0" borderId="12" xfId="115" applyFont="1" applyBorder="1" applyAlignment="1">
      <alignment vertical="top" wrapText="1"/>
    </xf>
    <xf numFmtId="0" fontId="58" fillId="0" borderId="12" xfId="115" applyFont="1" applyBorder="1" applyAlignment="1">
      <alignment horizontal="center" vertical="top" wrapText="1"/>
    </xf>
    <xf numFmtId="166" fontId="55" fillId="0" borderId="0" xfId="0" applyNumberFormat="1" applyFont="1" applyAlignment="1">
      <alignment horizontal="center" vertical="center"/>
    </xf>
    <xf numFmtId="166" fontId="46" fillId="0" borderId="0" xfId="0" applyNumberFormat="1" applyFont="1" applyAlignment="1">
      <alignment horizontal="center" vertical="center"/>
    </xf>
    <xf numFmtId="44" fontId="56" fillId="0" borderId="0" xfId="1" applyNumberFormat="1" applyFont="1" applyFill="1" applyAlignment="1">
      <alignment horizontal="center" vertical="center"/>
    </xf>
    <xf numFmtId="44" fontId="43" fillId="0" borderId="0" xfId="1" applyNumberFormat="1" applyFont="1" applyFill="1" applyAlignment="1">
      <alignment horizontal="center" vertical="center"/>
    </xf>
    <xf numFmtId="166" fontId="9" fillId="0" borderId="0" xfId="0" applyNumberFormat="1" applyFont="1" applyAlignment="1">
      <alignment horizontal="center"/>
    </xf>
    <xf numFmtId="166" fontId="51" fillId="0" borderId="0" xfId="0" applyNumberFormat="1" applyFont="1" applyAlignment="1">
      <alignment horizontal="left" wrapText="1"/>
    </xf>
    <xf numFmtId="166" fontId="9" fillId="0" borderId="0" xfId="0" applyNumberFormat="1" applyFont="1" applyAlignment="1">
      <alignment horizontal="left" wrapText="1"/>
    </xf>
    <xf numFmtId="0" fontId="61" fillId="0" borderId="12" xfId="0" applyFont="1" applyBorder="1" applyAlignment="1">
      <alignment vertical="center" wrapText="1"/>
    </xf>
    <xf numFmtId="0" fontId="54" fillId="27" borderId="12" xfId="0" applyFont="1" applyFill="1" applyBorder="1" applyAlignment="1">
      <alignment horizontal="center" vertical="center" wrapText="1"/>
    </xf>
    <xf numFmtId="7" fontId="56" fillId="0" borderId="0" xfId="1" applyNumberFormat="1" applyFont="1" applyFill="1" applyAlignment="1">
      <alignment horizontal="center"/>
    </xf>
    <xf numFmtId="7" fontId="43" fillId="0" borderId="0" xfId="1" applyNumberFormat="1" applyFont="1" applyFill="1" applyAlignment="1">
      <alignment horizontal="center"/>
    </xf>
    <xf numFmtId="44" fontId="56" fillId="0" borderId="0" xfId="1" applyNumberFormat="1" applyFont="1" applyFill="1" applyAlignment="1">
      <alignment horizontal="center"/>
    </xf>
    <xf numFmtId="44" fontId="43" fillId="0" borderId="0" xfId="1" applyNumberFormat="1" applyFont="1" applyFill="1" applyAlignment="1">
      <alignment horizontal="center"/>
    </xf>
    <xf numFmtId="0" fontId="56" fillId="0" borderId="0" xfId="1" applyFont="1" applyFill="1"/>
    <xf numFmtId="0" fontId="43" fillId="0" borderId="0" xfId="1" applyFont="1" applyFill="1"/>
    <xf numFmtId="0" fontId="62" fillId="0" borderId="12" xfId="0" applyFont="1" applyBorder="1"/>
    <xf numFmtId="4" fontId="58" fillId="0" borderId="12" xfId="0" applyNumberFormat="1" applyFont="1" applyBorder="1" applyAlignment="1">
      <alignment wrapText="1"/>
    </xf>
    <xf numFmtId="4" fontId="5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166" fontId="0" fillId="0" borderId="12" xfId="0" applyNumberFormat="1" applyBorder="1"/>
    <xf numFmtId="166" fontId="0" fillId="0" borderId="12" xfId="0" applyNumberFormat="1" applyBorder="1" applyAlignment="1">
      <alignment wrapText="1"/>
    </xf>
    <xf numFmtId="166" fontId="51" fillId="27" borderId="12" xfId="0" applyNumberFormat="1" applyFont="1" applyFill="1" applyBorder="1" applyAlignment="1">
      <alignment horizontal="center" wrapText="1"/>
    </xf>
    <xf numFmtId="4" fontId="0" fillId="0" borderId="12" xfId="0" applyNumberFormat="1" applyBorder="1" applyAlignment="1">
      <alignment wrapText="1"/>
    </xf>
    <xf numFmtId="166" fontId="9" fillId="0" borderId="12" xfId="0" applyNumberFormat="1" applyFont="1" applyBorder="1"/>
    <xf numFmtId="166" fontId="0" fillId="0" borderId="12" xfId="0" applyNumberFormat="1" applyBorder="1" applyAlignment="1">
      <alignment horizontal="left" wrapText="1"/>
    </xf>
    <xf numFmtId="0" fontId="0" fillId="0" borderId="12" xfId="0" applyBorder="1"/>
    <xf numFmtId="0" fontId="0" fillId="0" borderId="12" xfId="0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12" xfId="0" applyNumberFormat="1" applyBorder="1" applyAlignment="1">
      <alignment horizontal="right"/>
    </xf>
    <xf numFmtId="0" fontId="51" fillId="27" borderId="11" xfId="0" applyFont="1" applyFill="1" applyBorder="1" applyAlignment="1">
      <alignment horizontal="center" wrapText="1"/>
    </xf>
    <xf numFmtId="0" fontId="58" fillId="0" borderId="11" xfId="0" applyFont="1" applyBorder="1" applyAlignment="1">
      <alignment horizontal="center" wrapText="1"/>
    </xf>
    <xf numFmtId="4" fontId="58" fillId="0" borderId="11" xfId="0" applyNumberFormat="1" applyFont="1" applyBorder="1" applyAlignment="1">
      <alignment horizontal="center"/>
    </xf>
    <xf numFmtId="4" fontId="58" fillId="0" borderId="11" xfId="0" applyNumberFormat="1" applyFont="1" applyBorder="1" applyAlignment="1">
      <alignment horizontal="right"/>
    </xf>
    <xf numFmtId="0" fontId="51" fillId="27" borderId="0" xfId="0" applyFont="1" applyFill="1" applyAlignment="1">
      <alignment horizontal="center"/>
    </xf>
    <xf numFmtId="0" fontId="66" fillId="0" borderId="0" xfId="1" applyFont="1" applyFill="1" applyAlignment="1">
      <alignment horizontal="center"/>
    </xf>
    <xf numFmtId="4" fontId="66" fillId="0" borderId="0" xfId="1" applyNumberFormat="1" applyFont="1" applyFill="1" applyAlignment="1">
      <alignment horizontal="center"/>
    </xf>
    <xf numFmtId="0" fontId="58" fillId="0" borderId="11" xfId="0" applyFont="1" applyBorder="1"/>
    <xf numFmtId="0" fontId="51" fillId="27" borderId="11" xfId="0" applyFont="1" applyFill="1" applyBorder="1" applyAlignment="1">
      <alignment horizontal="center"/>
    </xf>
    <xf numFmtId="0" fontId="58" fillId="0" borderId="11" xfId="0" applyFont="1" applyBorder="1" applyAlignment="1">
      <alignment horizontal="center"/>
    </xf>
    <xf numFmtId="166" fontId="58" fillId="0" borderId="0" xfId="0" applyNumberFormat="1" applyFont="1"/>
    <xf numFmtId="0" fontId="58" fillId="0" borderId="0" xfId="0" applyFont="1" applyAlignment="1">
      <alignment wrapText="1"/>
    </xf>
    <xf numFmtId="0" fontId="51" fillId="27" borderId="0" xfId="0" applyFont="1" applyFill="1" applyAlignment="1">
      <alignment horizontal="center" wrapText="1"/>
    </xf>
    <xf numFmtId="0" fontId="58" fillId="0" borderId="0" xfId="0" applyFont="1" applyAlignment="1">
      <alignment horizontal="center" wrapText="1"/>
    </xf>
    <xf numFmtId="4" fontId="58" fillId="0" borderId="0" xfId="0" applyNumberFormat="1" applyFont="1" applyAlignment="1">
      <alignment horizontal="center"/>
    </xf>
    <xf numFmtId="4" fontId="58" fillId="0" borderId="0" xfId="0" applyNumberFormat="1" applyFont="1" applyAlignment="1">
      <alignment horizontal="right"/>
    </xf>
    <xf numFmtId="4" fontId="58" fillId="0" borderId="14" xfId="0" applyNumberFormat="1" applyFont="1" applyBorder="1" applyAlignment="1">
      <alignment horizontal="center"/>
    </xf>
    <xf numFmtId="4" fontId="58" fillId="0" borderId="14" xfId="0" applyNumberFormat="1" applyFont="1" applyBorder="1" applyAlignment="1">
      <alignment horizontal="right"/>
    </xf>
    <xf numFmtId="166" fontId="59" fillId="0" borderId="21" xfId="0" applyNumberFormat="1" applyFont="1" applyBorder="1" applyAlignment="1">
      <alignment horizontal="left" vertical="center"/>
    </xf>
    <xf numFmtId="166" fontId="59" fillId="0" borderId="11" xfId="0" applyNumberFormat="1" applyFont="1" applyBorder="1" applyAlignment="1">
      <alignment vertical="center"/>
    </xf>
    <xf numFmtId="0" fontId="61" fillId="0" borderId="11" xfId="0" applyFont="1" applyBorder="1" applyAlignment="1">
      <alignment vertical="center" wrapText="1"/>
    </xf>
    <xf numFmtId="3" fontId="58" fillId="0" borderId="11" xfId="0" applyNumberFormat="1" applyFont="1" applyBorder="1" applyAlignment="1">
      <alignment horizontal="center"/>
    </xf>
    <xf numFmtId="0" fontId="66" fillId="0" borderId="22" xfId="1" applyFont="1" applyFill="1" applyBorder="1" applyAlignment="1">
      <alignment horizontal="left"/>
    </xf>
    <xf numFmtId="0" fontId="0" fillId="0" borderId="12" xfId="0" applyBorder="1" applyAlignment="1">
      <alignment wrapText="1"/>
    </xf>
    <xf numFmtId="0" fontId="0" fillId="0" borderId="23" xfId="0" applyBorder="1"/>
    <xf numFmtId="0" fontId="9" fillId="0" borderId="23" xfId="0" applyFont="1" applyBorder="1"/>
    <xf numFmtId="0" fontId="51" fillId="27" borderId="23" xfId="0" applyFont="1" applyFill="1" applyBorder="1" applyAlignment="1">
      <alignment horizontal="center"/>
    </xf>
    <xf numFmtId="44" fontId="0" fillId="0" borderId="23" xfId="118" applyFont="1" applyFill="1" applyBorder="1" applyAlignment="1" applyProtection="1">
      <alignment horizontal="right" vertical="center"/>
    </xf>
    <xf numFmtId="4" fontId="0" fillId="0" borderId="0" xfId="0" applyNumberFormat="1" applyAlignment="1">
      <alignment horizontal="center"/>
    </xf>
    <xf numFmtId="166" fontId="68" fillId="0" borderId="0" xfId="0" applyNumberFormat="1" applyFont="1"/>
    <xf numFmtId="0" fontId="68" fillId="0" borderId="0" xfId="0" applyFont="1" applyAlignment="1">
      <alignment wrapText="1"/>
    </xf>
    <xf numFmtId="0" fontId="9" fillId="27" borderId="0" xfId="0" applyFont="1" applyFill="1" applyAlignment="1">
      <alignment horizontal="center" wrapText="1"/>
    </xf>
    <xf numFmtId="0" fontId="9" fillId="0" borderId="0" xfId="0" applyFont="1" applyAlignment="1">
      <alignment horizontal="center" wrapText="1"/>
    </xf>
    <xf numFmtId="3" fontId="0" fillId="0" borderId="0" xfId="0" applyNumberFormat="1" applyAlignment="1">
      <alignment horizontal="center"/>
    </xf>
    <xf numFmtId="0" fontId="9" fillId="0" borderId="0" xfId="0" applyFont="1" applyAlignment="1">
      <alignment wrapText="1"/>
    </xf>
    <xf numFmtId="4" fontId="0" fillId="0" borderId="0" xfId="0" applyNumberFormat="1" applyAlignment="1" applyProtection="1">
      <alignment horizontal="right"/>
      <protection locked="0"/>
    </xf>
    <xf numFmtId="166" fontId="9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4" fontId="0" fillId="28" borderId="0" xfId="0" applyNumberFormat="1" applyFill="1" applyAlignment="1">
      <alignment horizontal="right"/>
    </xf>
    <xf numFmtId="4" fontId="51" fillId="27" borderId="0" xfId="0" applyNumberFormat="1" applyFont="1" applyFill="1" applyAlignment="1">
      <alignment horizontal="right"/>
    </xf>
    <xf numFmtId="4" fontId="57" fillId="27" borderId="0" xfId="0" applyNumberFormat="1" applyFont="1" applyFill="1" applyAlignment="1">
      <alignment horizontal="right"/>
    </xf>
    <xf numFmtId="0" fontId="0" fillId="27" borderId="0" xfId="0" applyFill="1"/>
    <xf numFmtId="0" fontId="58" fillId="0" borderId="12" xfId="0" applyFont="1" applyBorder="1"/>
    <xf numFmtId="0" fontId="58" fillId="0" borderId="12" xfId="0" applyFont="1" applyBorder="1" applyAlignment="1">
      <alignment horizontal="center"/>
    </xf>
    <xf numFmtId="0" fontId="58" fillId="27" borderId="13" xfId="0" applyFont="1" applyFill="1" applyBorder="1" applyAlignment="1">
      <alignment horizontal="center"/>
    </xf>
    <xf numFmtId="0" fontId="58" fillId="27" borderId="15" xfId="0" applyFont="1" applyFill="1" applyBorder="1" applyAlignment="1">
      <alignment horizontal="center"/>
    </xf>
    <xf numFmtId="0" fontId="58" fillId="27" borderId="16" xfId="0" applyFont="1" applyFill="1" applyBorder="1" applyAlignment="1">
      <alignment horizontal="center"/>
    </xf>
    <xf numFmtId="0" fontId="58" fillId="0" borderId="12" xfId="0" applyFont="1" applyBorder="1" applyAlignment="1">
      <alignment horizontal="left"/>
    </xf>
    <xf numFmtId="0" fontId="48" fillId="0" borderId="12" xfId="0" applyFont="1" applyBorder="1" applyAlignment="1">
      <alignment horizontal="left" vertical="center" wrapText="1"/>
    </xf>
    <xf numFmtId="0" fontId="61" fillId="0" borderId="12" xfId="0" applyFont="1" applyBorder="1" applyAlignment="1">
      <alignment horizontal="left" vertical="center" wrapText="1"/>
    </xf>
    <xf numFmtId="3" fontId="58" fillId="0" borderId="12" xfId="0" applyNumberFormat="1" applyFont="1" applyBorder="1" applyAlignment="1">
      <alignment horizontal="center" vertical="center"/>
    </xf>
    <xf numFmtId="166" fontId="58" fillId="0" borderId="12" xfId="0" applyNumberFormat="1" applyFont="1" applyBorder="1" applyAlignment="1">
      <alignment horizontal="center"/>
    </xf>
    <xf numFmtId="0" fontId="59" fillId="0" borderId="12" xfId="0" applyFont="1" applyBorder="1" applyAlignment="1">
      <alignment horizontal="left" vertical="center" wrapText="1"/>
    </xf>
    <xf numFmtId="166" fontId="58" fillId="0" borderId="13" xfId="0" applyNumberFormat="1" applyFont="1" applyBorder="1" applyAlignment="1">
      <alignment horizontal="center"/>
    </xf>
    <xf numFmtId="166" fontId="58" fillId="0" borderId="15" xfId="0" applyNumberFormat="1" applyFont="1" applyBorder="1" applyAlignment="1">
      <alignment horizontal="center"/>
    </xf>
    <xf numFmtId="166" fontId="58" fillId="0" borderId="16" xfId="0" applyNumberFormat="1" applyFont="1" applyBorder="1" applyAlignment="1">
      <alignment horizontal="center"/>
    </xf>
    <xf numFmtId="166" fontId="58" fillId="0" borderId="19" xfId="0" applyNumberFormat="1" applyFont="1" applyBorder="1" applyAlignment="1">
      <alignment horizontal="center"/>
    </xf>
    <xf numFmtId="166" fontId="58" fillId="0" borderId="17" xfId="0" applyNumberFormat="1" applyFont="1" applyBorder="1" applyAlignment="1">
      <alignment horizontal="center"/>
    </xf>
    <xf numFmtId="166" fontId="59" fillId="0" borderId="17" xfId="0" applyNumberFormat="1" applyFont="1" applyBorder="1" applyAlignment="1">
      <alignment horizontal="center" vertical="center"/>
    </xf>
    <xf numFmtId="0" fontId="58" fillId="0" borderId="12" xfId="0" applyFont="1" applyBorder="1" applyAlignment="1">
      <alignment horizontal="center" wrapText="1"/>
    </xf>
    <xf numFmtId="166" fontId="58" fillId="0" borderId="21" xfId="0" applyNumberFormat="1" applyFont="1" applyBorder="1" applyAlignment="1">
      <alignment horizontal="left" wrapText="1"/>
    </xf>
    <xf numFmtId="166" fontId="58" fillId="0" borderId="21" xfId="0" applyNumberFormat="1" applyFont="1" applyBorder="1" applyAlignment="1">
      <alignment horizontal="center"/>
    </xf>
    <xf numFmtId="0" fontId="66" fillId="0" borderId="21" xfId="0" applyFont="1" applyBorder="1" applyAlignment="1">
      <alignment horizontal="left" vertical="center" wrapText="1"/>
    </xf>
    <xf numFmtId="44" fontId="67" fillId="0" borderId="21" xfId="1" applyNumberFormat="1" applyFont="1" applyFill="1" applyBorder="1" applyAlignment="1">
      <alignment horizontal="center" vertical="center"/>
    </xf>
    <xf numFmtId="166" fontId="0" fillId="0" borderId="12" xfId="0" applyNumberFormat="1" applyBorder="1" applyAlignment="1">
      <alignment horizontal="left" wrapText="1"/>
    </xf>
    <xf numFmtId="44" fontId="67" fillId="0" borderId="20" xfId="1" applyNumberFormat="1" applyFont="1" applyFill="1" applyBorder="1" applyAlignment="1">
      <alignment horizontal="center"/>
    </xf>
    <xf numFmtId="44" fontId="67" fillId="0" borderId="11" xfId="1" applyNumberFormat="1" applyFont="1" applyFill="1" applyBorder="1" applyAlignment="1">
      <alignment horizontal="center"/>
    </xf>
    <xf numFmtId="4" fontId="62" fillId="0" borderId="0" xfId="0" applyNumberFormat="1" applyFont="1" applyAlignment="1">
      <alignment horizontal="left"/>
    </xf>
    <xf numFmtId="166" fontId="58" fillId="0" borderId="12" xfId="0" applyNumberFormat="1" applyFont="1" applyBorder="1" applyAlignment="1">
      <alignment wrapText="1"/>
    </xf>
    <xf numFmtId="166" fontId="9" fillId="0" borderId="12" xfId="0" applyNumberFormat="1" applyFont="1" applyBorder="1" applyAlignment="1">
      <alignment horizontal="left" wrapText="1"/>
    </xf>
    <xf numFmtId="166" fontId="58" fillId="0" borderId="18" xfId="0" applyNumberFormat="1" applyFont="1" applyBorder="1" applyAlignment="1">
      <alignment horizontal="center"/>
    </xf>
  </cellXfs>
  <cellStyles count="540">
    <cellStyle name="20% - Accent1 2" xfId="2" xr:uid="{00000000-0005-0000-0000-000000000000}"/>
    <cellStyle name="20% - Accent1 2 2" xfId="151" xr:uid="{D1F45541-F1B7-4071-8B4B-34BA893BB81E}"/>
    <cellStyle name="20% - Accent2 2" xfId="3" xr:uid="{00000000-0005-0000-0000-000001000000}"/>
    <cellStyle name="20% - Accent2 2 2" xfId="152" xr:uid="{058DBE0F-04C4-4A3A-B8C6-614653A2FC8D}"/>
    <cellStyle name="20% - Accent3 2" xfId="4" xr:uid="{00000000-0005-0000-0000-000002000000}"/>
    <cellStyle name="20% - Accent3 2 2" xfId="153" xr:uid="{9BC9BDA4-EA83-49BF-9EB6-A58CE789AA99}"/>
    <cellStyle name="20% - Accent4 2" xfId="5" xr:uid="{00000000-0005-0000-0000-000003000000}"/>
    <cellStyle name="20% - Accent4 2 2" xfId="154" xr:uid="{14EB66EA-5F4C-401B-A92E-057CD01E7CB0}"/>
    <cellStyle name="20% - Accent5 2" xfId="6" xr:uid="{00000000-0005-0000-0000-000004000000}"/>
    <cellStyle name="20% - Accent5 2 2" xfId="155" xr:uid="{D9D720D9-56FF-4852-AB61-746D6FA5C084}"/>
    <cellStyle name="20% - Accent6 2" xfId="7" xr:uid="{00000000-0005-0000-0000-000005000000}"/>
    <cellStyle name="20% - Accent6 2 2" xfId="156" xr:uid="{9421AC2D-27EE-45C4-B7EB-F86D23917491}"/>
    <cellStyle name="40% - Accent1 2" xfId="8" xr:uid="{00000000-0005-0000-0000-000006000000}"/>
    <cellStyle name="40% - Accent1 2 2" xfId="157" xr:uid="{529C5E43-7D52-4A8D-9251-CD8BB9928C7C}"/>
    <cellStyle name="40% - Accent2 2" xfId="9" xr:uid="{00000000-0005-0000-0000-000007000000}"/>
    <cellStyle name="40% - Accent2 2 2" xfId="158" xr:uid="{41FBDBC3-8EB8-4B8A-8303-C937C4DAB2A8}"/>
    <cellStyle name="40% - Accent3 2" xfId="10" xr:uid="{00000000-0005-0000-0000-000008000000}"/>
    <cellStyle name="40% - Accent3 2 2" xfId="159" xr:uid="{6DFC5855-2CCA-47F3-AE31-B79E0B7C18AD}"/>
    <cellStyle name="40% - Accent4 2" xfId="11" xr:uid="{00000000-0005-0000-0000-000009000000}"/>
    <cellStyle name="40% - Accent4 2 2" xfId="160" xr:uid="{F8E3E718-8076-4D24-BB0E-11E79619F5C6}"/>
    <cellStyle name="40% - Accent5 2" xfId="12" xr:uid="{00000000-0005-0000-0000-00000A000000}"/>
    <cellStyle name="40% - Accent5 2 2" xfId="161" xr:uid="{951C94B2-CA62-4990-B79F-DDF3EFC2D813}"/>
    <cellStyle name="40% - Accent6 2" xfId="13" xr:uid="{00000000-0005-0000-0000-00000B000000}"/>
    <cellStyle name="40% - Accent6 2 2" xfId="162" xr:uid="{F80FEC75-CD28-49B4-B707-1AD7BD93228F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igLine 2 2" xfId="163" xr:uid="{1728336C-D778-4489-979D-E1EE8515A1BC}"/>
    <cellStyle name="BigLine 2 3" xfId="164" xr:uid="{F8FBB453-1CA3-4D10-BC0A-70BF322C88ED}"/>
    <cellStyle name="BigLine 2_FORM B - PRICES" xfId="165" xr:uid="{90BDF7C9-42C1-45A1-867B-A50E50A26FDA}"/>
    <cellStyle name="BigLine 3" xfId="166" xr:uid="{F0FFF46A-CC41-4888-B300-E90F29E6A2B0}"/>
    <cellStyle name="Blank" xfId="29" xr:uid="{00000000-0005-0000-0000-00001B000000}"/>
    <cellStyle name="Blank 2" xfId="30" xr:uid="{00000000-0005-0000-0000-00001C000000}"/>
    <cellStyle name="Blank 2 2" xfId="167" xr:uid="{671BF124-85CD-4309-9238-EB05FC03DDBA}"/>
    <cellStyle name="Blank 2 3" xfId="168" xr:uid="{B669CE39-2837-452A-ABAC-915393EEC1BB}"/>
    <cellStyle name="Blank 2_FORM B - PRICES" xfId="169" xr:uid="{5F4B4F82-37C1-4A07-9938-B2FBC3615315}"/>
    <cellStyle name="Blank 3" xfId="31" xr:uid="{00000000-0005-0000-0000-00001D000000}"/>
    <cellStyle name="Blank 3 2" xfId="170" xr:uid="{B1B9FEA0-ABF1-4EE1-B65B-E16F9429C16A}"/>
    <cellStyle name="Blank 3_FORM B - PRICES" xfId="171" xr:uid="{E38B4BD9-22C7-45A0-B11B-872C4C8BEB0E}"/>
    <cellStyle name="Blank 4" xfId="172" xr:uid="{E277BA30-4DBC-4B7B-992E-2F4211CEBC6A}"/>
    <cellStyle name="BLine" xfId="32" xr:uid="{00000000-0005-0000-0000-00001E000000}"/>
    <cellStyle name="BLine 2" xfId="33" xr:uid="{00000000-0005-0000-0000-00001F000000}"/>
    <cellStyle name="BLine 2 2" xfId="173" xr:uid="{0E2EEA0B-D825-427B-A1D2-54C1A86AE824}"/>
    <cellStyle name="BLine 2 3" xfId="174" xr:uid="{0FFDADC1-C11B-4021-AF3B-BC9325B50D9B}"/>
    <cellStyle name="BLine 2_FORM B - PRICES" xfId="175" xr:uid="{4CCC77A4-31B8-4166-9510-656F5796B360}"/>
    <cellStyle name="BLine 3" xfId="176" xr:uid="{554E8365-EB31-4ED1-B8C2-D3DD6DEB42F2}"/>
    <cellStyle name="C2" xfId="34" xr:uid="{00000000-0005-0000-0000-000020000000}"/>
    <cellStyle name="C2 2" xfId="35" xr:uid="{00000000-0005-0000-0000-000021000000}"/>
    <cellStyle name="C2 2 2" xfId="177" xr:uid="{E442D8D1-D644-4F10-AD3F-C4B23DF33CC5}"/>
    <cellStyle name="C2 2 3" xfId="178" xr:uid="{71502A48-9416-4EFD-A0D1-975D6FC3FB18}"/>
    <cellStyle name="C2 2_FORM B - PRICES" xfId="179" xr:uid="{192E8CE2-FEC5-4884-B7C0-E08DBF592030}"/>
    <cellStyle name="C2 3" xfId="36" xr:uid="{00000000-0005-0000-0000-000022000000}"/>
    <cellStyle name="C2 3 2" xfId="180" xr:uid="{51EA4A41-52B8-44AF-8EDD-06A9B21A7783}"/>
    <cellStyle name="C2 3_FORM B - PRICES" xfId="181" xr:uid="{AD206818-3F6C-41FA-B44E-BFD32349B83F}"/>
    <cellStyle name="C2 4" xfId="182" xr:uid="{C4AC1255-C53C-44F9-AEBF-5A9B079B423F}"/>
    <cellStyle name="C2Sctn" xfId="37" xr:uid="{00000000-0005-0000-0000-000023000000}"/>
    <cellStyle name="C2Sctn 2" xfId="38" xr:uid="{00000000-0005-0000-0000-000024000000}"/>
    <cellStyle name="C2Sctn 2 2" xfId="183" xr:uid="{9C7E4D08-26C0-46A0-AAEF-0A657FA86C37}"/>
    <cellStyle name="C2Sctn 2 3" xfId="184" xr:uid="{EED6680A-D6A4-4A9C-BB9D-96E945C9B0BA}"/>
    <cellStyle name="C2Sctn 2_FORM B - PRICES" xfId="185" xr:uid="{191C2213-5D97-43B2-A445-BF33BB29C3B0}"/>
    <cellStyle name="C2Sctn 3" xfId="186" xr:uid="{B140DD36-D33F-471E-9ACB-E9062522B4B8}"/>
    <cellStyle name="C3" xfId="39" xr:uid="{00000000-0005-0000-0000-000025000000}"/>
    <cellStyle name="C3 2" xfId="40" xr:uid="{00000000-0005-0000-0000-000026000000}"/>
    <cellStyle name="C3 2 2" xfId="187" xr:uid="{80EDA9FA-F4C7-41F7-96FC-333EF0B3DFCD}"/>
    <cellStyle name="C3 2 3" xfId="188" xr:uid="{B544EF39-14C4-4F70-843C-252F7146C7C8}"/>
    <cellStyle name="C3 2_FORM B - PRICES" xfId="189" xr:uid="{65DF01D1-8A3E-4EDB-A351-F2C7C4EA05BA}"/>
    <cellStyle name="C3 3" xfId="41" xr:uid="{00000000-0005-0000-0000-000027000000}"/>
    <cellStyle name="C3 3 2" xfId="190" xr:uid="{C0619299-66AF-49DE-989D-ACC28E26DCB3}"/>
    <cellStyle name="C3 3_FORM B - PRICES" xfId="191" xr:uid="{15DA7305-10D0-4FF8-AB0D-6E953CACF74A}"/>
    <cellStyle name="C3 4" xfId="192" xr:uid="{7124F278-9778-4EF0-8D33-22CF6D4AE3BE}"/>
    <cellStyle name="C3Rem" xfId="42" xr:uid="{00000000-0005-0000-0000-000028000000}"/>
    <cellStyle name="C3Rem 2" xfId="43" xr:uid="{00000000-0005-0000-0000-000029000000}"/>
    <cellStyle name="C3Rem 2 2" xfId="193" xr:uid="{C4DD208C-CA14-4697-B7B8-4C50466221CA}"/>
    <cellStyle name="C3Rem 2 3" xfId="194" xr:uid="{A9C0F772-0351-4ACC-9B9A-25FA1B2D501B}"/>
    <cellStyle name="C3Rem 2_FORM B - PRICES" xfId="195" xr:uid="{8BB9D885-E97A-4528-8008-AA670C8D2C89}"/>
    <cellStyle name="C3Rem 3" xfId="44" xr:uid="{00000000-0005-0000-0000-00002A000000}"/>
    <cellStyle name="C3Rem 3 2" xfId="196" xr:uid="{D3979D5F-880B-40F4-BC41-F8D210F61933}"/>
    <cellStyle name="C3Rem 3_FORM B - PRICES" xfId="197" xr:uid="{D993CBF8-706D-4367-9D61-26BBA7827D04}"/>
    <cellStyle name="C3Rem 4" xfId="198" xr:uid="{F6A4E051-161B-44E8-A9BB-5CF91D1814DD}"/>
    <cellStyle name="C3Sctn" xfId="45" xr:uid="{00000000-0005-0000-0000-00002B000000}"/>
    <cellStyle name="C3Sctn 2" xfId="46" xr:uid="{00000000-0005-0000-0000-00002C000000}"/>
    <cellStyle name="C3Sctn 2 2" xfId="199" xr:uid="{3FD8CEBB-CAE4-485A-B045-1F6ED53D52EF}"/>
    <cellStyle name="C3Sctn 2 3" xfId="200" xr:uid="{B472E8C7-5ABE-49EC-8C14-40EEA15CE052}"/>
    <cellStyle name="C3Sctn 2_FORM B - PRICES" xfId="201" xr:uid="{BA44780F-829D-4903-84AB-8A811C82E44E}"/>
    <cellStyle name="C3Sctn 3" xfId="202" xr:uid="{AB94CA8F-FA50-4FD1-AE65-22A320CDC617}"/>
    <cellStyle name="C4" xfId="47" xr:uid="{00000000-0005-0000-0000-00002D000000}"/>
    <cellStyle name="C4 2" xfId="48" xr:uid="{00000000-0005-0000-0000-00002E000000}"/>
    <cellStyle name="C4 2 2" xfId="203" xr:uid="{AC3B2405-EE2F-4A35-B5BE-1BBA31DF4D90}"/>
    <cellStyle name="C4 2 3" xfId="204" xr:uid="{59764993-14E8-47F5-9DEC-77AA8999C6DF}"/>
    <cellStyle name="C4 2_FORM B - PRICES" xfId="205" xr:uid="{CD8BFC60-6BAE-45DC-AF21-27121D44CBAA}"/>
    <cellStyle name="C4 3" xfId="49" xr:uid="{00000000-0005-0000-0000-00002F000000}"/>
    <cellStyle name="C4 3 2" xfId="206" xr:uid="{DA83FBE2-6F14-42EA-B1B7-35C7F6DD7EB9}"/>
    <cellStyle name="C4 3_FORM B - PRICES" xfId="207" xr:uid="{323F4406-BCA6-4EC3-A550-247A918A04E0}"/>
    <cellStyle name="C4 4" xfId="208" xr:uid="{87FDE721-3A62-4442-A6AF-D4810312E8C7}"/>
    <cellStyle name="C5" xfId="50" xr:uid="{00000000-0005-0000-0000-000030000000}"/>
    <cellStyle name="C5 2" xfId="51" xr:uid="{00000000-0005-0000-0000-000031000000}"/>
    <cellStyle name="C5 2 2" xfId="209" xr:uid="{FE609681-B95C-4393-9F29-FE814BBDE24D}"/>
    <cellStyle name="C5 2 3" xfId="210" xr:uid="{E5088519-4147-43A0-988E-777BD7B0052D}"/>
    <cellStyle name="C5 2_FORM B - PRICES" xfId="211" xr:uid="{A8B427F9-B8B7-422A-9719-5F05F6137D5E}"/>
    <cellStyle name="C5 3" xfId="52" xr:uid="{00000000-0005-0000-0000-000032000000}"/>
    <cellStyle name="C5 3 2" xfId="212" xr:uid="{2DD065CC-94D4-4602-8399-460B453CD052}"/>
    <cellStyle name="C5 3_FORM B - PRICES" xfId="213" xr:uid="{189534D6-4F71-44AC-AC54-FB319B597051}"/>
    <cellStyle name="C5 4" xfId="214" xr:uid="{28636CC9-AF50-48BD-8FB6-7604418BDE61}"/>
    <cellStyle name="C6" xfId="53" xr:uid="{00000000-0005-0000-0000-000033000000}"/>
    <cellStyle name="C6 2" xfId="54" xr:uid="{00000000-0005-0000-0000-000034000000}"/>
    <cellStyle name="C6 2 2" xfId="215" xr:uid="{39B87578-4108-4703-9ED6-E749157166F7}"/>
    <cellStyle name="C6 2 3" xfId="216" xr:uid="{8A133233-1178-4AB0-BBC9-311F31172E0C}"/>
    <cellStyle name="C6 2_FORM B - PRICES" xfId="217" xr:uid="{19538988-9219-474E-AB83-B8CC26F9D6E7}"/>
    <cellStyle name="C6 3" xfId="55" xr:uid="{00000000-0005-0000-0000-000035000000}"/>
    <cellStyle name="C6 3 2" xfId="218" xr:uid="{945CE4EB-A4FC-4DD2-98CE-15E794E2F457}"/>
    <cellStyle name="C6 3_FORM B - PRICES" xfId="219" xr:uid="{039A1852-87F9-4520-BD5E-EE7A886A68D9}"/>
    <cellStyle name="C6 4" xfId="220" xr:uid="{227D3D64-F65A-4881-9094-834DD9CD14CA}"/>
    <cellStyle name="C7" xfId="56" xr:uid="{00000000-0005-0000-0000-000036000000}"/>
    <cellStyle name="C7 2" xfId="57" xr:uid="{00000000-0005-0000-0000-000037000000}"/>
    <cellStyle name="C7 2 2" xfId="221" xr:uid="{BC60CEDB-97E0-43A0-9775-947D7544DAE0}"/>
    <cellStyle name="C7 2 3" xfId="222" xr:uid="{56DC7D1E-29C7-43A4-ABB1-94551CC586A8}"/>
    <cellStyle name="C7 2_FORM B - PRICES" xfId="223" xr:uid="{1619C440-DC08-4BE0-A761-AD2E645412FF}"/>
    <cellStyle name="C7 3" xfId="58" xr:uid="{00000000-0005-0000-0000-000038000000}"/>
    <cellStyle name="C7 3 2" xfId="224" xr:uid="{38D5E3CA-91F5-41A6-96ED-66016DCB8AE3}"/>
    <cellStyle name="C7 3_FORM B - PRICES" xfId="225" xr:uid="{5BBFC325-F307-44EA-B93C-B0431BE206B8}"/>
    <cellStyle name="C7 4" xfId="226" xr:uid="{CA34D114-862C-47AF-9346-1366EBD70525}"/>
    <cellStyle name="C7Create" xfId="59" xr:uid="{00000000-0005-0000-0000-000039000000}"/>
    <cellStyle name="C7Create 2" xfId="60" xr:uid="{00000000-0005-0000-0000-00003A000000}"/>
    <cellStyle name="C7Create 2 2" xfId="227" xr:uid="{15170077-DA46-4B8C-B7FA-17CCC5FD60EE}"/>
    <cellStyle name="C7Create 2 3" xfId="228" xr:uid="{3D3C3FF9-BA4B-4A97-A690-9BC29E9D44C9}"/>
    <cellStyle name="C7Create 2_FORM B - PRICES" xfId="229" xr:uid="{41AA72F5-00FF-48D2-A255-6B44A3FBC8A4}"/>
    <cellStyle name="C7Create 3" xfId="61" xr:uid="{00000000-0005-0000-0000-00003B000000}"/>
    <cellStyle name="C7Create 3 2" xfId="230" xr:uid="{B747A4CF-D1EA-4454-8938-876F09C4ECB0}"/>
    <cellStyle name="C7Create 3_FORM B - PRICES" xfId="231" xr:uid="{ED681168-EB50-4374-8D27-AF1460BA2CE5}"/>
    <cellStyle name="C7Create 4" xfId="232" xr:uid="{BB79011F-5805-4273-8138-01889B123302}"/>
    <cellStyle name="C8" xfId="62" xr:uid="{00000000-0005-0000-0000-00003C000000}"/>
    <cellStyle name="C8 2" xfId="63" xr:uid="{00000000-0005-0000-0000-00003D000000}"/>
    <cellStyle name="C8 2 2" xfId="233" xr:uid="{6E6B370D-A120-434F-AC1F-DE77311A22D1}"/>
    <cellStyle name="C8 2 3" xfId="234" xr:uid="{00A40968-44D8-48F4-93E4-685C151303C7}"/>
    <cellStyle name="C8 2_FORM B - PRICES" xfId="235" xr:uid="{4F75DDCD-3E3B-4581-BFF3-2CDB7CABAE07}"/>
    <cellStyle name="C8 3" xfId="64" xr:uid="{00000000-0005-0000-0000-00003E000000}"/>
    <cellStyle name="C8 3 2" xfId="236" xr:uid="{2381342E-186F-42F5-A7E8-99F2E0AE16BB}"/>
    <cellStyle name="C8 3_FORM B - PRICES" xfId="237" xr:uid="{3044ED26-4846-4B39-8B4F-2B4D6E86F76D}"/>
    <cellStyle name="C8 4" xfId="238" xr:uid="{790142CD-880F-42DC-8F6D-E526FDA408BD}"/>
    <cellStyle name="C8Sctn" xfId="65" xr:uid="{00000000-0005-0000-0000-00003F000000}"/>
    <cellStyle name="C8Sctn 2" xfId="66" xr:uid="{00000000-0005-0000-0000-000040000000}"/>
    <cellStyle name="C8Sctn 2 2" xfId="239" xr:uid="{BC7AAF63-E843-43DE-AFBE-349F23417188}"/>
    <cellStyle name="C8Sctn 2 3" xfId="240" xr:uid="{94ECF259-8C5C-4901-B5A4-09B5F4BB9520}"/>
    <cellStyle name="C8Sctn 2_FORM B - PRICES" xfId="241" xr:uid="{1FA00570-CCE3-4BB0-96CF-BA2063D173C5}"/>
    <cellStyle name="C8Sctn 3" xfId="242" xr:uid="{797BEEFC-BC5A-4465-9851-0B6015212F3B}"/>
    <cellStyle name="Calculation 2" xfId="67" xr:uid="{00000000-0005-0000-0000-000041000000}"/>
    <cellStyle name="Check Cell 2" xfId="68" xr:uid="{00000000-0005-0000-0000-000042000000}"/>
    <cellStyle name="Comma 2" xfId="141" xr:uid="{C6C779CF-CBDC-43F8-85D3-071EF1EB6A10}"/>
    <cellStyle name="Comma 2 2" xfId="244" xr:uid="{E5D5723C-DDC2-43E5-90B1-230F691C509E}"/>
    <cellStyle name="Comma 2 2 2" xfId="245" xr:uid="{DDF7CF6E-4AA7-4846-99CE-959E4BCADABB}"/>
    <cellStyle name="Comma 2 3" xfId="246" xr:uid="{FF4C735C-38D1-4B42-B153-94E2560BA301}"/>
    <cellStyle name="Comma 2 4" xfId="243" xr:uid="{577B248D-162D-4CB4-8DE9-76C043042322}"/>
    <cellStyle name="Comma 3" xfId="247" xr:uid="{D22F23D9-B47E-4AEA-A019-FC16D43663F6}"/>
    <cellStyle name="Continued" xfId="69" xr:uid="{00000000-0005-0000-0000-000043000000}"/>
    <cellStyle name="Continued 2" xfId="70" xr:uid="{00000000-0005-0000-0000-000044000000}"/>
    <cellStyle name="Continued 2 2" xfId="248" xr:uid="{9E07BA23-86FC-4192-A047-EE6F198ED004}"/>
    <cellStyle name="Continued 2 3" xfId="249" xr:uid="{117CDE35-5DBA-4A19-82E8-1BAC934BA8DA}"/>
    <cellStyle name="Continued 2_FORM B - PRICES" xfId="250" xr:uid="{CBE82CDA-3E78-4D58-B200-F48A1BDB21CD}"/>
    <cellStyle name="Continued 3" xfId="71" xr:uid="{00000000-0005-0000-0000-000045000000}"/>
    <cellStyle name="Continued 3 2" xfId="251" xr:uid="{ADE4A2D5-8755-4966-8DA6-ED5D5F67D2AA}"/>
    <cellStyle name="Continued 3_FORM B - PRICES" xfId="252" xr:uid="{78899F56-18AB-4B0C-86CA-EFE28DDBAACB}"/>
    <cellStyle name="Continued 4" xfId="253" xr:uid="{E86DCCD0-F447-4BCE-8003-9249A8A18A03}"/>
    <cellStyle name="Currency" xfId="114" builtinId="4"/>
    <cellStyle name="Currency 2" xfId="122" xr:uid="{9E939946-F053-45DF-A702-5E75FEB9759A}"/>
    <cellStyle name="Currency 2 2" xfId="256" xr:uid="{483101D4-0A6E-45F1-BB80-DDF399E7123F}"/>
    <cellStyle name="Currency 2 3" xfId="257" xr:uid="{05873C54-0ED3-49E5-8A78-14150EE66570}"/>
    <cellStyle name="Currency 2 4" xfId="255" xr:uid="{EFBB670C-C8B0-45B5-A291-664DAAF2A880}"/>
    <cellStyle name="Currency 3" xfId="126" xr:uid="{CA4FC5F1-38F9-46C6-9438-F30330570F11}"/>
    <cellStyle name="Currency 3 2" xfId="130" xr:uid="{53FE8FE4-5D83-4C19-B43C-CFBE77DB62D1}"/>
    <cellStyle name="Currency 3 2 2" xfId="138" xr:uid="{5CA71D1F-6767-4F0B-B358-AF7609CF0F59}"/>
    <cellStyle name="Currency 3 2 3" xfId="148" xr:uid="{5B1C22A9-208E-41D0-837A-37703D4E6001}"/>
    <cellStyle name="Currency 3 2 4" xfId="538" xr:uid="{4F4E1979-A69A-4290-983C-BDF924CDAB6B}"/>
    <cellStyle name="Currency 3 3" xfId="134" xr:uid="{23CC9667-D0DD-4473-B34A-A5D5C86655C0}"/>
    <cellStyle name="Currency 3 4" xfId="144" xr:uid="{C63FD529-5DA6-4954-81C3-F35CE91686D6}"/>
    <cellStyle name="Currency 3 5" xfId="258" xr:uid="{7913E51F-05A1-4CF3-98D7-64F018DBAB9F}"/>
    <cellStyle name="Currency 3 6" xfId="534" xr:uid="{27611CE9-99AA-4A74-B433-E5AF28D607F0}"/>
    <cellStyle name="Currency 4" xfId="120" xr:uid="{2F67C7F7-6663-409C-BE9B-427FBE8A7B0A}"/>
    <cellStyle name="Currency 4 2" xfId="260" xr:uid="{00AEF556-5CFC-4C51-903A-0F8B8E82E972}"/>
    <cellStyle name="Currency 4 3" xfId="259" xr:uid="{E95EDD55-6C2A-4AF8-A70D-F96227DE122F}"/>
    <cellStyle name="Currency 5" xfId="118" xr:uid="{BF5B5699-B7CE-44A8-B8C7-D36631B30190}"/>
    <cellStyle name="Currency 6" xfId="261" xr:uid="{09BFAB93-1B1A-4D5C-B5C3-FD9F698314B3}"/>
    <cellStyle name="Currency 7" xfId="262" xr:uid="{BAD28FD2-3458-4838-9805-ECA674B36207}"/>
    <cellStyle name="Currency 8" xfId="263" xr:uid="{1F6E8160-9EA1-4998-917C-3651BB3F66A5}"/>
    <cellStyle name="Currency 9" xfId="254" xr:uid="{6602403C-A53F-489D-8005-C96FC7242277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10" xfId="264" xr:uid="{21260C7E-0CB7-4050-927F-59EBCF5CF05C}"/>
    <cellStyle name="Normal 10 2" xfId="265" xr:uid="{5593A9C0-CA91-43D8-B5CE-30B523C61B7F}"/>
    <cellStyle name="Normal 10 2 2" xfId="266" xr:uid="{C68298CA-5FDB-4501-B984-518BE803696D}"/>
    <cellStyle name="Normal 10 3" xfId="267" xr:uid="{B90B2A70-824F-425E-B100-E6EB325918D8}"/>
    <cellStyle name="Normal 11" xfId="268" xr:uid="{B610A8AE-E24C-4E91-9B2F-7FD07C20E6AE}"/>
    <cellStyle name="Normal 11 2" xfId="269" xr:uid="{D666A239-953D-49C9-8713-E3D9D2EBC2CD}"/>
    <cellStyle name="Normal 11 2 2" xfId="270" xr:uid="{3A1DB36C-B379-4860-A018-00C2B1546132}"/>
    <cellStyle name="Normal 11 3" xfId="271" xr:uid="{261EB4C7-79D6-4A6E-9843-E1D0F7C5930A}"/>
    <cellStyle name="Normal 12" xfId="272" xr:uid="{52A6BFAC-A953-4A52-B550-60A59561AB60}"/>
    <cellStyle name="Normal 12 2" xfId="273" xr:uid="{717CA7A6-5888-4C45-A744-58AE16D486A7}"/>
    <cellStyle name="Normal 12 2 2" xfId="274" xr:uid="{C9AD5AAE-7556-47DE-B580-3F0596FD4C5C}"/>
    <cellStyle name="Normal 12 3" xfId="275" xr:uid="{D76AB966-2C87-4CB1-9652-18F389759792}"/>
    <cellStyle name="Normal 13" xfId="276" xr:uid="{17E9D2DC-969B-40DD-A40E-A10FF1D9B8B6}"/>
    <cellStyle name="Normal 13 2" xfId="277" xr:uid="{B135BEFD-4854-4169-99F4-6F694D86111B}"/>
    <cellStyle name="Normal 13 2 2" xfId="278" xr:uid="{E48C1974-A0CC-4B98-AFB4-221B2C60E197}"/>
    <cellStyle name="Normal 13 3" xfId="279" xr:uid="{33FEA7ED-DA25-4FA6-BF7B-89815066A905}"/>
    <cellStyle name="Normal 14" xfId="280" xr:uid="{1635FCE1-6ED5-4671-9309-F186664EEC8B}"/>
    <cellStyle name="Normal 14 2" xfId="281" xr:uid="{E55C4FF9-D540-48C0-970C-55FD5C4B0387}"/>
    <cellStyle name="Normal 14 2 2" xfId="282" xr:uid="{8B5C508C-1732-4ADF-A0B2-7DEA00122436}"/>
    <cellStyle name="Normal 14 3" xfId="283" xr:uid="{FCFDE22B-1A9B-4040-B717-368F14D82273}"/>
    <cellStyle name="Normal 15" xfId="284" xr:uid="{EAA8D80E-BF23-4E6C-A1D1-EC8E17E44AEB}"/>
    <cellStyle name="Normal 15 2" xfId="285" xr:uid="{69C0A2BE-9CD1-4C76-807C-0F2C26E967EB}"/>
    <cellStyle name="Normal 15 2 2" xfId="286" xr:uid="{0D2185C3-3F50-4EE7-BFE8-EB98BFE45F06}"/>
    <cellStyle name="Normal 15 3" xfId="287" xr:uid="{63A9E30B-147F-46E3-AF83-9D5C42855349}"/>
    <cellStyle name="Normal 16" xfId="288" xr:uid="{11A1A0EC-3BDF-4D5C-81E5-CB7DE49F005B}"/>
    <cellStyle name="Normal 16 2" xfId="289" xr:uid="{672E8380-FE37-4382-BCEC-A122325402E4}"/>
    <cellStyle name="Normal 16 2 2" xfId="290" xr:uid="{0022B8B1-3C4B-4D68-BF9F-770EC7DF5486}"/>
    <cellStyle name="Normal 16 3" xfId="291" xr:uid="{B243E7AB-9145-4E17-8D96-6F75D365F250}"/>
    <cellStyle name="Normal 17" xfId="292" xr:uid="{9D441F78-6E5D-43C6-AD3E-E35979595EB6}"/>
    <cellStyle name="Normal 17 2" xfId="293" xr:uid="{A7602157-2761-4505-87F3-832EAD2AA95C}"/>
    <cellStyle name="Normal 17 2 2" xfId="294" xr:uid="{769A806A-A292-4FEC-BCC1-7C79AB9D1629}"/>
    <cellStyle name="Normal 17 3" xfId="295" xr:uid="{E768B84D-2E5A-4A9D-A490-BD45FBF36D6D}"/>
    <cellStyle name="Normal 18" xfId="296" xr:uid="{99C43445-F818-4240-A8B5-50449F64BA25}"/>
    <cellStyle name="Normal 18 2" xfId="297" xr:uid="{4D076EBE-44F7-499B-99B9-87ACB72B498C}"/>
    <cellStyle name="Normal 18 2 2" xfId="298" xr:uid="{1203F993-5D2F-4233-A8DC-16B32DE46009}"/>
    <cellStyle name="Normal 18 3" xfId="299" xr:uid="{BEBAECED-28F6-4A4A-B74A-6A1914856326}"/>
    <cellStyle name="Normal 19" xfId="300" xr:uid="{AA753398-E135-471B-9224-322E96F92B00}"/>
    <cellStyle name="Normal 19 2" xfId="301" xr:uid="{98AC4E8B-738F-4CF6-996D-B2F1E9C8ADAD}"/>
    <cellStyle name="Normal 19 2 2" xfId="302" xr:uid="{8DA686B0-8F15-44BD-A47E-C93C70CE845A}"/>
    <cellStyle name="Normal 19 3" xfId="303" xr:uid="{72691489-F964-46F3-8B31-83D12ABE8585}"/>
    <cellStyle name="Normal 2" xfId="81" xr:uid="{00000000-0005-0000-0000-000051000000}"/>
    <cellStyle name="Normal 2 2" xfId="116" xr:uid="{BBA2418E-7EB2-4FC6-8D3C-AFAAB232093F}"/>
    <cellStyle name="Normal 2 2 2" xfId="117" xr:uid="{6A783D0D-49EB-4D56-A9FC-73975FDC2BEC}"/>
    <cellStyle name="Normal 2 2 2 2" xfId="307" xr:uid="{C2177230-F407-4877-A7E5-F76AD41B56B9}"/>
    <cellStyle name="Normal 2 2 2 3" xfId="308" xr:uid="{D9A4AB98-D14F-4C2D-A058-0F1EE864A4C3}"/>
    <cellStyle name="Normal 2 2 2 4" xfId="306" xr:uid="{CC9F4A77-3D59-4687-9F96-22421CD2F1B2}"/>
    <cellStyle name="Normal 2 2 3" xfId="309" xr:uid="{526AC9C3-8090-4BF1-A81E-C0F5F755F0FC}"/>
    <cellStyle name="Normal 2 2 4" xfId="310" xr:uid="{74851026-54D6-4E2D-A6A8-E060D0722769}"/>
    <cellStyle name="Normal 2 2 5" xfId="311" xr:uid="{776ACD25-27D2-470D-9B60-8363C77F5011}"/>
    <cellStyle name="Normal 2 2 6" xfId="305" xr:uid="{B0858A5F-7F4B-4E6E-9F92-100E49636A44}"/>
    <cellStyle name="Normal 2 3" xfId="312" xr:uid="{791FF6DD-D4B9-4BC5-811D-21BA1AAD4394}"/>
    <cellStyle name="Normal 2 4" xfId="313" xr:uid="{D8E35CA9-6D0B-4AD6-98A3-706B8594D474}"/>
    <cellStyle name="Normal 2 5" xfId="314" xr:uid="{3D3E4D81-CDDD-4B07-AB26-C06FD837A866}"/>
    <cellStyle name="Normal 2 6" xfId="315" xr:uid="{A8481BC0-3505-441D-82EA-4E0DCEA3C1FD}"/>
    <cellStyle name="Normal 2 7" xfId="304" xr:uid="{9427C8FF-D644-4BF6-B14D-993C61E40D3D}"/>
    <cellStyle name="Normal 20" xfId="316" xr:uid="{95A8568D-D3D8-4ADB-8CE3-16A6A009C1C2}"/>
    <cellStyle name="Normal 20 2" xfId="317" xr:uid="{39C07259-48B4-49C7-BDBE-2CC7FD010CAA}"/>
    <cellStyle name="Normal 20 2 2" xfId="318" xr:uid="{91E28A30-724F-454B-8168-B895583287AE}"/>
    <cellStyle name="Normal 20 3" xfId="319" xr:uid="{DE16B1F0-39FE-4552-8137-28474961F9E3}"/>
    <cellStyle name="Normal 21" xfId="320" xr:uid="{F01851CF-C377-4A19-959C-82D2E9BC00E1}"/>
    <cellStyle name="Normal 21 2" xfId="321" xr:uid="{0A0C80C1-67C3-4235-A2AC-6745083ACF1A}"/>
    <cellStyle name="Normal 21 2 2" xfId="322" xr:uid="{83CFBFE8-CDA2-4C87-87A5-2CCE66A87211}"/>
    <cellStyle name="Normal 21 3" xfId="323" xr:uid="{B573C133-A8E2-4DE5-A7F1-42C92A1F3857}"/>
    <cellStyle name="Normal 22" xfId="324" xr:uid="{C34125B5-BCF1-4D65-B652-49796795EC8B}"/>
    <cellStyle name="Normal 22 2" xfId="325" xr:uid="{5EEC4EF0-DF60-4E73-961D-DAABAC634AA5}"/>
    <cellStyle name="Normal 22 2 2" xfId="326" xr:uid="{8574FDDB-DAA9-4FDE-8B29-8C5FA9612B18}"/>
    <cellStyle name="Normal 22 3" xfId="327" xr:uid="{F421E64D-C560-48B9-8902-CA7FBA22E4D9}"/>
    <cellStyle name="Normal 23" xfId="328" xr:uid="{1F2AAF4A-B242-4563-8AA1-F5CB60330629}"/>
    <cellStyle name="Normal 23 2" xfId="329" xr:uid="{55C7B49F-D565-494F-90F7-E987273F4AD2}"/>
    <cellStyle name="Normal 23 2 2" xfId="330" xr:uid="{EBDB6CB1-82AA-4C3A-B19E-ECD9F5E3225D}"/>
    <cellStyle name="Normal 23 3" xfId="331" xr:uid="{253A0D28-1F92-422B-9765-7753194E64D1}"/>
    <cellStyle name="Normal 24" xfId="332" xr:uid="{6FA16C87-C6FC-4D65-99D7-AA31AA7FC4F3}"/>
    <cellStyle name="Normal 24 2" xfId="333" xr:uid="{FD7EFAA5-BE09-4300-8E6C-80E86A1A6CA5}"/>
    <cellStyle name="Normal 24 2 2" xfId="334" xr:uid="{9E86173C-4035-48AA-AB01-945289FA027F}"/>
    <cellStyle name="Normal 24 3" xfId="335" xr:uid="{18CC419D-F5B7-4924-9023-F8F1FE2EDBC9}"/>
    <cellStyle name="Normal 25" xfId="336" xr:uid="{3CA25924-904E-4A36-9804-851B420938BE}"/>
    <cellStyle name="Normal 25 2" xfId="337" xr:uid="{48339CB5-69F0-44B2-A5BE-8C3E7D09F1DE}"/>
    <cellStyle name="Normal 25 2 2" xfId="338" xr:uid="{7D27E359-18E2-4EC1-BE7D-931852B52116}"/>
    <cellStyle name="Normal 25 3" xfId="339" xr:uid="{A9E2A8A6-1408-48E3-8C66-3F17503AA650}"/>
    <cellStyle name="Normal 26" xfId="340" xr:uid="{9E645455-61B5-4FB9-8983-143E91C84018}"/>
    <cellStyle name="Normal 26 2" xfId="341" xr:uid="{2451E655-58DB-473A-B939-EEFBCA21568F}"/>
    <cellStyle name="Normal 26 2 2" xfId="342" xr:uid="{F17EE7CF-E000-4B60-93DD-044E43A8B7A4}"/>
    <cellStyle name="Normal 26 3" xfId="343" xr:uid="{41DA06D3-068B-4E45-9472-0D028C79C1D9}"/>
    <cellStyle name="Normal 27" xfId="344" xr:uid="{79956207-9AAA-4229-B9D6-04AFA9708DE0}"/>
    <cellStyle name="Normal 27 2" xfId="345" xr:uid="{79B36C2D-72E3-4757-B551-3EB8F5CECB16}"/>
    <cellStyle name="Normal 27 2 2" xfId="346" xr:uid="{8787D716-FE89-458A-87C3-D476F6B7474F}"/>
    <cellStyle name="Normal 27 3" xfId="347" xr:uid="{490E470A-BC51-4668-81CD-A6D8C95CD651}"/>
    <cellStyle name="Normal 28" xfId="348" xr:uid="{32339D2E-F2F3-4764-89AB-E9F370C5AC62}"/>
    <cellStyle name="Normal 28 2" xfId="349" xr:uid="{103A8BB5-5BAC-42B4-BCE7-B4F313475E18}"/>
    <cellStyle name="Normal 28 2 2" xfId="350" xr:uid="{12703994-3940-48C9-8F6A-D9A293C93196}"/>
    <cellStyle name="Normal 28 3" xfId="351" xr:uid="{7824DDF5-1A6D-4DF4-A615-9418A6D597D7}"/>
    <cellStyle name="Normal 29" xfId="352" xr:uid="{ED32F61C-C9CB-4224-80B3-A18C4B19A7AB}"/>
    <cellStyle name="Normal 29 2" xfId="353" xr:uid="{00F1AC09-07A9-4747-B456-666759EC77B6}"/>
    <cellStyle name="Normal 29 2 2" xfId="354" xr:uid="{0EF3EDEE-2A44-49A2-88E6-2A22477178B5}"/>
    <cellStyle name="Normal 29 3" xfId="355" xr:uid="{BBB7AC8C-A04F-48A1-B063-F093DC1D63ED}"/>
    <cellStyle name="Normal 3" xfId="82" xr:uid="{00000000-0005-0000-0000-000052000000}"/>
    <cellStyle name="Normal 3 2" xfId="111" xr:uid="{00000000-0005-0000-0000-000053000000}"/>
    <cellStyle name="Normal 3 2 2" xfId="356" xr:uid="{412DF613-BA75-443C-90FF-A5D1A602F687}"/>
    <cellStyle name="Normal 3 2 2 2" xfId="357" xr:uid="{87ADA9DB-AF18-47F8-8CE9-B4A65D5C1ABE}"/>
    <cellStyle name="Normal 3 2 2 3" xfId="358" xr:uid="{60B5D510-3672-4A5F-9445-D2B3BD6ADB5A}"/>
    <cellStyle name="Normal 3 2 3" xfId="359" xr:uid="{E8B27AF0-4EC8-460A-BC53-C49374B4167D}"/>
    <cellStyle name="Normal 3 3" xfId="119" xr:uid="{AD24D2DC-9E5C-44B1-8C0A-50F22B45C071}"/>
    <cellStyle name="Normal 3 3 2" xfId="361" xr:uid="{9DBDB1A7-100D-4669-8C1A-B6378A65DCC5}"/>
    <cellStyle name="Normal 3 3 3" xfId="360" xr:uid="{D7072655-996A-453D-A05F-03E2F59C302B}"/>
    <cellStyle name="Normal 3 4" xfId="362" xr:uid="{5B0B88DC-8BDA-42DF-A984-F245A5ADC53A}"/>
    <cellStyle name="Normal 3 4 2" xfId="363" xr:uid="{EDE9F6D6-8B56-4384-A9AE-B3CFF475BA4D}"/>
    <cellStyle name="Normal 30" xfId="364" xr:uid="{997ADC0D-9834-408F-AABF-FF30A1150B86}"/>
    <cellStyle name="Normal 30 2" xfId="365" xr:uid="{722530D3-40CC-4E07-BFC5-DBBFC5E1790D}"/>
    <cellStyle name="Normal 30 2 2" xfId="366" xr:uid="{863DA795-80B9-449F-95D7-8ACE6317ACA4}"/>
    <cellStyle name="Normal 30 3" xfId="367" xr:uid="{CA4E0FE0-B5FE-4187-AC68-473F52422A31}"/>
    <cellStyle name="Normal 31" xfId="368" xr:uid="{BF4C60FD-6744-49F2-9BF7-13BBCBE879DF}"/>
    <cellStyle name="Normal 31 2" xfId="369" xr:uid="{D75EFCDB-7068-42AC-8FF2-1B430FF12710}"/>
    <cellStyle name="Normal 31 2 2" xfId="370" xr:uid="{9068A262-88BD-490E-997B-B5BD629E13B0}"/>
    <cellStyle name="Normal 31 3" xfId="371" xr:uid="{5AE97555-A66C-47A3-927A-9F763BAF4FFA}"/>
    <cellStyle name="Normal 32" xfId="372" xr:uid="{6E789DDF-0244-4D10-AC8A-D80338F9EB3E}"/>
    <cellStyle name="Normal 32 2" xfId="373" xr:uid="{533C8141-E938-41CA-9DD4-BAAC3F98BB00}"/>
    <cellStyle name="Normal 32 2 2" xfId="374" xr:uid="{08E3138B-15B0-4871-9F2D-4E402288D3CE}"/>
    <cellStyle name="Normal 32 3" xfId="375" xr:uid="{375072F6-CBCA-4E61-B8E4-B37A6650D2CB}"/>
    <cellStyle name="Normal 33" xfId="376" xr:uid="{47738C29-0F18-4579-BA1C-11F0F8132E40}"/>
    <cellStyle name="Normal 33 2" xfId="377" xr:uid="{9FCA3F2E-1A30-4135-B031-E38EA48C4492}"/>
    <cellStyle name="Normal 33 2 2" xfId="378" xr:uid="{5940CB10-361E-4F9C-A8B4-A029B6217980}"/>
    <cellStyle name="Normal 33 3" xfId="379" xr:uid="{604A5DEF-B68F-401C-B445-E9A940516007}"/>
    <cellStyle name="Normal 34" xfId="380" xr:uid="{C93B5962-6004-4750-8E92-09BDF185AAC9}"/>
    <cellStyle name="Normal 34 2" xfId="381" xr:uid="{76F7BD94-3D86-470C-AAB5-407C8151B927}"/>
    <cellStyle name="Normal 34 2 2" xfId="382" xr:uid="{E1B7696D-9B7D-417F-9076-00D01A8D6900}"/>
    <cellStyle name="Normal 34 3" xfId="383" xr:uid="{EDB248FC-8454-461F-A6A3-3EA1B3EB57C6}"/>
    <cellStyle name="Normal 35" xfId="384" xr:uid="{AD2176E2-47F5-4B4C-8013-49F5301B9ED4}"/>
    <cellStyle name="Normal 35 2" xfId="385" xr:uid="{D51F3AF9-E8DE-4349-9257-D901B184DB12}"/>
    <cellStyle name="Normal 35 2 2" xfId="386" xr:uid="{FA16686F-F62D-4AB3-8C89-8DF0642AF33E}"/>
    <cellStyle name="Normal 35 3" xfId="387" xr:uid="{59B24272-7B6A-4B55-B3F0-C3A6D250142B}"/>
    <cellStyle name="Normal 36" xfId="388" xr:uid="{4B45CA85-9B88-4AAB-AC5D-32B0D1C86571}"/>
    <cellStyle name="Normal 36 2" xfId="389" xr:uid="{0AFE6585-EB59-4B83-A9A0-FA78A68AD451}"/>
    <cellStyle name="Normal 36 2 2" xfId="390" xr:uid="{70A7ED00-81D2-4646-ACC9-F233FBF4E1D9}"/>
    <cellStyle name="Normal 36 3" xfId="391" xr:uid="{6B42BD14-1A2C-4ED4-9D63-C9F5E57BF6CE}"/>
    <cellStyle name="Normal 37" xfId="392" xr:uid="{769EA154-D513-4835-9F89-AA1997A475C0}"/>
    <cellStyle name="Normal 37 2" xfId="393" xr:uid="{635A89BC-4AC4-407C-913C-99CD759FF0D3}"/>
    <cellStyle name="Normal 37 2 2" xfId="394" xr:uid="{83E88327-EEAD-4D4E-AC13-C7E074F10373}"/>
    <cellStyle name="Normal 37 3" xfId="395" xr:uid="{DC22E8AB-A66B-4429-B17C-BC5F0E83FAA0}"/>
    <cellStyle name="Normal 38" xfId="396" xr:uid="{3184B2E8-08D9-4768-8718-47E3013D8CF0}"/>
    <cellStyle name="Normal 38 2" xfId="397" xr:uid="{D2BE2614-520C-4761-A9D1-F991F68A1DC5}"/>
    <cellStyle name="Normal 38 2 2" xfId="398" xr:uid="{FD5EE872-AAAA-4056-9744-0AD341CD2199}"/>
    <cellStyle name="Normal 38 3" xfId="399" xr:uid="{46946174-72DF-4D48-91DF-FD10BF043FA3}"/>
    <cellStyle name="Normal 39" xfId="400" xr:uid="{3715A7EF-28B7-469D-A60D-1DE91F99BF46}"/>
    <cellStyle name="Normal 39 2" xfId="401" xr:uid="{5F6447B4-0C2E-4366-BCFB-5636ED87E6EE}"/>
    <cellStyle name="Normal 39 2 2" xfId="402" xr:uid="{D037674B-87BC-44FA-BE16-B6BC4B9CF10A}"/>
    <cellStyle name="Normal 39 3" xfId="403" xr:uid="{5FEF0702-D5AB-47B6-AB5D-72F265A1D9E1}"/>
    <cellStyle name="Normal 4" xfId="83" xr:uid="{00000000-0005-0000-0000-000054000000}"/>
    <cellStyle name="Normal 4 2" xfId="121" xr:uid="{139F1F67-7706-428F-9718-14672D787823}"/>
    <cellStyle name="Normal 4 2 2" xfId="404" xr:uid="{AE6C7997-38BF-4E59-B27A-CBCE7BE89F40}"/>
    <cellStyle name="Normal 4 3" xfId="405" xr:uid="{8BAC5129-8C93-4BFA-8CB5-497DC82A4880}"/>
    <cellStyle name="Normal 40" xfId="406" xr:uid="{F58CA312-AE54-4B08-BB3E-3B868E087F2C}"/>
    <cellStyle name="Normal 40 2" xfId="407" xr:uid="{E3466FDB-3D4B-41B5-8C32-ACDAE59689FA}"/>
    <cellStyle name="Normal 40 2 2" xfId="408" xr:uid="{C02667E2-D59C-453E-B524-B09905707AAA}"/>
    <cellStyle name="Normal 40 3" xfId="409" xr:uid="{D12E0D72-617E-405C-BEB4-4B54E01C2A42}"/>
    <cellStyle name="Normal 41" xfId="410" xr:uid="{4F37AFBB-4D0F-49D6-8AF7-D65AF92CBC20}"/>
    <cellStyle name="Normal 41 2" xfId="411" xr:uid="{42B2DCA6-D3F0-4E31-A5BF-8280FC4AE133}"/>
    <cellStyle name="Normal 41 2 2" xfId="412" xr:uid="{6D4E6770-7617-4E48-B1D6-BF84FD9EA42D}"/>
    <cellStyle name="Normal 41 3" xfId="413" xr:uid="{B306F927-3678-4531-9422-B3239D1C9F34}"/>
    <cellStyle name="Normal 42" xfId="414" xr:uid="{70ED1228-8D5A-4337-BCDF-E0030F3DF352}"/>
    <cellStyle name="Normal 42 2" xfId="415" xr:uid="{30799EB7-1202-42D3-82FD-BC91210FC22D}"/>
    <cellStyle name="Normal 42 2 2" xfId="416" xr:uid="{44CF6263-5ADA-467A-85D1-873C8030E768}"/>
    <cellStyle name="Normal 42 3" xfId="417" xr:uid="{7FA91A44-B588-492F-93F0-00FDDBB33EB4}"/>
    <cellStyle name="Normal 43" xfId="418" xr:uid="{AF73C881-DA42-41EC-B92C-BEFF579926E4}"/>
    <cellStyle name="Normal 43 2" xfId="419" xr:uid="{01E9F2BA-C180-470D-94CD-B5B3E72383AE}"/>
    <cellStyle name="Normal 43 2 2" xfId="420" xr:uid="{8AB49CF9-B7CE-4479-B731-8FB93D865C70}"/>
    <cellStyle name="Normal 43 3" xfId="421" xr:uid="{0B812594-B9C5-402A-BB5A-9ABCD156056E}"/>
    <cellStyle name="Normal 44" xfId="422" xr:uid="{06186E7E-97CE-4E32-9D2B-533C38ABB591}"/>
    <cellStyle name="Normal 44 2" xfId="423" xr:uid="{29F53C67-AB95-48F2-8D44-48D8C9009290}"/>
    <cellStyle name="Normal 44 2 2" xfId="424" xr:uid="{516BC613-A87A-4ABD-AB20-912D173D4132}"/>
    <cellStyle name="Normal 44 3" xfId="425" xr:uid="{7F22E950-9CC0-4F43-B411-0D0A9FA61FD4}"/>
    <cellStyle name="Normal 45" xfId="426" xr:uid="{6B40A355-684D-4C32-B3ED-E79C91E1719B}"/>
    <cellStyle name="Normal 45 2" xfId="427" xr:uid="{1D0930EF-A39E-4BD4-B083-3C28F6B1B695}"/>
    <cellStyle name="Normal 45 2 2" xfId="428" xr:uid="{85A59C26-AF0F-4305-AEBE-E52E33916082}"/>
    <cellStyle name="Normal 45 3" xfId="429" xr:uid="{09B1D14C-E397-45EA-9A91-136740E96EF8}"/>
    <cellStyle name="Normal 46" xfId="430" xr:uid="{ED2D823C-F448-4EFD-A44A-6A1A98394D82}"/>
    <cellStyle name="Normal 46 2" xfId="431" xr:uid="{795F1106-4BF7-444F-B831-DA3792C6F9F4}"/>
    <cellStyle name="Normal 46 2 2" xfId="432" xr:uid="{E61977EE-5F1D-489D-A3A1-9B90F384D12A}"/>
    <cellStyle name="Normal 46 3" xfId="433" xr:uid="{CF28FB85-098C-4D64-9A9E-7F006AFEDAEC}"/>
    <cellStyle name="Normal 47" xfId="434" xr:uid="{54E61B74-58E3-4CE7-B72D-6321C6BF2ACC}"/>
    <cellStyle name="Normal 47 2" xfId="435" xr:uid="{9516503D-6DFB-4F52-9FFC-BA40364E569A}"/>
    <cellStyle name="Normal 47 2 2" xfId="436" xr:uid="{C4BBAEBC-2AE9-4A66-9A00-C48DD03978DC}"/>
    <cellStyle name="Normal 47 3" xfId="437" xr:uid="{7B4C1ABD-FEE1-4DB3-9C0B-3DCF62DB6613}"/>
    <cellStyle name="Normal 48" xfId="438" xr:uid="{E869E555-6845-4848-9C14-18CCF22BFBB7}"/>
    <cellStyle name="Normal 48 2" xfId="439" xr:uid="{713FC8E6-D537-4D5C-9662-5E839A78CCE7}"/>
    <cellStyle name="Normal 48 2 2" xfId="440" xr:uid="{46B54CC3-5677-405B-A451-06BE8138FC00}"/>
    <cellStyle name="Normal 48 3" xfId="441" xr:uid="{BC64AEFA-D060-43D8-807A-5CC0F7ACB957}"/>
    <cellStyle name="Normal 49" xfId="442" xr:uid="{DC55129C-A38F-4BA8-9FD3-6F101143E203}"/>
    <cellStyle name="Normal 49 2" xfId="443" xr:uid="{BDC1E558-926F-4CCE-8255-EBC7208E33D3}"/>
    <cellStyle name="Normal 49 2 2" xfId="444" xr:uid="{6717A093-413A-406C-A132-8E857FD3D914}"/>
    <cellStyle name="Normal 49 3" xfId="445" xr:uid="{B8F606D9-94C7-403E-8671-FC3B73ECCD2C}"/>
    <cellStyle name="Normal 5" xfId="84" xr:uid="{00000000-0005-0000-0000-000055000000}"/>
    <cellStyle name="Normal 5 2" xfId="123" xr:uid="{1640A812-2B57-4651-981A-F23E214E7D01}"/>
    <cellStyle name="Normal 5 2 2" xfId="448" xr:uid="{87C5D876-7324-4F66-89AF-4FB32AD3B288}"/>
    <cellStyle name="Normal 5 2 3" xfId="449" xr:uid="{6723DDDF-9209-424F-BF7C-C19EADB15976}"/>
    <cellStyle name="Normal 5 2 4" xfId="450" xr:uid="{97C45F57-C0FA-46DE-8660-E2D237366890}"/>
    <cellStyle name="Normal 5 2 5" xfId="447" xr:uid="{4A5C8934-0CAE-4892-BD7E-AD32078A371D}"/>
    <cellStyle name="Normal 5 3" xfId="128" xr:uid="{B7F16E41-B7C0-490C-B7B1-0B76A711CF55}"/>
    <cellStyle name="Normal 5 3 2" xfId="136" xr:uid="{2120DA56-9779-4796-BC13-C518C6AEC1E9}"/>
    <cellStyle name="Normal 5 3 2 2" xfId="452" xr:uid="{3E1C025D-6B42-497E-81C2-1A607C1A6C28}"/>
    <cellStyle name="Normal 5 3 3" xfId="146" xr:uid="{6C1485E8-1247-45DE-83C4-FE8809D28968}"/>
    <cellStyle name="Normal 5 3 3 2" xfId="453" xr:uid="{8E499D99-2BF0-4484-9914-F9C7CA0A5D5B}"/>
    <cellStyle name="Normal 5 3 4" xfId="451" xr:uid="{A0B63021-26BD-4665-9FDF-894D5D39E3A0}"/>
    <cellStyle name="Normal 5 3 5" xfId="536" xr:uid="{6C2CF1EB-326F-4484-9087-161C7A645128}"/>
    <cellStyle name="Normal 5 4" xfId="132" xr:uid="{7E29C118-E12E-4FC7-A973-C594CA463A50}"/>
    <cellStyle name="Normal 5 4 2" xfId="455" xr:uid="{36B52AF1-67F7-4DA3-89E9-E6BEAA5E3171}"/>
    <cellStyle name="Normal 5 4 3" xfId="454" xr:uid="{2C3DBE02-7557-4767-AB79-E8F1D9CDB28E}"/>
    <cellStyle name="Normal 5 5" xfId="142" xr:uid="{A459F8A8-4476-4BB2-8A0F-DA7DC5B13751}"/>
    <cellStyle name="Normal 5 6" xfId="446" xr:uid="{653A7E12-ACA7-488C-A852-C48A12AC3E67}"/>
    <cellStyle name="Normal 5 7" xfId="532" xr:uid="{06709F8C-251B-4EF9-99D9-F6CE5F1CBE9F}"/>
    <cellStyle name="Normal 5_FORM B - PRICES" xfId="456" xr:uid="{EF7455FE-31E9-4D1A-A097-5C01F459AEBC}"/>
    <cellStyle name="Normal 50" xfId="457" xr:uid="{FB42A4FE-F142-4BB6-B364-1384ADC22EDC}"/>
    <cellStyle name="Normal 50 2" xfId="458" xr:uid="{BB20E717-50F1-4C29-8F0D-3602287FA1C2}"/>
    <cellStyle name="Normal 50 2 2" xfId="459" xr:uid="{0BA2311D-A316-47A6-B7C2-1B54BBA4124D}"/>
    <cellStyle name="Normal 50 3" xfId="460" xr:uid="{53631D27-7F16-4261-848F-2D3926A7A7F8}"/>
    <cellStyle name="Normal 51" xfId="461" xr:uid="{7F59A2CF-23D8-4CB7-AD64-F327AD123512}"/>
    <cellStyle name="Normal 51 2" xfId="462" xr:uid="{ACF4189D-D64A-4F84-9EF9-25176D2CE064}"/>
    <cellStyle name="Normal 51 3" xfId="463" xr:uid="{3D72E6AF-9E8B-482D-8017-C3939A21701D}"/>
    <cellStyle name="Normal 51 4" xfId="464" xr:uid="{419AD4DF-07EC-4863-995B-4B0D0298EFAD}"/>
    <cellStyle name="Normal 52" xfId="465" xr:uid="{14172CB4-A5BA-4328-8E76-B70FCB58D7F8}"/>
    <cellStyle name="Normal 53" xfId="466" xr:uid="{6165853A-A1A5-4E18-9B6C-F4589E9E8B13}"/>
    <cellStyle name="Normal 54" xfId="467" xr:uid="{F2577FBE-A8B3-4E59-ADD4-97466878C909}"/>
    <cellStyle name="Normal 54 2" xfId="468" xr:uid="{745ECE2C-BEA9-4890-8E15-252BE1A7EFDC}"/>
    <cellStyle name="Normal 55" xfId="469" xr:uid="{33C4BCEB-9F3D-4933-B2D0-99A79F2A8377}"/>
    <cellStyle name="Normal 56" xfId="470" xr:uid="{61393DCA-64DC-4EE3-AD7F-C072D246D525}"/>
    <cellStyle name="Normal 57" xfId="471" xr:uid="{ACDA4345-9AB1-4E9D-8C73-CEBCC2989C5A}"/>
    <cellStyle name="Normal 58" xfId="150" xr:uid="{0436021C-5073-485D-8A33-FB5BC07C8AA3}"/>
    <cellStyle name="Normal 6" xfId="1" xr:uid="{00000000-0005-0000-0000-000056000000}"/>
    <cellStyle name="Normal 6 2" xfId="124" xr:uid="{315EDB5B-31ED-48A2-802B-16C3BCDE01C6}"/>
    <cellStyle name="Normal 6 2 2" xfId="474" xr:uid="{F8CFB17C-3EA5-477B-A684-8723430BAED2}"/>
    <cellStyle name="Normal 6 2 2 2" xfId="475" xr:uid="{150D9389-20F0-4F0E-9C06-AE4E4858FF92}"/>
    <cellStyle name="Normal 6 2 3" xfId="476" xr:uid="{3931AFC3-B834-40C2-B697-53486EFC4E9D}"/>
    <cellStyle name="Normal 6 2 4" xfId="473" xr:uid="{D21A2F31-3737-4DD1-963F-4DA9B2F40E7E}"/>
    <cellStyle name="Normal 6 3" xfId="477" xr:uid="{16F576B3-65FC-4A5D-9B90-57C67A75CA2A}"/>
    <cellStyle name="Normal 6 3 2" xfId="478" xr:uid="{7475BD33-49B8-44D6-B20B-59F805FC935A}"/>
    <cellStyle name="Normal 6 4" xfId="479" xr:uid="{EA250970-3AEE-4C7C-8A90-70A98B1901EE}"/>
    <cellStyle name="Normal 6 5" xfId="472" xr:uid="{57CA39DD-EDF5-4B96-B350-4363058AF248}"/>
    <cellStyle name="Normal 7" xfId="110" xr:uid="{00000000-0005-0000-0000-000057000000}"/>
    <cellStyle name="Normal 7 2" xfId="113" xr:uid="{00000000-0005-0000-0000-000058000000}"/>
    <cellStyle name="Normal 7 2 2" xfId="480" xr:uid="{98FB2CB6-181A-4289-AE2E-7F91852B24A3}"/>
    <cellStyle name="Normal 7 3" xfId="125" xr:uid="{F1E489CB-D219-4D5B-885D-36F95C052C5B}"/>
    <cellStyle name="Normal 7 3 2" xfId="129" xr:uid="{8F3F363B-9E6C-4278-AF14-2326B412834C}"/>
    <cellStyle name="Normal 7 3 2 2" xfId="137" xr:uid="{9EFD608C-AE74-4A91-8F66-45AB17C417C9}"/>
    <cellStyle name="Normal 7 3 2 3" xfId="147" xr:uid="{A9C10167-B64F-4254-89D5-7D2763DA0680}"/>
    <cellStyle name="Normal 7 3 2 4" xfId="537" xr:uid="{E0CEA188-8341-44C6-A85A-5F49F26BEA52}"/>
    <cellStyle name="Normal 7 3 3" xfId="133" xr:uid="{8219989B-E69A-4AD2-B3AB-CE5BB7CBE705}"/>
    <cellStyle name="Normal 7 3 4" xfId="143" xr:uid="{2144E6C8-C58B-48D6-81FD-C37BD8EC9D4C}"/>
    <cellStyle name="Normal 7 3 5" xfId="481" xr:uid="{6F1A79B5-E7EE-48D0-8D00-92AEFEA199EC}"/>
    <cellStyle name="Normal 7 3 6" xfId="533" xr:uid="{303BCE17-0232-471D-84F0-7C832B89E891}"/>
    <cellStyle name="Normal 7 4" xfId="482" xr:uid="{CAF17553-FD7E-489B-8278-90F81F43D9AB}"/>
    <cellStyle name="Normal 7 5" xfId="483" xr:uid="{9646C953-9928-45AC-9B01-9A5FD0009006}"/>
    <cellStyle name="Normal 8" xfId="115" xr:uid="{7F61F98C-7EE7-4F46-804C-1627F60E3458}"/>
    <cellStyle name="Normal 8 2" xfId="485" xr:uid="{D6C64921-7538-47EE-BF4A-26BD0894DD79}"/>
    <cellStyle name="Normal 8 2 2" xfId="486" xr:uid="{8C1AE0D7-227B-4988-A90F-1350D3E892DE}"/>
    <cellStyle name="Normal 8 3" xfId="487" xr:uid="{769EA598-1060-48A6-B52D-885FC0127E00}"/>
    <cellStyle name="Normal 8 4" xfId="484" xr:uid="{71026495-0C02-4D4C-88D0-21E94DC06C7E}"/>
    <cellStyle name="Normal 9" xfId="127" xr:uid="{8851E57A-ABEE-4CCB-9E83-08817C4AFD84}"/>
    <cellStyle name="Normal 9 2" xfId="131" xr:uid="{36CB869A-1B40-4C94-8DFF-5032A0149E78}"/>
    <cellStyle name="Normal 9 2 2" xfId="139" xr:uid="{A78CD52C-E909-4940-ADEC-22700EA6ADB5}"/>
    <cellStyle name="Normal 9 2 2 2" xfId="490" xr:uid="{CACDD395-3D09-4CEA-B0D7-9C5E980DB856}"/>
    <cellStyle name="Normal 9 2 3" xfId="149" xr:uid="{83AA52A1-410C-41D8-9465-10FD0DC367FA}"/>
    <cellStyle name="Normal 9 2 4" xfId="489" xr:uid="{0BEBDB51-FD20-44B4-B415-10801257EE82}"/>
    <cellStyle name="Normal 9 2 5" xfId="539" xr:uid="{53F203A0-08EA-47B1-A42A-D58A56312443}"/>
    <cellStyle name="Normal 9 3" xfId="135" xr:uid="{6AC240F2-1C0A-4932-BE68-5FA07A5F71E1}"/>
    <cellStyle name="Normal 9 3 2" xfId="491" xr:uid="{A38DCE00-AEFA-49F0-BD90-7E615928FBDA}"/>
    <cellStyle name="Normal 9 4" xfId="145" xr:uid="{6B2C1BAB-DC8C-4E09-9C31-9ABA98CDE068}"/>
    <cellStyle name="Normal 9 5" xfId="488" xr:uid="{491C9A38-A5C3-45C8-A18D-06851E39357B}"/>
    <cellStyle name="Normal 9 6" xfId="535" xr:uid="{E17EF5A5-CA0D-4349-9FC0-228AAAFA4C74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Null 2 2" xfId="492" xr:uid="{377063C5-4024-4E65-A249-03B2AA0BE100}"/>
    <cellStyle name="Null 2 3" xfId="493" xr:uid="{04C75975-CC62-4AAD-B161-B295B86DF27D}"/>
    <cellStyle name="Null 3" xfId="494" xr:uid="{CA9B7A34-33A5-4C3C-BCF4-21674C4A66E4}"/>
    <cellStyle name="Null 3 2" xfId="495" xr:uid="{FFD12E10-2365-47F6-8C6A-693737754C6E}"/>
    <cellStyle name="Output 2" xfId="88" xr:uid="{00000000-0005-0000-0000-00005E000000}"/>
    <cellStyle name="Percent 2" xfId="140" xr:uid="{E1F37B2E-A975-48F3-8A2B-19E1150586DB}"/>
    <cellStyle name="Regular" xfId="89" xr:uid="{00000000-0005-0000-0000-00005F000000}"/>
    <cellStyle name="Regular 2" xfId="90" xr:uid="{00000000-0005-0000-0000-000060000000}"/>
    <cellStyle name="Regular 2 2" xfId="496" xr:uid="{4548F127-BD9F-4666-82B6-57F0486A8F3B}"/>
    <cellStyle name="Regular 2 3" xfId="497" xr:uid="{2327A925-CAB4-4403-AEB8-46AA9C8AB067}"/>
    <cellStyle name="Regular 2_FORM B - PRICES" xfId="498" xr:uid="{8F4CED60-205A-427D-AD88-8CF4FF9DDC79}"/>
    <cellStyle name="Regular 3" xfId="499" xr:uid="{138489E9-9EAF-41AA-B433-212D0A70CFAD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A 2 2" xfId="500" xr:uid="{A2FCF90F-A74C-4B7C-B9A1-9B31105FD6A8}"/>
    <cellStyle name="TitleA 2 3" xfId="501" xr:uid="{D136BADC-F8B2-424A-BC2E-8FBF95C2E499}"/>
    <cellStyle name="TitleA 2_FORM B - PRICES" xfId="502" xr:uid="{DA8FB55E-D65A-4B2E-AD90-C0D84466997A}"/>
    <cellStyle name="TitleA 3" xfId="503" xr:uid="{6ACF4F93-2395-4963-8C6C-AC206992652B}"/>
    <cellStyle name="TitleC" xfId="94" xr:uid="{00000000-0005-0000-0000-000064000000}"/>
    <cellStyle name="TitleC 2" xfId="95" xr:uid="{00000000-0005-0000-0000-000065000000}"/>
    <cellStyle name="TitleC 2 2" xfId="504" xr:uid="{EB825726-F0E8-4A06-9F6F-EAB0B5CD085E}"/>
    <cellStyle name="TitleC 2 3" xfId="505" xr:uid="{BCF5883E-A858-44C2-B9E7-8C4278CFBEAA}"/>
    <cellStyle name="TitleC 2_FORM B - PRICES" xfId="506" xr:uid="{CF4B96D8-4A62-4D4A-A538-975287233A8F}"/>
    <cellStyle name="TitleC 3" xfId="507" xr:uid="{5B0816AB-13A0-45B4-88B4-6B4AF4789656}"/>
    <cellStyle name="TitleE8" xfId="96" xr:uid="{00000000-0005-0000-0000-000066000000}"/>
    <cellStyle name="TitleE8 2" xfId="97" xr:uid="{00000000-0005-0000-0000-000067000000}"/>
    <cellStyle name="TitleE8 2 2" xfId="508" xr:uid="{0FD00E34-51DE-48FB-AE6B-D278E1361C5C}"/>
    <cellStyle name="TitleE8 2 3" xfId="509" xr:uid="{267863FE-DE67-49EE-945A-8991A9996964}"/>
    <cellStyle name="TitleE8 2_FORM B - PRICES" xfId="510" xr:uid="{2F515DDC-1B31-449D-BE97-60891719A949}"/>
    <cellStyle name="TitleE8 3" xfId="511" xr:uid="{70FCBCC5-3531-4FC6-A9D8-15258F87BEE8}"/>
    <cellStyle name="TitleE8x" xfId="98" xr:uid="{00000000-0005-0000-0000-000068000000}"/>
    <cellStyle name="TitleE8x 2" xfId="99" xr:uid="{00000000-0005-0000-0000-000069000000}"/>
    <cellStyle name="TitleE8x 2 2" xfId="512" xr:uid="{9163A784-6BB7-4C31-9CCA-014AEE918EEA}"/>
    <cellStyle name="TitleE8x 2 3" xfId="513" xr:uid="{71F26E69-B333-41D0-96D7-963DF451D8DD}"/>
    <cellStyle name="TitleE8x 2_FORM B - PRICES" xfId="514" xr:uid="{522F99C2-0B32-4202-A74C-D55DF1971CF8}"/>
    <cellStyle name="TitleE8x 3" xfId="515" xr:uid="{D10C9BA1-A0AB-4BAC-AD38-0EB921A7ACD3}"/>
    <cellStyle name="TitleF" xfId="100" xr:uid="{00000000-0005-0000-0000-00006A000000}"/>
    <cellStyle name="TitleF 2" xfId="101" xr:uid="{00000000-0005-0000-0000-00006B000000}"/>
    <cellStyle name="TitleF 2 2" xfId="516" xr:uid="{5D438139-CDFD-4962-8C5C-50DC2C22C1C5}"/>
    <cellStyle name="TitleF 2 3" xfId="517" xr:uid="{86BE0845-2F7F-409D-A705-10A7EDCF3738}"/>
    <cellStyle name="TitleF 2_FORM B - PRICES" xfId="518" xr:uid="{8FC0DB21-86D0-46C8-89AD-179AF99A1C04}"/>
    <cellStyle name="TitleF 3" xfId="519" xr:uid="{DD759B55-EC4F-4D9E-8A88-F2CF4E1D0DA0}"/>
    <cellStyle name="TitleT" xfId="102" xr:uid="{00000000-0005-0000-0000-00006C000000}"/>
    <cellStyle name="TitleT 2" xfId="103" xr:uid="{00000000-0005-0000-0000-00006D000000}"/>
    <cellStyle name="TitleT 2 2" xfId="520" xr:uid="{71228C0D-0C9A-4699-8625-DC97F8ABED76}"/>
    <cellStyle name="TitleT 2 3" xfId="521" xr:uid="{CE65BD2A-0A8C-4FC0-919C-406E93038C08}"/>
    <cellStyle name="TitleT 2_FORM B - PRICES" xfId="522" xr:uid="{D966BAF5-2CE6-4DF8-919B-C110194C8A75}"/>
    <cellStyle name="TitleT 3" xfId="523" xr:uid="{57B06EAF-7B5F-48FF-8900-500F4CF32056}"/>
    <cellStyle name="TitleYC89" xfId="104" xr:uid="{00000000-0005-0000-0000-00006E000000}"/>
    <cellStyle name="TitleYC89 2" xfId="105" xr:uid="{00000000-0005-0000-0000-00006F000000}"/>
    <cellStyle name="TitleYC89 2 2" xfId="524" xr:uid="{59919617-7AD8-4E5E-9643-F661F73A460C}"/>
    <cellStyle name="TitleYC89 2 3" xfId="525" xr:uid="{1B8DE9B4-78B0-4A23-B679-E25C0AE010B4}"/>
    <cellStyle name="TitleYC89 2_FORM B - PRICES" xfId="526" xr:uid="{3C502AAC-2F16-47CB-B8C9-E6DA3A84F44D}"/>
    <cellStyle name="TitleYC89 3" xfId="527" xr:uid="{BB95A8F2-8E6B-41B1-ACE9-E1810A15B3D1}"/>
    <cellStyle name="TitleZ" xfId="106" xr:uid="{00000000-0005-0000-0000-000070000000}"/>
    <cellStyle name="TitleZ 2" xfId="107" xr:uid="{00000000-0005-0000-0000-000071000000}"/>
    <cellStyle name="TitleZ 2 2" xfId="528" xr:uid="{5B91A0B6-5F57-449F-B39A-3846F6E4BF93}"/>
    <cellStyle name="TitleZ 2 3" xfId="529" xr:uid="{FB01F697-7104-45F6-BFC8-CB6D81E4A888}"/>
    <cellStyle name="TitleZ 2_FORM B - PRICES" xfId="530" xr:uid="{F4497E3D-FCF7-465E-978B-7C93FFC2E82A}"/>
    <cellStyle name="TitleZ 3" xfId="531" xr:uid="{1BF71105-F4C1-45DE-AFBC-D0B062E3C66F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microsoft.com/office/2017/10/relationships/person" Target="persons/person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Maria Iankova-Dedova" id="{C281B216-7C56-44AA-838C-7961986D6231}" userId="S::miankova@kgsgroup.com::387c2479-7d73-4157-a035-595a2aaef785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5" dT="2023-02-07T18:45:24.00" personId="{C281B216-7C56-44AA-838C-7961986D6231}" id="{979F5C8B-C46F-452B-A12D-94A7265D7E3E}">
    <text>To be updated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55EB8-1D45-4DA9-9DD6-9A5405E3478D}">
  <sheetPr>
    <pageSetUpPr fitToPage="1"/>
  </sheetPr>
  <dimension ref="A1:V1114"/>
  <sheetViews>
    <sheetView showGridLines="0" tabSelected="1" topLeftCell="C1" zoomScale="90" zoomScaleNormal="90" zoomScaleSheetLayoutView="100" workbookViewId="0">
      <selection activeCell="H12" sqref="H12"/>
    </sheetView>
  </sheetViews>
  <sheetFormatPr defaultColWidth="8.85546875" defaultRowHeight="12.75" x14ac:dyDescent="0.2"/>
  <cols>
    <col min="1" max="1" width="2.42578125" style="63" hidden="1" customWidth="1"/>
    <col min="2" max="2" width="0.42578125" style="63" hidden="1" customWidth="1"/>
    <col min="3" max="3" width="6" style="113" customWidth="1"/>
    <col min="4" max="4" width="34.5703125" style="113" customWidth="1"/>
    <col min="5" max="5" width="8.85546875" style="20" customWidth="1"/>
    <col min="6" max="6" width="11.7109375" style="114" customWidth="1"/>
    <col min="7" max="7" width="10.28515625" style="115" customWidth="1"/>
    <col min="8" max="8" width="16.140625" style="116" customWidth="1"/>
    <col min="9" max="9" width="15.7109375" style="116" customWidth="1"/>
    <col min="10" max="10" width="22.7109375" style="17" customWidth="1"/>
    <col min="11" max="11" width="32.28515625" style="18" customWidth="1"/>
    <col min="12" max="12" width="15.7109375" style="18" customWidth="1"/>
  </cols>
  <sheetData>
    <row r="1" spans="1:13" x14ac:dyDescent="0.2">
      <c r="A1" s="12"/>
      <c r="B1" s="12"/>
      <c r="C1" s="160"/>
      <c r="D1" s="160"/>
      <c r="E1" s="161" t="s">
        <v>240</v>
      </c>
      <c r="F1" s="161"/>
      <c r="G1" s="15"/>
      <c r="H1" s="16"/>
      <c r="I1" s="16"/>
    </row>
    <row r="2" spans="1:13" x14ac:dyDescent="0.2">
      <c r="A2" s="12"/>
      <c r="B2" s="12"/>
      <c r="C2" s="162" t="s">
        <v>12</v>
      </c>
      <c r="D2" s="163"/>
      <c r="E2" s="163"/>
      <c r="F2" s="163"/>
      <c r="G2" s="163"/>
      <c r="H2" s="163"/>
      <c r="I2" s="164"/>
      <c r="K2" s="19"/>
      <c r="L2" s="19"/>
    </row>
    <row r="3" spans="1:13" x14ac:dyDescent="0.2">
      <c r="A3" s="12"/>
      <c r="B3" s="12"/>
      <c r="C3" s="165"/>
      <c r="D3" s="165"/>
      <c r="F3" s="14"/>
      <c r="G3" s="15"/>
      <c r="H3" s="21"/>
      <c r="I3" s="21"/>
      <c r="K3" s="19"/>
      <c r="L3" s="19"/>
    </row>
    <row r="4" spans="1:13" x14ac:dyDescent="0.2">
      <c r="A4" s="12"/>
      <c r="B4" s="12"/>
      <c r="C4" s="13" t="s">
        <v>10</v>
      </c>
      <c r="D4" s="22"/>
      <c r="E4" s="23"/>
      <c r="F4" s="24"/>
      <c r="G4" s="15"/>
      <c r="H4" s="21"/>
      <c r="I4" s="21"/>
      <c r="K4" s="19"/>
      <c r="L4" s="19"/>
    </row>
    <row r="5" spans="1:13" ht="25.5" x14ac:dyDescent="0.2">
      <c r="A5" s="12"/>
      <c r="B5" s="12"/>
      <c r="C5" s="25" t="s">
        <v>0</v>
      </c>
      <c r="D5" s="26" t="s">
        <v>1</v>
      </c>
      <c r="E5" s="27" t="s">
        <v>9</v>
      </c>
      <c r="F5" s="28" t="s">
        <v>3</v>
      </c>
      <c r="G5" s="29" t="s">
        <v>2</v>
      </c>
      <c r="H5" s="29" t="s">
        <v>4</v>
      </c>
      <c r="I5" s="29" t="s">
        <v>5</v>
      </c>
      <c r="K5" s="30"/>
      <c r="L5" s="30"/>
    </row>
    <row r="6" spans="1:13" x14ac:dyDescent="0.2">
      <c r="A6" s="12"/>
      <c r="B6" s="12"/>
      <c r="C6" s="31" t="s">
        <v>13</v>
      </c>
      <c r="D6" s="166" t="s">
        <v>222</v>
      </c>
      <c r="E6" s="166"/>
      <c r="F6" s="166"/>
      <c r="G6" s="29"/>
      <c r="H6" s="32"/>
      <c r="I6" s="32"/>
      <c r="J6" s="33"/>
      <c r="K6" s="34"/>
      <c r="L6" s="34"/>
    </row>
    <row r="7" spans="1:13" x14ac:dyDescent="0.2">
      <c r="A7" s="12"/>
      <c r="B7" s="12"/>
      <c r="C7" s="35"/>
      <c r="D7" s="36"/>
      <c r="E7" s="37"/>
      <c r="F7" s="37"/>
      <c r="G7" s="38"/>
      <c r="H7" s="16"/>
      <c r="I7" s="16"/>
    </row>
    <row r="8" spans="1:13" x14ac:dyDescent="0.2">
      <c r="A8" s="12" t="s">
        <v>13</v>
      </c>
      <c r="B8" s="12">
        <f>B4+1</f>
        <v>1</v>
      </c>
      <c r="C8" s="39" t="str">
        <f>A8&amp;"."&amp;B8</f>
        <v>A.1</v>
      </c>
      <c r="D8" s="40" t="s">
        <v>208</v>
      </c>
      <c r="E8" s="37" t="s">
        <v>155</v>
      </c>
      <c r="F8" s="37"/>
      <c r="G8" s="38"/>
      <c r="H8" s="16"/>
      <c r="I8" s="16"/>
    </row>
    <row r="9" spans="1:13" x14ac:dyDescent="0.2">
      <c r="A9" s="12"/>
      <c r="B9" s="12"/>
      <c r="C9" s="41" t="s">
        <v>22</v>
      </c>
      <c r="D9" s="36" t="s">
        <v>173</v>
      </c>
      <c r="E9" s="37"/>
      <c r="F9" s="37"/>
      <c r="G9" s="38"/>
      <c r="H9" s="16"/>
      <c r="I9" s="16"/>
      <c r="M9" s="159"/>
    </row>
    <row r="10" spans="1:13" ht="25.5" x14ac:dyDescent="0.2">
      <c r="A10" s="12"/>
      <c r="B10" s="12"/>
      <c r="C10" s="42" t="s">
        <v>19</v>
      </c>
      <c r="D10" s="36" t="s">
        <v>209</v>
      </c>
      <c r="E10" s="37"/>
      <c r="F10" s="37" t="s">
        <v>17</v>
      </c>
      <c r="G10" s="38">
        <v>560</v>
      </c>
      <c r="H10" s="8"/>
      <c r="I10" s="16">
        <f t="shared" ref="I10:I64" si="0">ROUND(G10*H10,2)</f>
        <v>0</v>
      </c>
      <c r="M10" s="159"/>
    </row>
    <row r="11" spans="1:13" x14ac:dyDescent="0.2">
      <c r="A11" s="12"/>
      <c r="B11" s="12"/>
      <c r="C11" s="41" t="s">
        <v>18</v>
      </c>
      <c r="D11" s="36" t="s">
        <v>188</v>
      </c>
      <c r="E11" s="37"/>
      <c r="F11" s="37"/>
      <c r="G11" s="38"/>
      <c r="H11" s="16"/>
      <c r="I11" s="16"/>
      <c r="M11" s="159"/>
    </row>
    <row r="12" spans="1:13" ht="25.5" x14ac:dyDescent="0.2">
      <c r="A12" s="12"/>
      <c r="B12" s="12"/>
      <c r="C12" s="42" t="s">
        <v>19</v>
      </c>
      <c r="D12" s="36" t="s">
        <v>209</v>
      </c>
      <c r="E12" s="37"/>
      <c r="F12" s="37" t="s">
        <v>17</v>
      </c>
      <c r="G12" s="38">
        <v>365</v>
      </c>
      <c r="H12" s="8"/>
      <c r="I12" s="16">
        <f t="shared" ref="I12" si="1">ROUND(G12*H12,2)</f>
        <v>0</v>
      </c>
      <c r="M12" s="159"/>
    </row>
    <row r="13" spans="1:13" x14ac:dyDescent="0.2">
      <c r="A13" s="12"/>
      <c r="B13" s="12"/>
      <c r="C13" s="44" t="s">
        <v>36</v>
      </c>
      <c r="D13" s="45" t="s">
        <v>178</v>
      </c>
      <c r="E13" s="46"/>
      <c r="F13" s="47"/>
      <c r="G13" s="38"/>
      <c r="H13" s="16"/>
      <c r="I13" s="16"/>
      <c r="M13" s="159"/>
    </row>
    <row r="14" spans="1:13" ht="25.5" x14ac:dyDescent="0.2">
      <c r="A14" s="12"/>
      <c r="B14" s="12"/>
      <c r="C14" s="48" t="s">
        <v>19</v>
      </c>
      <c r="D14" s="45" t="s">
        <v>209</v>
      </c>
      <c r="E14" s="37"/>
      <c r="F14" s="47" t="s">
        <v>17</v>
      </c>
      <c r="G14" s="38">
        <v>84</v>
      </c>
      <c r="H14" s="8"/>
      <c r="I14" s="16">
        <f t="shared" ref="I14" si="2">ROUND(G14*H14,2)</f>
        <v>0</v>
      </c>
    </row>
    <row r="15" spans="1:13" x14ac:dyDescent="0.2">
      <c r="A15" s="12"/>
      <c r="B15" s="12"/>
      <c r="C15" s="48"/>
      <c r="D15" s="49"/>
      <c r="E15" s="37"/>
      <c r="F15" s="47"/>
      <c r="G15" s="38"/>
      <c r="H15" s="16"/>
      <c r="I15" s="16"/>
    </row>
    <row r="16" spans="1:13" ht="13.9" customHeight="1" x14ac:dyDescent="0.2">
      <c r="A16" s="12" t="s">
        <v>13</v>
      </c>
      <c r="B16" s="12">
        <v>2</v>
      </c>
      <c r="C16" s="39" t="str">
        <f>A16&amp;"."&amp;B16</f>
        <v>A.2</v>
      </c>
      <c r="D16" s="49" t="s">
        <v>213</v>
      </c>
      <c r="E16" s="37"/>
      <c r="F16" s="47"/>
      <c r="G16" s="38"/>
      <c r="H16" s="16"/>
      <c r="I16" s="16"/>
    </row>
    <row r="17" spans="1:12" ht="13.9" customHeight="1" x14ac:dyDescent="0.2">
      <c r="A17" s="12"/>
      <c r="B17" s="12"/>
      <c r="C17" s="39"/>
      <c r="D17" s="49" t="s">
        <v>215</v>
      </c>
      <c r="E17" s="37"/>
      <c r="F17" s="47"/>
      <c r="G17" s="38"/>
      <c r="H17" s="16"/>
      <c r="I17" s="16"/>
    </row>
    <row r="18" spans="1:12" x14ac:dyDescent="0.2">
      <c r="A18" s="12"/>
      <c r="B18" s="12"/>
      <c r="C18" s="41" t="s">
        <v>15</v>
      </c>
      <c r="D18" s="45" t="s">
        <v>211</v>
      </c>
      <c r="E18" s="37"/>
      <c r="F18" s="13"/>
      <c r="G18" s="13"/>
      <c r="H18" s="16"/>
      <c r="I18" s="16"/>
    </row>
    <row r="19" spans="1:12" ht="25.5" x14ac:dyDescent="0.2">
      <c r="A19" s="50"/>
      <c r="B19" s="50"/>
      <c r="C19" s="48" t="s">
        <v>16</v>
      </c>
      <c r="D19" s="45" t="s">
        <v>210</v>
      </c>
      <c r="E19" s="37" t="s">
        <v>214</v>
      </c>
      <c r="F19" s="47" t="s">
        <v>17</v>
      </c>
      <c r="G19" s="38">
        <v>11</v>
      </c>
      <c r="H19" s="8"/>
      <c r="I19" s="16">
        <f t="shared" ref="I19" si="3">ROUND(G19*H19,2)</f>
        <v>0</v>
      </c>
    </row>
    <row r="20" spans="1:12" x14ac:dyDescent="0.2">
      <c r="A20" s="50"/>
      <c r="B20" s="50"/>
      <c r="C20" s="41" t="s">
        <v>18</v>
      </c>
      <c r="D20" s="45" t="s">
        <v>212</v>
      </c>
      <c r="E20" s="37"/>
      <c r="F20" s="47"/>
      <c r="G20" s="38"/>
      <c r="H20" s="16"/>
      <c r="I20" s="16"/>
    </row>
    <row r="21" spans="1:12" ht="40.9" customHeight="1" x14ac:dyDescent="0.2">
      <c r="A21" s="12"/>
      <c r="B21" s="12"/>
      <c r="C21" s="48" t="s">
        <v>16</v>
      </c>
      <c r="D21" s="45" t="s">
        <v>185</v>
      </c>
      <c r="E21" s="37" t="s">
        <v>214</v>
      </c>
      <c r="F21" s="47" t="s">
        <v>23</v>
      </c>
      <c r="G21" s="38">
        <v>13</v>
      </c>
      <c r="H21" s="8"/>
      <c r="I21" s="16">
        <f t="shared" ref="I21" si="4">ROUND(G21*H21,2)</f>
        <v>0</v>
      </c>
    </row>
    <row r="22" spans="1:12" ht="13.5" customHeight="1" x14ac:dyDescent="0.2">
      <c r="A22" s="12"/>
      <c r="B22" s="12"/>
      <c r="C22" s="44"/>
      <c r="D22" s="45"/>
      <c r="E22" s="37"/>
      <c r="F22" s="47"/>
      <c r="G22" s="38"/>
      <c r="H22" s="16"/>
      <c r="I22" s="16"/>
    </row>
    <row r="23" spans="1:12" x14ac:dyDescent="0.2">
      <c r="A23" s="12" t="s">
        <v>13</v>
      </c>
      <c r="B23" s="12">
        <f>B16+1</f>
        <v>3</v>
      </c>
      <c r="C23" s="39" t="str">
        <f>A23&amp;"."&amp;B23</f>
        <v>A.3</v>
      </c>
      <c r="D23" s="49" t="s">
        <v>21</v>
      </c>
      <c r="E23" s="37"/>
      <c r="F23" s="47"/>
      <c r="G23" s="38"/>
      <c r="H23" s="16"/>
      <c r="I23" s="16"/>
    </row>
    <row r="24" spans="1:12" x14ac:dyDescent="0.2">
      <c r="A24" s="12"/>
      <c r="B24" s="12"/>
      <c r="C24" s="41" t="s">
        <v>15</v>
      </c>
      <c r="D24" s="45" t="s">
        <v>25</v>
      </c>
      <c r="E24" s="37" t="s">
        <v>154</v>
      </c>
      <c r="F24" s="47"/>
      <c r="G24" s="38"/>
      <c r="H24" s="16"/>
      <c r="I24" s="16"/>
    </row>
    <row r="25" spans="1:12" ht="38.25" x14ac:dyDescent="0.2">
      <c r="A25" s="12"/>
      <c r="B25" s="12"/>
      <c r="C25" s="42" t="s">
        <v>16</v>
      </c>
      <c r="D25" s="45" t="s">
        <v>184</v>
      </c>
      <c r="E25" s="37"/>
      <c r="F25" s="47" t="s">
        <v>23</v>
      </c>
      <c r="G25" s="38">
        <v>25</v>
      </c>
      <c r="H25" s="8"/>
      <c r="I25" s="16">
        <f t="shared" ref="I25:I30" si="5">ROUND(G25*H25,2)</f>
        <v>0</v>
      </c>
      <c r="K25" s="51"/>
    </row>
    <row r="26" spans="1:12" ht="25.5" x14ac:dyDescent="0.2">
      <c r="A26" s="12"/>
      <c r="B26" s="12"/>
      <c r="C26" s="42" t="s">
        <v>20</v>
      </c>
      <c r="D26" s="45" t="s">
        <v>186</v>
      </c>
      <c r="E26" s="37"/>
      <c r="F26" s="47" t="s">
        <v>23</v>
      </c>
      <c r="G26" s="38">
        <v>4</v>
      </c>
      <c r="H26" s="8"/>
      <c r="I26" s="16">
        <f t="shared" ref="I26" si="6">ROUND(G26*H26,2)</f>
        <v>0</v>
      </c>
      <c r="K26" s="51"/>
    </row>
    <row r="27" spans="1:12" x14ac:dyDescent="0.2">
      <c r="A27" s="12"/>
      <c r="B27" s="12"/>
      <c r="C27" s="41" t="s">
        <v>18</v>
      </c>
      <c r="D27" s="45" t="s">
        <v>215</v>
      </c>
      <c r="E27" s="37" t="s">
        <v>214</v>
      </c>
      <c r="F27" s="47"/>
      <c r="G27" s="38"/>
      <c r="H27" s="16"/>
      <c r="I27" s="16"/>
      <c r="K27" s="51"/>
    </row>
    <row r="28" spans="1:12" ht="38.25" x14ac:dyDescent="0.2">
      <c r="A28" s="12"/>
      <c r="B28" s="12"/>
      <c r="C28" s="42" t="s">
        <v>16</v>
      </c>
      <c r="D28" s="45" t="s">
        <v>216</v>
      </c>
      <c r="E28" s="37"/>
      <c r="F28" s="47" t="s">
        <v>23</v>
      </c>
      <c r="G28" s="38">
        <v>7</v>
      </c>
      <c r="H28" s="8"/>
      <c r="I28" s="16">
        <f t="shared" si="5"/>
        <v>0</v>
      </c>
      <c r="K28" s="51"/>
    </row>
    <row r="29" spans="1:12" x14ac:dyDescent="0.2">
      <c r="A29" s="12"/>
      <c r="B29" s="12"/>
      <c r="C29" s="42"/>
      <c r="D29" s="45"/>
      <c r="E29" s="46"/>
      <c r="F29" s="47"/>
      <c r="G29" s="38"/>
      <c r="H29" s="16"/>
      <c r="I29" s="16"/>
      <c r="K29" s="51"/>
    </row>
    <row r="30" spans="1:12" ht="14.25" x14ac:dyDescent="0.2">
      <c r="A30" s="12" t="s">
        <v>13</v>
      </c>
      <c r="B30" s="12">
        <f>B23+1</f>
        <v>4</v>
      </c>
      <c r="C30" s="39" t="str">
        <f>A30&amp;"."&amp;B30</f>
        <v>A.4</v>
      </c>
      <c r="D30" s="49" t="s">
        <v>217</v>
      </c>
      <c r="E30" s="37" t="s">
        <v>93</v>
      </c>
      <c r="F30" s="47" t="s">
        <v>7</v>
      </c>
      <c r="G30" s="38">
        <v>2</v>
      </c>
      <c r="H30" s="8"/>
      <c r="I30" s="16">
        <f t="shared" si="5"/>
        <v>0</v>
      </c>
      <c r="K30" s="51"/>
    </row>
    <row r="31" spans="1:12" x14ac:dyDescent="0.2">
      <c r="A31" s="12"/>
      <c r="B31" s="12"/>
      <c r="C31" s="42"/>
      <c r="D31" s="45"/>
      <c r="E31" s="46"/>
      <c r="F31" s="47"/>
      <c r="G31" s="38"/>
      <c r="H31" s="16"/>
      <c r="I31" s="16"/>
    </row>
    <row r="32" spans="1:12" s="43" customFormat="1" ht="40.5" customHeight="1" x14ac:dyDescent="0.2">
      <c r="A32" s="52" t="s">
        <v>13</v>
      </c>
      <c r="B32" s="52">
        <f>B30+1</f>
        <v>5</v>
      </c>
      <c r="C32" s="39" t="str">
        <f>A32&amp;"."&amp;B32</f>
        <v>A.5</v>
      </c>
      <c r="D32" s="49" t="s">
        <v>218</v>
      </c>
      <c r="E32" s="37" t="s">
        <v>166</v>
      </c>
      <c r="F32" s="47" t="s">
        <v>7</v>
      </c>
      <c r="G32" s="38">
        <v>1</v>
      </c>
      <c r="H32" s="8"/>
      <c r="I32" s="16">
        <f>ROUND(G32*H32,2)</f>
        <v>0</v>
      </c>
      <c r="J32" s="53"/>
      <c r="K32" s="54"/>
      <c r="L32" s="55"/>
    </row>
    <row r="33" spans="1:15" s="43" customFormat="1" ht="19.899999999999999" customHeight="1" x14ac:dyDescent="0.2">
      <c r="A33" s="52"/>
      <c r="B33" s="52"/>
      <c r="C33" s="39"/>
      <c r="D33" s="49"/>
      <c r="E33" s="46"/>
      <c r="F33" s="47"/>
      <c r="G33" s="38"/>
      <c r="H33" s="16"/>
      <c r="I33" s="16"/>
      <c r="J33" s="53"/>
      <c r="K33" s="54"/>
      <c r="L33" s="55"/>
    </row>
    <row r="34" spans="1:15" s="43" customFormat="1" ht="27" customHeight="1" x14ac:dyDescent="0.2">
      <c r="A34" s="52" t="s">
        <v>13</v>
      </c>
      <c r="B34" s="52">
        <f>B32+1</f>
        <v>6</v>
      </c>
      <c r="C34" s="39" t="str">
        <f>A34&amp;"."&amp;B34</f>
        <v>A.6</v>
      </c>
      <c r="D34" s="49" t="s">
        <v>175</v>
      </c>
      <c r="E34" s="46"/>
      <c r="F34" s="47" t="s">
        <v>7</v>
      </c>
      <c r="G34" s="38">
        <v>1</v>
      </c>
      <c r="H34" s="8"/>
      <c r="I34" s="16">
        <f t="shared" ref="I34" si="7">ROUND(G34*H34,2)</f>
        <v>0</v>
      </c>
      <c r="J34" s="53"/>
      <c r="K34" s="54"/>
      <c r="L34" s="55"/>
    </row>
    <row r="35" spans="1:15" x14ac:dyDescent="0.2">
      <c r="A35" s="12"/>
      <c r="B35" s="12"/>
      <c r="C35" s="41"/>
      <c r="D35" s="45"/>
      <c r="E35" s="46"/>
      <c r="F35" s="47"/>
      <c r="G35" s="38"/>
      <c r="H35" s="16"/>
      <c r="I35" s="16"/>
    </row>
    <row r="36" spans="1:15" ht="20.25" customHeight="1" x14ac:dyDescent="0.2">
      <c r="A36" s="12" t="s">
        <v>13</v>
      </c>
      <c r="B36" s="12">
        <f>B34+1</f>
        <v>7</v>
      </c>
      <c r="C36" s="39" t="str">
        <f>A36&amp;"."&amp;B36</f>
        <v>A.7</v>
      </c>
      <c r="D36" s="49" t="s">
        <v>160</v>
      </c>
      <c r="E36" s="37" t="s">
        <v>163</v>
      </c>
      <c r="F36" s="47"/>
      <c r="G36" s="38"/>
      <c r="H36" s="16"/>
      <c r="I36" s="16"/>
    </row>
    <row r="37" spans="1:15" s="43" customFormat="1" x14ac:dyDescent="0.2">
      <c r="A37" s="52"/>
      <c r="B37" s="52"/>
      <c r="C37" s="41" t="s">
        <v>15</v>
      </c>
      <c r="D37" s="45" t="s">
        <v>187</v>
      </c>
      <c r="E37" s="46"/>
      <c r="F37" s="47" t="s">
        <v>7</v>
      </c>
      <c r="G37" s="38">
        <v>1</v>
      </c>
      <c r="H37" s="8"/>
      <c r="I37" s="16">
        <f t="shared" ref="I37" si="8">ROUND(G37*H37,2)</f>
        <v>0</v>
      </c>
      <c r="J37" s="53"/>
      <c r="K37" s="54"/>
      <c r="L37" s="55"/>
      <c r="N37" s="56"/>
    </row>
    <row r="38" spans="1:15" s="43" customFormat="1" x14ac:dyDescent="0.2">
      <c r="A38" s="52"/>
      <c r="B38" s="52"/>
      <c r="C38" s="41"/>
      <c r="D38" s="45"/>
      <c r="E38" s="46"/>
      <c r="F38" s="47"/>
      <c r="G38" s="38"/>
      <c r="H38" s="16"/>
      <c r="I38" s="16"/>
      <c r="J38" s="53"/>
      <c r="K38" s="54"/>
      <c r="L38" s="55"/>
      <c r="N38" s="56"/>
    </row>
    <row r="39" spans="1:15" s="43" customFormat="1" x14ac:dyDescent="0.2">
      <c r="A39" s="12" t="s">
        <v>13</v>
      </c>
      <c r="B39" s="12">
        <f>B36+1</f>
        <v>8</v>
      </c>
      <c r="C39" s="39" t="str">
        <f>A39&amp;"."&amp;B39</f>
        <v>A.8</v>
      </c>
      <c r="D39" s="49" t="s">
        <v>219</v>
      </c>
      <c r="E39" s="46"/>
      <c r="F39" s="47"/>
      <c r="G39" s="38"/>
      <c r="H39" s="16"/>
      <c r="I39" s="16"/>
      <c r="J39" s="53"/>
      <c r="K39" s="54"/>
      <c r="L39" s="55"/>
      <c r="N39" s="56"/>
    </row>
    <row r="40" spans="1:15" s="43" customFormat="1" x14ac:dyDescent="0.2">
      <c r="A40" s="52"/>
      <c r="B40" s="52"/>
      <c r="C40" s="41" t="s">
        <v>15</v>
      </c>
      <c r="D40" s="45" t="s">
        <v>220</v>
      </c>
      <c r="E40" s="37" t="s">
        <v>163</v>
      </c>
      <c r="F40" s="47" t="s">
        <v>7</v>
      </c>
      <c r="G40" s="38">
        <v>1</v>
      </c>
      <c r="H40" s="8"/>
      <c r="I40" s="16">
        <f>ROUND(G40*H40,2)</f>
        <v>0</v>
      </c>
      <c r="J40" s="53"/>
      <c r="K40" s="54"/>
      <c r="L40" s="55"/>
      <c r="N40" s="56"/>
    </row>
    <row r="41" spans="1:15" x14ac:dyDescent="0.2">
      <c r="A41" s="12"/>
      <c r="B41" s="12"/>
      <c r="C41" s="41"/>
      <c r="D41" s="45"/>
      <c r="E41" s="46"/>
      <c r="F41" s="47"/>
      <c r="G41" s="38"/>
      <c r="H41" s="16"/>
      <c r="I41" s="16"/>
    </row>
    <row r="42" spans="1:15" x14ac:dyDescent="0.2">
      <c r="A42" s="12" t="s">
        <v>13</v>
      </c>
      <c r="B42" s="12">
        <f>B39+1</f>
        <v>9</v>
      </c>
      <c r="C42" s="39" t="str">
        <f>A42&amp;"."&amp;B42</f>
        <v>A.9</v>
      </c>
      <c r="D42" s="49" t="s">
        <v>26</v>
      </c>
      <c r="E42" s="37" t="s">
        <v>27</v>
      </c>
      <c r="F42" s="47"/>
      <c r="G42" s="38"/>
      <c r="H42" s="16"/>
      <c r="I42" s="16"/>
    </row>
    <row r="43" spans="1:15" x14ac:dyDescent="0.2">
      <c r="A43" s="12"/>
      <c r="B43" s="12"/>
      <c r="C43" s="41" t="s">
        <v>15</v>
      </c>
      <c r="D43" s="45" t="s">
        <v>176</v>
      </c>
      <c r="E43" s="46"/>
      <c r="F43" s="47" t="s">
        <v>17</v>
      </c>
      <c r="G43" s="38">
        <f>G10+G12</f>
        <v>925</v>
      </c>
      <c r="H43" s="8"/>
      <c r="I43" s="16">
        <f t="shared" si="0"/>
        <v>0</v>
      </c>
    </row>
    <row r="44" spans="1:15" x14ac:dyDescent="0.2">
      <c r="A44" s="12"/>
      <c r="B44" s="12"/>
      <c r="C44" s="41" t="s">
        <v>24</v>
      </c>
      <c r="D44" s="45" t="s">
        <v>147</v>
      </c>
      <c r="E44" s="46"/>
      <c r="F44" s="47" t="s">
        <v>17</v>
      </c>
      <c r="G44" s="38">
        <f>G14</f>
        <v>84</v>
      </c>
      <c r="H44" s="8"/>
      <c r="I44" s="16">
        <f t="shared" si="0"/>
        <v>0</v>
      </c>
    </row>
    <row r="45" spans="1:15" x14ac:dyDescent="0.2">
      <c r="A45" s="12"/>
      <c r="B45" s="12"/>
      <c r="C45" s="41" t="s">
        <v>36</v>
      </c>
      <c r="D45" s="45" t="s">
        <v>174</v>
      </c>
      <c r="E45" s="46"/>
      <c r="F45" s="47" t="s">
        <v>17</v>
      </c>
      <c r="G45" s="38">
        <f>G19</f>
        <v>11</v>
      </c>
      <c r="H45" s="8"/>
      <c r="I45" s="16">
        <f t="shared" si="0"/>
        <v>0</v>
      </c>
    </row>
    <row r="46" spans="1:15" x14ac:dyDescent="0.2">
      <c r="A46" s="12"/>
      <c r="B46" s="12"/>
      <c r="C46" s="41"/>
      <c r="D46" s="45"/>
      <c r="E46" s="46"/>
      <c r="F46" s="47"/>
      <c r="G46" s="38"/>
      <c r="H46" s="16"/>
      <c r="I46" s="16"/>
    </row>
    <row r="47" spans="1:15" ht="25.5" x14ac:dyDescent="0.2">
      <c r="A47" s="12" t="s">
        <v>13</v>
      </c>
      <c r="B47" s="12">
        <f>B42+1</f>
        <v>10</v>
      </c>
      <c r="C47" s="39" t="str">
        <f>A47&amp;"."&amp;B47</f>
        <v>A.10</v>
      </c>
      <c r="D47" s="49" t="s">
        <v>28</v>
      </c>
      <c r="E47" s="37" t="s">
        <v>29</v>
      </c>
      <c r="F47" s="47"/>
      <c r="G47" s="38"/>
      <c r="H47" s="16"/>
      <c r="I47" s="16"/>
      <c r="M47" s="57"/>
      <c r="O47" s="57"/>
    </row>
    <row r="48" spans="1:15" s="43" customFormat="1" x14ac:dyDescent="0.2">
      <c r="A48" s="52"/>
      <c r="B48" s="52"/>
      <c r="C48" s="41" t="s">
        <v>15</v>
      </c>
      <c r="D48" s="45" t="s">
        <v>188</v>
      </c>
      <c r="E48" s="46"/>
      <c r="F48" s="47" t="s">
        <v>7</v>
      </c>
      <c r="G48" s="38">
        <v>1</v>
      </c>
      <c r="H48" s="8"/>
      <c r="I48" s="16">
        <f t="shared" si="0"/>
        <v>0</v>
      </c>
      <c r="J48" s="17"/>
      <c r="K48" s="55"/>
      <c r="L48" s="55"/>
    </row>
    <row r="49" spans="1:13" s="43" customFormat="1" x14ac:dyDescent="0.2">
      <c r="A49" s="52"/>
      <c r="B49" s="52"/>
      <c r="C49" s="41" t="s">
        <v>24</v>
      </c>
      <c r="D49" s="45" t="s">
        <v>173</v>
      </c>
      <c r="E49" s="46"/>
      <c r="F49" s="47" t="s">
        <v>7</v>
      </c>
      <c r="G49" s="38">
        <v>1</v>
      </c>
      <c r="H49" s="8"/>
      <c r="I49" s="16">
        <f t="shared" si="0"/>
        <v>0</v>
      </c>
      <c r="J49" s="17"/>
      <c r="K49" s="55"/>
      <c r="L49" s="55"/>
    </row>
    <row r="50" spans="1:13" s="56" customFormat="1" x14ac:dyDescent="0.2">
      <c r="A50" s="52"/>
      <c r="B50" s="52"/>
      <c r="C50" s="41" t="s">
        <v>36</v>
      </c>
      <c r="D50" s="45" t="s">
        <v>178</v>
      </c>
      <c r="E50" s="46"/>
      <c r="F50" s="47" t="s">
        <v>7</v>
      </c>
      <c r="G50" s="38">
        <v>1</v>
      </c>
      <c r="H50" s="8"/>
      <c r="I50" s="16">
        <f t="shared" si="0"/>
        <v>0</v>
      </c>
      <c r="J50" s="17"/>
      <c r="K50" s="53"/>
      <c r="L50" s="53"/>
    </row>
    <row r="51" spans="1:13" x14ac:dyDescent="0.2">
      <c r="A51" s="12"/>
      <c r="B51" s="12"/>
      <c r="C51" s="44"/>
      <c r="D51" s="45"/>
      <c r="E51" s="46"/>
      <c r="F51" s="47"/>
      <c r="G51" s="38"/>
      <c r="H51" s="16"/>
      <c r="I51" s="16"/>
      <c r="J51" s="53"/>
    </row>
    <row r="52" spans="1:13" x14ac:dyDescent="0.2">
      <c r="A52" s="12" t="s">
        <v>13</v>
      </c>
      <c r="B52" s="12">
        <f>B47+1</f>
        <v>11</v>
      </c>
      <c r="C52" s="39" t="str">
        <f>A52&amp;"."&amp;B52</f>
        <v>A.11</v>
      </c>
      <c r="D52" s="49" t="s">
        <v>30</v>
      </c>
      <c r="E52" s="37" t="s">
        <v>156</v>
      </c>
      <c r="F52" s="47"/>
      <c r="G52" s="38"/>
      <c r="H52" s="16"/>
      <c r="I52" s="16"/>
    </row>
    <row r="53" spans="1:13" x14ac:dyDescent="0.2">
      <c r="A53" s="12"/>
      <c r="B53" s="12"/>
      <c r="C53" s="41" t="s">
        <v>15</v>
      </c>
      <c r="D53" s="45" t="s">
        <v>96</v>
      </c>
      <c r="E53" s="46"/>
      <c r="F53" s="47"/>
      <c r="G53" s="38"/>
      <c r="H53" s="16"/>
      <c r="I53" s="16"/>
    </row>
    <row r="54" spans="1:13" s="43" customFormat="1" ht="25.5" x14ac:dyDescent="0.2">
      <c r="A54" s="52"/>
      <c r="B54" s="52"/>
      <c r="C54" s="42" t="s">
        <v>19</v>
      </c>
      <c r="D54" s="45" t="s">
        <v>239</v>
      </c>
      <c r="E54" s="46"/>
      <c r="F54" s="47" t="s">
        <v>17</v>
      </c>
      <c r="G54" s="38">
        <v>353</v>
      </c>
      <c r="H54" s="8"/>
      <c r="I54" s="16">
        <f t="shared" si="0"/>
        <v>0</v>
      </c>
      <c r="J54" s="17"/>
      <c r="K54" s="54"/>
      <c r="L54" s="55"/>
    </row>
    <row r="55" spans="1:13" x14ac:dyDescent="0.2">
      <c r="A55" s="12"/>
      <c r="B55" s="12"/>
      <c r="C55" s="41" t="s">
        <v>24</v>
      </c>
      <c r="D55" s="45" t="s">
        <v>94</v>
      </c>
      <c r="E55" s="46"/>
      <c r="F55" s="47"/>
      <c r="G55" s="38"/>
      <c r="H55" s="16"/>
      <c r="I55" s="16"/>
    </row>
    <row r="56" spans="1:13" ht="25.5" x14ac:dyDescent="0.2">
      <c r="A56" s="12"/>
      <c r="B56" s="12"/>
      <c r="C56" s="42" t="s">
        <v>16</v>
      </c>
      <c r="D56" s="45" t="s">
        <v>239</v>
      </c>
      <c r="E56" s="46"/>
      <c r="F56" s="47" t="s">
        <v>17</v>
      </c>
      <c r="G56" s="38">
        <v>79</v>
      </c>
      <c r="H56" s="8"/>
      <c r="I56" s="16">
        <f t="shared" si="0"/>
        <v>0</v>
      </c>
      <c r="K56" s="51"/>
    </row>
    <row r="57" spans="1:13" x14ac:dyDescent="0.2">
      <c r="A57" s="12"/>
      <c r="B57" s="12"/>
      <c r="C57" s="41" t="s">
        <v>36</v>
      </c>
      <c r="D57" s="45" t="s">
        <v>179</v>
      </c>
      <c r="E57" s="46"/>
      <c r="F57" s="47"/>
      <c r="G57" s="38"/>
      <c r="H57" s="16"/>
      <c r="I57" s="16"/>
      <c r="J57" s="58"/>
      <c r="K57" s="51"/>
    </row>
    <row r="58" spans="1:13" ht="25.5" x14ac:dyDescent="0.2">
      <c r="A58" s="12"/>
      <c r="B58" s="12"/>
      <c r="C58" s="42" t="s">
        <v>16</v>
      </c>
      <c r="D58" s="45" t="s">
        <v>239</v>
      </c>
      <c r="E58" s="46"/>
      <c r="F58" s="47" t="s">
        <v>17</v>
      </c>
      <c r="G58" s="38">
        <v>17</v>
      </c>
      <c r="H58" s="8"/>
      <c r="I58" s="16">
        <f t="shared" ref="I58" si="9">ROUND(G58*H58,2)</f>
        <v>0</v>
      </c>
    </row>
    <row r="59" spans="1:13" x14ac:dyDescent="0.2">
      <c r="A59" s="12"/>
      <c r="B59" s="12"/>
      <c r="C59" s="42"/>
      <c r="D59" s="45"/>
      <c r="E59" s="37"/>
      <c r="F59" s="47"/>
      <c r="G59" s="38"/>
      <c r="H59" s="16"/>
      <c r="I59" s="16"/>
      <c r="J59" s="58"/>
    </row>
    <row r="60" spans="1:13" x14ac:dyDescent="0.2">
      <c r="A60" s="12" t="s">
        <v>13</v>
      </c>
      <c r="B60" s="12">
        <f>B52+1</f>
        <v>12</v>
      </c>
      <c r="C60" s="39" t="str">
        <f>A60&amp;"."&amp;B60</f>
        <v>A.12</v>
      </c>
      <c r="D60" s="49" t="s">
        <v>103</v>
      </c>
      <c r="E60" s="37" t="s">
        <v>157</v>
      </c>
      <c r="F60" s="47"/>
      <c r="G60" s="38"/>
      <c r="H60" s="16"/>
      <c r="I60" s="16"/>
    </row>
    <row r="61" spans="1:13" x14ac:dyDescent="0.2">
      <c r="A61" s="12"/>
      <c r="B61" s="12"/>
      <c r="C61" s="41" t="s">
        <v>15</v>
      </c>
      <c r="D61" s="45" t="s">
        <v>96</v>
      </c>
      <c r="E61" s="37"/>
      <c r="F61" s="47" t="s">
        <v>23</v>
      </c>
      <c r="G61" s="38">
        <v>36</v>
      </c>
      <c r="H61" s="8"/>
      <c r="I61" s="16">
        <f t="shared" ref="I61" si="10">ROUND(G61*H61,2)</f>
        <v>0</v>
      </c>
      <c r="K61" s="51"/>
    </row>
    <row r="62" spans="1:13" x14ac:dyDescent="0.2">
      <c r="A62" s="12"/>
      <c r="B62" s="12"/>
      <c r="C62" s="35"/>
      <c r="D62" s="45"/>
      <c r="E62" s="37"/>
      <c r="F62" s="47"/>
      <c r="G62" s="38"/>
      <c r="H62" s="16"/>
      <c r="I62" s="16"/>
    </row>
    <row r="63" spans="1:13" ht="25.5" x14ac:dyDescent="0.2">
      <c r="A63" s="12" t="s">
        <v>13</v>
      </c>
      <c r="B63" s="12">
        <f>B60+1</f>
        <v>13</v>
      </c>
      <c r="C63" s="39" t="str">
        <f>A63&amp;"."&amp;B63</f>
        <v>A.13</v>
      </c>
      <c r="D63" s="49" t="s">
        <v>31</v>
      </c>
      <c r="E63" s="37" t="s">
        <v>164</v>
      </c>
      <c r="F63" s="47"/>
      <c r="G63" s="38"/>
      <c r="H63" s="16"/>
      <c r="I63" s="16"/>
      <c r="M63" s="57"/>
    </row>
    <row r="64" spans="1:13" x14ac:dyDescent="0.2">
      <c r="A64" s="12"/>
      <c r="B64" s="12"/>
      <c r="C64" s="41" t="s">
        <v>15</v>
      </c>
      <c r="D64" s="45" t="s">
        <v>96</v>
      </c>
      <c r="E64" s="46"/>
      <c r="F64" s="47" t="s">
        <v>7</v>
      </c>
      <c r="G64" s="38">
        <v>21</v>
      </c>
      <c r="H64" s="8"/>
      <c r="I64" s="16">
        <f t="shared" si="0"/>
        <v>0</v>
      </c>
      <c r="M64" s="57"/>
    </row>
    <row r="65" spans="1:13" x14ac:dyDescent="0.2">
      <c r="A65" s="12"/>
      <c r="B65" s="12"/>
      <c r="C65" s="41" t="s">
        <v>24</v>
      </c>
      <c r="D65" s="45" t="s">
        <v>94</v>
      </c>
      <c r="E65" s="46"/>
      <c r="F65" s="47" t="s">
        <v>7</v>
      </c>
      <c r="G65" s="38">
        <v>2</v>
      </c>
      <c r="H65" s="8"/>
      <c r="I65" s="16">
        <f t="shared" ref="I65" si="11">ROUND(G65*H65,2)</f>
        <v>0</v>
      </c>
      <c r="M65" s="57"/>
    </row>
    <row r="66" spans="1:13" ht="25.5" x14ac:dyDescent="0.2">
      <c r="A66" s="12" t="s">
        <v>13</v>
      </c>
      <c r="B66" s="12">
        <f>B63+1</f>
        <v>14</v>
      </c>
      <c r="C66" s="39" t="str">
        <f>A66&amp;"."&amp;B66</f>
        <v>A.14</v>
      </c>
      <c r="D66" s="49" t="s">
        <v>153</v>
      </c>
      <c r="E66" s="37" t="s">
        <v>164</v>
      </c>
      <c r="F66" s="47" t="s">
        <v>7</v>
      </c>
      <c r="G66" s="38">
        <v>6</v>
      </c>
      <c r="H66" s="8"/>
      <c r="I66" s="16">
        <f t="shared" ref="I66" si="12">ROUND(G66*H66,2)</f>
        <v>0</v>
      </c>
      <c r="K66" s="51"/>
      <c r="M66" s="57"/>
    </row>
    <row r="67" spans="1:13" ht="9.75" customHeight="1" x14ac:dyDescent="0.2">
      <c r="A67" s="12"/>
      <c r="B67" s="12"/>
      <c r="C67" s="35"/>
      <c r="D67" s="45"/>
      <c r="E67" s="37"/>
      <c r="F67" s="47"/>
      <c r="G67" s="38"/>
      <c r="H67" s="16"/>
      <c r="I67" s="16"/>
      <c r="J67" s="157"/>
      <c r="M67" s="57"/>
    </row>
    <row r="68" spans="1:13" s="43" customFormat="1" ht="25.5" x14ac:dyDescent="0.2">
      <c r="A68" s="52" t="s">
        <v>13</v>
      </c>
      <c r="B68" s="52">
        <f>B66+1</f>
        <v>15</v>
      </c>
      <c r="C68" s="39" t="str">
        <f>A68&amp;"."&amp;B68</f>
        <v>A.15</v>
      </c>
      <c r="D68" s="49" t="s">
        <v>152</v>
      </c>
      <c r="E68" s="37" t="s">
        <v>164</v>
      </c>
      <c r="F68" s="47" t="s">
        <v>7</v>
      </c>
      <c r="G68" s="38">
        <v>29</v>
      </c>
      <c r="H68" s="8"/>
      <c r="I68" s="16">
        <f>ROUND(G68*H68,2)</f>
        <v>0</v>
      </c>
      <c r="J68" s="157"/>
      <c r="K68" s="54"/>
      <c r="L68" s="55"/>
      <c r="M68" s="59"/>
    </row>
    <row r="69" spans="1:13" x14ac:dyDescent="0.2">
      <c r="A69" s="12"/>
      <c r="B69" s="12"/>
      <c r="C69" s="35"/>
      <c r="D69" s="45"/>
      <c r="E69" s="46"/>
      <c r="F69" s="47"/>
      <c r="G69" s="38"/>
      <c r="H69" s="16"/>
      <c r="I69" s="16"/>
      <c r="J69" s="157"/>
      <c r="M69" s="43"/>
    </row>
    <row r="70" spans="1:13" ht="25.5" x14ac:dyDescent="0.2">
      <c r="A70" s="12" t="s">
        <v>13</v>
      </c>
      <c r="B70" s="12">
        <f>B68+1</f>
        <v>16</v>
      </c>
      <c r="C70" s="39" t="str">
        <f>A70&amp;"."&amp;B70</f>
        <v>A.16</v>
      </c>
      <c r="D70" s="60" t="s">
        <v>98</v>
      </c>
      <c r="E70" s="37" t="s">
        <v>29</v>
      </c>
      <c r="F70" s="47"/>
      <c r="G70" s="38"/>
      <c r="H70" s="16"/>
      <c r="I70" s="16"/>
      <c r="J70" s="157"/>
      <c r="M70" s="61"/>
    </row>
    <row r="71" spans="1:13" ht="25.5" x14ac:dyDescent="0.2">
      <c r="A71" s="12"/>
      <c r="B71" s="12"/>
      <c r="C71" s="41" t="s">
        <v>15</v>
      </c>
      <c r="D71" s="45" t="s">
        <v>99</v>
      </c>
      <c r="E71" s="46"/>
      <c r="F71" s="47" t="s">
        <v>7</v>
      </c>
      <c r="G71" s="38">
        <v>26</v>
      </c>
      <c r="H71" s="8"/>
      <c r="I71" s="16">
        <f t="shared" ref="I71" si="13">ROUND(G71*H71,2)</f>
        <v>0</v>
      </c>
      <c r="J71" s="157"/>
      <c r="K71" s="51"/>
    </row>
    <row r="72" spans="1:13" x14ac:dyDescent="0.2">
      <c r="A72" s="12"/>
      <c r="B72" s="12"/>
      <c r="C72" s="35"/>
      <c r="D72" s="45"/>
      <c r="E72" s="46"/>
      <c r="F72" s="47"/>
      <c r="G72" s="38"/>
      <c r="H72" s="16"/>
      <c r="I72" s="16"/>
      <c r="J72" s="158"/>
    </row>
    <row r="73" spans="1:13" ht="25.5" x14ac:dyDescent="0.2">
      <c r="A73" s="12" t="s">
        <v>13</v>
      </c>
      <c r="B73" s="12">
        <f>B70+1</f>
        <v>17</v>
      </c>
      <c r="C73" s="39" t="str">
        <f>A73&amp;"."&amp;B73</f>
        <v>A.17</v>
      </c>
      <c r="D73" s="60" t="s">
        <v>100</v>
      </c>
      <c r="E73" s="37" t="s">
        <v>29</v>
      </c>
      <c r="F73" s="47"/>
      <c r="G73" s="38"/>
      <c r="H73" s="16"/>
      <c r="I73" s="16"/>
      <c r="J73" s="157"/>
    </row>
    <row r="74" spans="1:13" s="43" customFormat="1" x14ac:dyDescent="0.2">
      <c r="A74" s="52"/>
      <c r="B74" s="52"/>
      <c r="C74" s="41" t="s">
        <v>15</v>
      </c>
      <c r="D74" s="45" t="s">
        <v>101</v>
      </c>
      <c r="E74" s="46"/>
      <c r="F74" s="47" t="s">
        <v>102</v>
      </c>
      <c r="G74" s="38">
        <v>12</v>
      </c>
      <c r="H74" s="8"/>
      <c r="I74" s="16">
        <f t="shared" ref="I74" si="14">ROUND(G74*H74,2)</f>
        <v>0</v>
      </c>
      <c r="J74" s="159"/>
      <c r="K74" s="51"/>
      <c r="L74" s="18"/>
    </row>
    <row r="75" spans="1:13" ht="10.5" customHeight="1" x14ac:dyDescent="0.2">
      <c r="A75" s="12"/>
      <c r="B75" s="12"/>
      <c r="C75" s="35"/>
      <c r="D75" s="45"/>
      <c r="E75" s="46"/>
      <c r="F75" s="47"/>
      <c r="G75" s="38"/>
      <c r="H75" s="16"/>
      <c r="I75" s="16"/>
    </row>
    <row r="76" spans="1:13" ht="25.5" x14ac:dyDescent="0.2">
      <c r="A76" s="12" t="s">
        <v>13</v>
      </c>
      <c r="B76" s="12">
        <f>B73+1</f>
        <v>18</v>
      </c>
      <c r="C76" s="39" t="str">
        <f>A76&amp;"."&amp;B76</f>
        <v>A.18</v>
      </c>
      <c r="D76" s="49" t="s">
        <v>32</v>
      </c>
      <c r="E76" s="37" t="s">
        <v>165</v>
      </c>
      <c r="F76" s="47" t="s">
        <v>7</v>
      </c>
      <c r="G76" s="38">
        <v>23</v>
      </c>
      <c r="H76" s="8"/>
      <c r="I76" s="16">
        <f>ROUND(G76*H76,2)</f>
        <v>0</v>
      </c>
      <c r="K76" s="51"/>
    </row>
    <row r="77" spans="1:13" ht="9.75" customHeight="1" x14ac:dyDescent="0.2">
      <c r="A77" s="12"/>
      <c r="B77" s="12"/>
      <c r="C77" s="39"/>
      <c r="D77" s="49"/>
      <c r="E77" s="46"/>
      <c r="F77" s="47"/>
      <c r="G77" s="38"/>
      <c r="H77" s="16"/>
      <c r="I77" s="16"/>
      <c r="K77" s="51"/>
    </row>
    <row r="78" spans="1:13" x14ac:dyDescent="0.2">
      <c r="A78" s="12" t="s">
        <v>13</v>
      </c>
      <c r="B78" s="12">
        <f>B76+1</f>
        <v>19</v>
      </c>
      <c r="C78" s="39" t="str">
        <f>A78&amp;"."&amp;B78</f>
        <v>A.19</v>
      </c>
      <c r="D78" s="49" t="s">
        <v>196</v>
      </c>
      <c r="E78" s="37" t="s">
        <v>137</v>
      </c>
      <c r="F78" s="47"/>
      <c r="G78" s="38"/>
      <c r="H78" s="16"/>
      <c r="I78" s="16"/>
      <c r="K78" s="51"/>
    </row>
    <row r="79" spans="1:13" x14ac:dyDescent="0.2">
      <c r="A79" s="12"/>
      <c r="B79" s="12"/>
      <c r="C79" s="41" t="s">
        <v>15</v>
      </c>
      <c r="D79" s="45" t="s">
        <v>204</v>
      </c>
      <c r="E79" s="46"/>
      <c r="F79" s="47"/>
      <c r="G79" s="38"/>
      <c r="H79" s="16"/>
      <c r="I79" s="16"/>
      <c r="K79" s="51"/>
    </row>
    <row r="80" spans="1:13" ht="25.5" x14ac:dyDescent="0.2">
      <c r="A80" s="12"/>
      <c r="B80" s="12"/>
      <c r="C80" s="42" t="s">
        <v>16</v>
      </c>
      <c r="D80" s="45" t="s">
        <v>139</v>
      </c>
      <c r="E80" s="46"/>
      <c r="F80" s="47" t="s">
        <v>17</v>
      </c>
      <c r="G80" s="38">
        <v>11</v>
      </c>
      <c r="H80" s="8"/>
      <c r="I80" s="16">
        <f>H80*G80</f>
        <v>0</v>
      </c>
      <c r="K80" s="51"/>
    </row>
    <row r="81" spans="1:16" x14ac:dyDescent="0.2">
      <c r="A81" s="12"/>
      <c r="B81" s="12"/>
      <c r="C81" s="42"/>
      <c r="D81" s="45"/>
      <c r="E81" s="46"/>
      <c r="F81" s="47"/>
      <c r="G81" s="38"/>
      <c r="H81" s="16"/>
      <c r="I81" s="16"/>
      <c r="K81" s="51"/>
    </row>
    <row r="82" spans="1:16" ht="25.5" x14ac:dyDescent="0.2">
      <c r="A82" s="12" t="s">
        <v>13</v>
      </c>
      <c r="B82" s="12">
        <f>B78+1</f>
        <v>20</v>
      </c>
      <c r="C82" s="39" t="str">
        <f>A82&amp;"."&amp;B82</f>
        <v>A.20</v>
      </c>
      <c r="D82" s="49" t="s">
        <v>197</v>
      </c>
      <c r="E82" s="37" t="s">
        <v>137</v>
      </c>
      <c r="F82" s="47" t="s">
        <v>17</v>
      </c>
      <c r="G82" s="38">
        <f>G80</f>
        <v>11</v>
      </c>
      <c r="H82" s="8"/>
      <c r="I82" s="16">
        <f t="shared" ref="I82" si="15">H82*G82</f>
        <v>0</v>
      </c>
      <c r="K82" s="51"/>
    </row>
    <row r="83" spans="1:16" x14ac:dyDescent="0.2">
      <c r="A83" s="12"/>
      <c r="B83" s="12"/>
      <c r="C83" s="42"/>
      <c r="D83" s="45"/>
      <c r="E83" s="46"/>
      <c r="F83" s="47"/>
      <c r="G83" s="38"/>
      <c r="H83" s="16"/>
      <c r="I83" s="16"/>
      <c r="K83" s="51"/>
    </row>
    <row r="84" spans="1:16" ht="26.25" customHeight="1" x14ac:dyDescent="0.2">
      <c r="A84" s="12" t="s">
        <v>13</v>
      </c>
      <c r="B84" s="12">
        <f>B82+1</f>
        <v>21</v>
      </c>
      <c r="C84" s="39" t="str">
        <f>A84&amp;"."&amp;B84</f>
        <v>A.21</v>
      </c>
      <c r="D84" s="62" t="s">
        <v>221</v>
      </c>
      <c r="E84" s="37" t="s">
        <v>137</v>
      </c>
      <c r="F84" s="47" t="s">
        <v>7</v>
      </c>
      <c r="G84" s="38">
        <v>4</v>
      </c>
      <c r="H84" s="8"/>
      <c r="I84" s="16">
        <f t="shared" ref="I84:I92" si="16">H84*G84</f>
        <v>0</v>
      </c>
      <c r="K84" s="51"/>
    </row>
    <row r="85" spans="1:16" x14ac:dyDescent="0.2">
      <c r="A85" s="12"/>
      <c r="B85" s="12"/>
      <c r="C85" s="39"/>
      <c r="D85" s="62"/>
      <c r="E85" s="37"/>
      <c r="F85" s="47"/>
      <c r="G85" s="38"/>
      <c r="H85" s="16"/>
      <c r="I85" s="16"/>
      <c r="K85" s="51"/>
    </row>
    <row r="86" spans="1:16" ht="25.5" x14ac:dyDescent="0.2">
      <c r="A86" s="12" t="s">
        <v>13</v>
      </c>
      <c r="B86" s="12">
        <f>B84+1</f>
        <v>22</v>
      </c>
      <c r="C86" s="39" t="str">
        <f>A86&amp;"."&amp;B86</f>
        <v>A.22</v>
      </c>
      <c r="D86" s="40" t="s">
        <v>233</v>
      </c>
      <c r="E86" s="37"/>
      <c r="F86" s="47"/>
      <c r="G86" s="38"/>
      <c r="H86" s="16"/>
      <c r="I86" s="16"/>
      <c r="K86" s="51"/>
    </row>
    <row r="87" spans="1:16" ht="38.25" x14ac:dyDescent="0.2">
      <c r="A87" s="12"/>
      <c r="B87" s="12"/>
      <c r="C87" s="41" t="s">
        <v>15</v>
      </c>
      <c r="D87" s="36" t="s">
        <v>236</v>
      </c>
      <c r="E87" s="37" t="s">
        <v>27</v>
      </c>
      <c r="F87" s="47"/>
      <c r="G87" s="38"/>
      <c r="H87" s="16"/>
      <c r="I87" s="16"/>
      <c r="K87" s="51"/>
    </row>
    <row r="88" spans="1:16" x14ac:dyDescent="0.2">
      <c r="A88" s="12"/>
      <c r="B88" s="12"/>
      <c r="C88" s="42" t="s">
        <v>16</v>
      </c>
      <c r="D88" s="36" t="s">
        <v>234</v>
      </c>
      <c r="E88" s="37"/>
      <c r="F88" s="47" t="s">
        <v>17</v>
      </c>
      <c r="G88" s="38">
        <v>80</v>
      </c>
      <c r="H88" s="8"/>
      <c r="I88" s="16">
        <f t="shared" si="16"/>
        <v>0</v>
      </c>
      <c r="K88" s="51"/>
    </row>
    <row r="89" spans="1:16" ht="16.5" customHeight="1" x14ac:dyDescent="0.2">
      <c r="A89" s="12"/>
      <c r="B89" s="12"/>
      <c r="C89" s="42" t="s">
        <v>20</v>
      </c>
      <c r="D89" s="140" t="s">
        <v>235</v>
      </c>
      <c r="E89" s="46"/>
      <c r="F89" s="47" t="s">
        <v>17</v>
      </c>
      <c r="G89" s="38">
        <v>80</v>
      </c>
      <c r="H89" s="8"/>
      <c r="I89" s="16">
        <f t="shared" si="16"/>
        <v>0</v>
      </c>
      <c r="J89" s="146"/>
      <c r="K89" s="147"/>
      <c r="L89" s="148"/>
      <c r="M89" s="149"/>
      <c r="N89" s="150"/>
      <c r="O89" s="18"/>
      <c r="P89" s="18"/>
    </row>
    <row r="90" spans="1:16" ht="16.5" customHeight="1" x14ac:dyDescent="0.2">
      <c r="A90" s="12"/>
      <c r="B90" s="12"/>
      <c r="C90" s="42"/>
      <c r="D90" s="74"/>
      <c r="E90" s="46"/>
      <c r="F90" s="47"/>
      <c r="G90" s="38"/>
      <c r="H90" s="16"/>
      <c r="I90" s="16"/>
      <c r="J90" s="146"/>
      <c r="K90" s="147"/>
      <c r="L90" s="148"/>
      <c r="M90" s="149"/>
      <c r="N90" s="150"/>
      <c r="O90" s="18"/>
      <c r="P90" s="18"/>
    </row>
    <row r="91" spans="1:16" ht="12.75" customHeight="1" x14ac:dyDescent="0.2">
      <c r="A91" s="12" t="s">
        <v>13</v>
      </c>
      <c r="B91" s="12">
        <f>B86+1</f>
        <v>23</v>
      </c>
      <c r="C91" s="39" t="str">
        <f>A91&amp;"."&amp;B91</f>
        <v>A.23</v>
      </c>
      <c r="D91" s="62" t="s">
        <v>116</v>
      </c>
      <c r="E91" s="46"/>
      <c r="F91" s="47" t="s">
        <v>7</v>
      </c>
      <c r="G91" s="38">
        <v>3</v>
      </c>
      <c r="H91" s="8"/>
      <c r="I91" s="16">
        <f t="shared" si="16"/>
        <v>0</v>
      </c>
      <c r="J91" s="73"/>
      <c r="K91" s="151"/>
      <c r="L91" s="148"/>
      <c r="M91" s="149"/>
      <c r="N91" s="150"/>
      <c r="O91" s="152"/>
      <c r="P91" s="18"/>
    </row>
    <row r="92" spans="1:16" x14ac:dyDescent="0.2">
      <c r="A92" s="12" t="s">
        <v>13</v>
      </c>
      <c r="B92" s="12">
        <f>B91+1</f>
        <v>24</v>
      </c>
      <c r="C92" s="39" t="str">
        <f>A92&amp;"."&amp;B92</f>
        <v>A.24</v>
      </c>
      <c r="D92" s="62" t="s">
        <v>112</v>
      </c>
      <c r="E92" s="46"/>
      <c r="F92" s="47" t="s">
        <v>7</v>
      </c>
      <c r="G92" s="38">
        <v>3</v>
      </c>
      <c r="H92" s="8"/>
      <c r="I92" s="16">
        <f t="shared" si="16"/>
        <v>0</v>
      </c>
      <c r="J92" s="153"/>
      <c r="K92" s="151"/>
      <c r="L92" s="148"/>
      <c r="M92" s="149"/>
      <c r="N92" s="154"/>
      <c r="O92" s="152"/>
      <c r="P92" s="18"/>
    </row>
    <row r="93" spans="1:16" x14ac:dyDescent="0.2">
      <c r="C93" s="39"/>
      <c r="D93" s="45"/>
      <c r="E93" s="46"/>
      <c r="F93" s="47"/>
      <c r="G93" s="38"/>
      <c r="H93" s="16"/>
      <c r="I93" s="16"/>
      <c r="J93" s="153"/>
      <c r="K93" s="155"/>
      <c r="L93" s="148"/>
      <c r="M93" s="149"/>
      <c r="N93" s="154"/>
      <c r="O93" s="152"/>
      <c r="P93" s="18"/>
    </row>
    <row r="94" spans="1:16" s="43" customFormat="1" hidden="1" x14ac:dyDescent="0.2">
      <c r="A94" s="52"/>
      <c r="B94" s="64"/>
      <c r="C94" s="39"/>
      <c r="D94" s="49"/>
      <c r="E94" s="46"/>
      <c r="F94" s="47"/>
      <c r="G94" s="38"/>
      <c r="H94" s="16"/>
      <c r="I94" s="16"/>
      <c r="K94" s="156"/>
      <c r="L94" s="156"/>
    </row>
    <row r="95" spans="1:16" ht="13.5" customHeight="1" x14ac:dyDescent="0.2">
      <c r="A95" s="12"/>
      <c r="B95" s="65"/>
      <c r="C95" s="66" t="s">
        <v>13</v>
      </c>
      <c r="D95" s="167" t="str">
        <f>D6</f>
        <v>Taylor Ave - Wilton Street to Poseidon Bay</v>
      </c>
      <c r="E95" s="167"/>
      <c r="F95" s="167"/>
      <c r="G95" s="168" t="s">
        <v>34</v>
      </c>
      <c r="H95" s="168"/>
      <c r="I95" s="9">
        <f>SUM(I7:I94)</f>
        <v>0</v>
      </c>
      <c r="J95" s="4"/>
      <c r="K95" s="1"/>
      <c r="L95" s="1"/>
      <c r="M95" s="57"/>
    </row>
    <row r="96" spans="1:16" x14ac:dyDescent="0.2">
      <c r="A96" s="12"/>
      <c r="B96" s="12"/>
      <c r="C96" s="171"/>
      <c r="D96" s="172"/>
      <c r="E96" s="172"/>
      <c r="F96" s="172"/>
      <c r="G96" s="172"/>
      <c r="H96" s="172"/>
      <c r="I96" s="173"/>
    </row>
    <row r="97" spans="1:15" ht="13.5" customHeight="1" x14ac:dyDescent="0.2">
      <c r="A97" s="12"/>
      <c r="B97" s="12"/>
      <c r="C97" s="66" t="s">
        <v>35</v>
      </c>
      <c r="D97" s="167" t="s">
        <v>223</v>
      </c>
      <c r="E97" s="167"/>
      <c r="F97" s="167"/>
      <c r="G97" s="167"/>
      <c r="H97" s="167"/>
      <c r="I97" s="167"/>
      <c r="J97" s="68"/>
      <c r="K97" s="69"/>
      <c r="L97" s="69"/>
    </row>
    <row r="98" spans="1:15" x14ac:dyDescent="0.2">
      <c r="A98" s="12"/>
      <c r="B98" s="12"/>
      <c r="C98" s="35"/>
      <c r="D98" s="45"/>
      <c r="E98" s="46"/>
      <c r="F98" s="47"/>
      <c r="G98" s="38"/>
      <c r="H98" s="16"/>
      <c r="I98" s="16"/>
    </row>
    <row r="99" spans="1:15" x14ac:dyDescent="0.2">
      <c r="A99" s="12" t="s">
        <v>35</v>
      </c>
      <c r="B99" s="12">
        <f>B97+1</f>
        <v>1</v>
      </c>
      <c r="C99" s="39" t="str">
        <f>A99&amp;"."&amp;B99</f>
        <v>B.1</v>
      </c>
      <c r="D99" s="49" t="s">
        <v>95</v>
      </c>
      <c r="E99" s="37" t="s">
        <v>93</v>
      </c>
      <c r="F99" s="47"/>
      <c r="G99" s="38"/>
      <c r="H99" s="16"/>
      <c r="I99" s="16"/>
    </row>
    <row r="100" spans="1:15" x14ac:dyDescent="0.2">
      <c r="A100" s="12"/>
      <c r="B100" s="12"/>
      <c r="C100" s="41" t="s">
        <v>15</v>
      </c>
      <c r="D100" s="45" t="s">
        <v>183</v>
      </c>
      <c r="E100" s="46"/>
      <c r="F100" s="47"/>
      <c r="G100" s="38"/>
      <c r="H100" s="16"/>
      <c r="I100" s="16"/>
    </row>
    <row r="101" spans="1:15" ht="25.5" x14ac:dyDescent="0.2">
      <c r="A101" s="12"/>
      <c r="B101" s="12"/>
      <c r="C101" s="42" t="s">
        <v>16</v>
      </c>
      <c r="D101" s="45" t="s">
        <v>123</v>
      </c>
      <c r="E101" s="46"/>
      <c r="F101" s="47" t="s">
        <v>17</v>
      </c>
      <c r="G101" s="38">
        <v>21</v>
      </c>
      <c r="H101" s="8"/>
      <c r="I101" s="16">
        <f t="shared" ref="I101:I103" si="17">ROUND(G101*H101,2)</f>
        <v>0</v>
      </c>
    </row>
    <row r="102" spans="1:15" x14ac:dyDescent="0.2">
      <c r="A102" s="12"/>
      <c r="B102" s="12"/>
      <c r="C102" s="42"/>
      <c r="D102" s="45"/>
      <c r="E102" s="46"/>
      <c r="F102" s="47"/>
      <c r="G102" s="38"/>
      <c r="H102" s="16"/>
      <c r="I102" s="16"/>
    </row>
    <row r="103" spans="1:15" ht="14.25" x14ac:dyDescent="0.2">
      <c r="A103" s="12" t="s">
        <v>35</v>
      </c>
      <c r="B103" s="12">
        <f>B99+1</f>
        <v>2</v>
      </c>
      <c r="C103" s="39" t="str">
        <f>A103&amp;"."&amp;B103</f>
        <v>B.2</v>
      </c>
      <c r="D103" s="49" t="s">
        <v>224</v>
      </c>
      <c r="E103" s="37" t="s">
        <v>93</v>
      </c>
      <c r="F103" s="47" t="s">
        <v>7</v>
      </c>
      <c r="G103" s="38">
        <v>1</v>
      </c>
      <c r="H103" s="8"/>
      <c r="I103" s="16">
        <f t="shared" si="17"/>
        <v>0</v>
      </c>
    </row>
    <row r="104" spans="1:15" x14ac:dyDescent="0.2">
      <c r="A104" s="12"/>
      <c r="B104" s="12"/>
      <c r="C104" s="41"/>
      <c r="D104" s="45"/>
      <c r="E104" s="46"/>
      <c r="F104" s="47"/>
      <c r="G104" s="38"/>
      <c r="H104" s="16"/>
      <c r="I104" s="16"/>
    </row>
    <row r="105" spans="1:15" x14ac:dyDescent="0.2">
      <c r="A105" s="12" t="s">
        <v>35</v>
      </c>
      <c r="B105" s="12">
        <f>B103+1</f>
        <v>3</v>
      </c>
      <c r="C105" s="39" t="str">
        <f>A105&amp;"."&amp;B105</f>
        <v>B.3</v>
      </c>
      <c r="D105" s="49" t="s">
        <v>26</v>
      </c>
      <c r="E105" s="37" t="s">
        <v>27</v>
      </c>
      <c r="F105" s="47"/>
      <c r="G105" s="38"/>
      <c r="H105" s="16"/>
      <c r="I105" s="16"/>
    </row>
    <row r="106" spans="1:15" x14ac:dyDescent="0.2">
      <c r="A106" s="12"/>
      <c r="B106" s="12"/>
      <c r="C106" s="41" t="s">
        <v>15</v>
      </c>
      <c r="D106" s="45" t="s">
        <v>148</v>
      </c>
      <c r="E106" s="46"/>
      <c r="F106" s="47" t="s">
        <v>17</v>
      </c>
      <c r="G106" s="38">
        <f>G101</f>
        <v>21</v>
      </c>
      <c r="H106" s="8"/>
      <c r="I106" s="16">
        <f>ROUND(G106*H106,2)</f>
        <v>0</v>
      </c>
    </row>
    <row r="107" spans="1:15" x14ac:dyDescent="0.2">
      <c r="A107" s="12"/>
      <c r="B107" s="12"/>
      <c r="C107" s="41"/>
      <c r="D107" s="45"/>
      <c r="E107" s="46"/>
      <c r="F107" s="47"/>
      <c r="G107" s="38"/>
      <c r="H107" s="16"/>
      <c r="I107" s="16"/>
    </row>
    <row r="108" spans="1:15" ht="25.5" x14ac:dyDescent="0.2">
      <c r="A108" s="52" t="s">
        <v>35</v>
      </c>
      <c r="B108" s="52">
        <f>B105+1</f>
        <v>4</v>
      </c>
      <c r="C108" s="39" t="str">
        <f>A108&amp;"."&amp;B108</f>
        <v>B.4</v>
      </c>
      <c r="D108" s="49" t="s">
        <v>28</v>
      </c>
      <c r="E108" s="37" t="s">
        <v>29</v>
      </c>
      <c r="F108" s="47"/>
      <c r="G108" s="38"/>
      <c r="H108" s="16"/>
      <c r="I108" s="16"/>
    </row>
    <row r="109" spans="1:15" x14ac:dyDescent="0.2">
      <c r="A109" s="12"/>
      <c r="B109" s="12"/>
      <c r="C109" s="41" t="s">
        <v>15</v>
      </c>
      <c r="D109" s="45" t="s">
        <v>183</v>
      </c>
      <c r="E109" s="37"/>
      <c r="F109" s="47" t="s">
        <v>7</v>
      </c>
      <c r="G109" s="38">
        <v>1</v>
      </c>
      <c r="H109" s="8"/>
      <c r="I109" s="16">
        <f>ROUND(G109*H109,2)</f>
        <v>0</v>
      </c>
    </row>
    <row r="110" spans="1:15" x14ac:dyDescent="0.2">
      <c r="A110" s="12"/>
      <c r="B110" s="12"/>
      <c r="C110" s="41"/>
      <c r="D110" s="45"/>
      <c r="E110" s="37"/>
      <c r="F110" s="47"/>
      <c r="G110" s="38"/>
      <c r="H110" s="16"/>
      <c r="I110" s="16"/>
    </row>
    <row r="111" spans="1:15" s="43" customFormat="1" x14ac:dyDescent="0.2">
      <c r="A111" s="52" t="s">
        <v>35</v>
      </c>
      <c r="B111" s="52">
        <f>B108+1</f>
        <v>5</v>
      </c>
      <c r="C111" s="39" t="str">
        <f>A111&amp;"."&amp;B111</f>
        <v>B.5</v>
      </c>
      <c r="D111" s="49" t="s">
        <v>189</v>
      </c>
      <c r="E111" s="37" t="s">
        <v>29</v>
      </c>
      <c r="F111" s="47"/>
      <c r="G111" s="38"/>
      <c r="H111" s="16"/>
      <c r="I111" s="16"/>
      <c r="J111" s="53"/>
      <c r="K111" s="55"/>
      <c r="L111" s="55"/>
    </row>
    <row r="112" spans="1:15" s="43" customFormat="1" x14ac:dyDescent="0.2">
      <c r="A112" s="52"/>
      <c r="B112" s="52"/>
      <c r="C112" s="41" t="s">
        <v>15</v>
      </c>
      <c r="D112" s="45" t="s">
        <v>190</v>
      </c>
      <c r="E112" s="46"/>
      <c r="F112" s="47" t="s">
        <v>7</v>
      </c>
      <c r="G112" s="38">
        <v>1</v>
      </c>
      <c r="H112" s="8"/>
      <c r="I112" s="16">
        <f t="shared" ref="I112" si="18">ROUND(G112*H112,2)</f>
        <v>0</v>
      </c>
      <c r="J112" s="53"/>
      <c r="K112" s="55"/>
      <c r="L112" s="55"/>
      <c r="M112" s="59"/>
      <c r="O112" s="59"/>
    </row>
    <row r="113" spans="1:13" ht="9" customHeight="1" x14ac:dyDescent="0.2">
      <c r="A113" s="12"/>
      <c r="B113" s="12"/>
      <c r="C113" s="41"/>
      <c r="D113" s="70"/>
      <c r="E113" s="46"/>
      <c r="F113" s="71"/>
      <c r="G113" s="38"/>
      <c r="H113" s="16"/>
      <c r="I113" s="16"/>
    </row>
    <row r="114" spans="1:13" x14ac:dyDescent="0.2">
      <c r="A114" s="12"/>
      <c r="B114" s="12"/>
      <c r="C114" s="66" t="s">
        <v>35</v>
      </c>
      <c r="D114" s="167" t="str">
        <f>D97</f>
        <v>Poseidon Bay - Near Taylor Avenue</v>
      </c>
      <c r="E114" s="167"/>
      <c r="F114" s="167"/>
      <c r="G114" s="168" t="s">
        <v>34</v>
      </c>
      <c r="H114" s="168"/>
      <c r="I114" s="9">
        <f>SUM(I100:I113)</f>
        <v>0</v>
      </c>
      <c r="J114" s="4"/>
      <c r="K114" s="1"/>
      <c r="L114" s="1"/>
      <c r="M114" s="57"/>
    </row>
    <row r="115" spans="1:13" x14ac:dyDescent="0.2">
      <c r="A115" s="12"/>
      <c r="B115" s="12"/>
      <c r="C115" s="169"/>
      <c r="D115" s="169"/>
      <c r="E115" s="169"/>
      <c r="F115" s="169"/>
      <c r="G115" s="169"/>
      <c r="H115" s="169"/>
      <c r="I115" s="169"/>
      <c r="J115" s="72"/>
      <c r="K115" s="73"/>
      <c r="L115" s="73"/>
    </row>
    <row r="116" spans="1:13" x14ac:dyDescent="0.2">
      <c r="A116" s="12"/>
      <c r="B116" s="12"/>
      <c r="C116" s="66" t="s">
        <v>37</v>
      </c>
      <c r="D116" s="167" t="s">
        <v>225</v>
      </c>
      <c r="E116" s="167"/>
      <c r="F116" s="167"/>
      <c r="G116" s="167"/>
      <c r="H116" s="167"/>
      <c r="I116" s="167"/>
      <c r="J116" s="68"/>
      <c r="K116" s="69"/>
      <c r="L116" s="69"/>
    </row>
    <row r="117" spans="1:13" ht="7.5" customHeight="1" x14ac:dyDescent="0.2">
      <c r="A117" s="12"/>
      <c r="B117" s="12"/>
      <c r="C117" s="169"/>
      <c r="D117" s="169"/>
      <c r="E117" s="169"/>
      <c r="F117" s="169"/>
      <c r="G117" s="169"/>
      <c r="H117" s="169"/>
      <c r="I117" s="169"/>
    </row>
    <row r="118" spans="1:13" x14ac:dyDescent="0.2">
      <c r="A118" s="12" t="s">
        <v>37</v>
      </c>
      <c r="B118" s="12">
        <v>1</v>
      </c>
      <c r="C118" s="39" t="str">
        <f>A118&amp;"."&amp;B118</f>
        <v>C.1</v>
      </c>
      <c r="D118" s="49" t="s">
        <v>95</v>
      </c>
      <c r="E118" s="47" t="s">
        <v>93</v>
      </c>
      <c r="F118" s="47"/>
      <c r="G118" s="38"/>
      <c r="H118" s="16"/>
      <c r="I118" s="16"/>
    </row>
    <row r="119" spans="1:13" x14ac:dyDescent="0.2">
      <c r="A119" s="12"/>
      <c r="B119" s="12"/>
      <c r="C119" s="41" t="s">
        <v>15</v>
      </c>
      <c r="D119" s="45" t="s">
        <v>177</v>
      </c>
      <c r="E119" s="46"/>
      <c r="F119" s="47"/>
      <c r="G119" s="38"/>
      <c r="H119" s="16"/>
      <c r="I119" s="16"/>
    </row>
    <row r="120" spans="1:13" ht="25.5" x14ac:dyDescent="0.2">
      <c r="A120" s="12"/>
      <c r="B120" s="12"/>
      <c r="C120" s="42" t="s">
        <v>16</v>
      </c>
      <c r="D120" s="45" t="s">
        <v>124</v>
      </c>
      <c r="E120" s="46"/>
      <c r="F120" s="47" t="s">
        <v>17</v>
      </c>
      <c r="G120" s="38">
        <v>37</v>
      </c>
      <c r="H120" s="8"/>
      <c r="I120" s="16">
        <f t="shared" ref="I120:I127" si="19">ROUND(G120*H120,2)</f>
        <v>0</v>
      </c>
    </row>
    <row r="121" spans="1:13" x14ac:dyDescent="0.2">
      <c r="A121" s="12" t="s">
        <v>37</v>
      </c>
      <c r="B121" s="12">
        <f>B118+1</f>
        <v>2</v>
      </c>
      <c r="C121" s="41"/>
      <c r="D121" s="45"/>
      <c r="E121" s="46"/>
      <c r="F121" s="47"/>
      <c r="G121" s="38"/>
      <c r="H121" s="16"/>
      <c r="I121" s="16"/>
    </row>
    <row r="122" spans="1:13" x14ac:dyDescent="0.2">
      <c r="A122" s="12"/>
      <c r="B122" s="12"/>
      <c r="C122" s="39" t="str">
        <f>A121&amp;"."&amp;B121</f>
        <v>C.2</v>
      </c>
      <c r="D122" s="49" t="s">
        <v>26</v>
      </c>
      <c r="E122" s="46"/>
      <c r="F122" s="47"/>
      <c r="G122" s="38"/>
      <c r="H122" s="16"/>
      <c r="I122" s="16"/>
    </row>
    <row r="123" spans="1:13" ht="18" customHeight="1" x14ac:dyDescent="0.2">
      <c r="A123" s="12"/>
      <c r="B123" s="12"/>
      <c r="C123" s="41" t="s">
        <v>15</v>
      </c>
      <c r="D123" s="45" t="s">
        <v>147</v>
      </c>
      <c r="E123" s="37" t="s">
        <v>58</v>
      </c>
      <c r="F123" s="47" t="s">
        <v>17</v>
      </c>
      <c r="G123" s="38">
        <v>37</v>
      </c>
      <c r="H123" s="8"/>
      <c r="I123" s="16">
        <f t="shared" si="19"/>
        <v>0</v>
      </c>
    </row>
    <row r="124" spans="1:13" x14ac:dyDescent="0.2">
      <c r="A124" s="12"/>
      <c r="B124" s="12"/>
      <c r="C124" s="41"/>
      <c r="D124" s="45"/>
      <c r="E124" s="46"/>
      <c r="F124" s="47"/>
      <c r="G124" s="38"/>
      <c r="H124" s="16"/>
      <c r="I124" s="16"/>
    </row>
    <row r="125" spans="1:13" ht="18" customHeight="1" x14ac:dyDescent="0.2">
      <c r="A125" s="12" t="s">
        <v>37</v>
      </c>
      <c r="B125" s="12">
        <f>B121+1</f>
        <v>3</v>
      </c>
      <c r="C125" s="39" t="str">
        <f>A125&amp;"."&amp;B125</f>
        <v>C.3</v>
      </c>
      <c r="D125" s="49" t="s">
        <v>21</v>
      </c>
      <c r="E125" s="46"/>
      <c r="F125" s="47"/>
      <c r="G125" s="38"/>
      <c r="H125" s="16"/>
      <c r="I125" s="16"/>
    </row>
    <row r="126" spans="1:13" ht="18" customHeight="1" x14ac:dyDescent="0.2">
      <c r="A126" s="12"/>
      <c r="B126" s="12"/>
      <c r="C126" s="41" t="s">
        <v>15</v>
      </c>
      <c r="D126" s="74" t="s">
        <v>25</v>
      </c>
      <c r="E126" s="37" t="s">
        <v>238</v>
      </c>
      <c r="F126" s="47"/>
      <c r="G126" s="38"/>
      <c r="H126" s="16"/>
      <c r="I126" s="16"/>
    </row>
    <row r="127" spans="1:13" ht="25.5" x14ac:dyDescent="0.2">
      <c r="A127" s="12"/>
      <c r="B127" s="12"/>
      <c r="C127" s="42" t="s">
        <v>16</v>
      </c>
      <c r="D127" s="74" t="s">
        <v>237</v>
      </c>
      <c r="E127" s="46"/>
      <c r="F127" s="47" t="s">
        <v>17</v>
      </c>
      <c r="G127" s="38">
        <v>6.5</v>
      </c>
      <c r="H127" s="8"/>
      <c r="I127" s="16">
        <f t="shared" si="19"/>
        <v>0</v>
      </c>
    </row>
    <row r="128" spans="1:13" x14ac:dyDescent="0.2">
      <c r="A128" s="12"/>
      <c r="B128" s="12"/>
      <c r="C128" s="41"/>
      <c r="D128" s="74"/>
      <c r="E128" s="46"/>
      <c r="F128" s="47"/>
      <c r="G128" s="38"/>
      <c r="H128" s="16"/>
      <c r="I128" s="16"/>
    </row>
    <row r="129" spans="1:14" ht="25.5" x14ac:dyDescent="0.2">
      <c r="A129" s="12" t="s">
        <v>37</v>
      </c>
      <c r="B129" s="12">
        <f>B125+1</f>
        <v>4</v>
      </c>
      <c r="C129" s="39" t="str">
        <f>A129&amp;"."&amp;B129</f>
        <v>C.4</v>
      </c>
      <c r="D129" s="40" t="s">
        <v>233</v>
      </c>
      <c r="E129" s="37"/>
      <c r="F129" s="47"/>
      <c r="G129" s="38"/>
      <c r="H129" s="16"/>
      <c r="I129" s="16"/>
    </row>
    <row r="130" spans="1:14" ht="38.25" x14ac:dyDescent="0.2">
      <c r="A130" s="12"/>
      <c r="B130" s="12"/>
      <c r="C130" s="41" t="s">
        <v>15</v>
      </c>
      <c r="D130" s="36" t="s">
        <v>236</v>
      </c>
      <c r="E130" s="37" t="s">
        <v>27</v>
      </c>
      <c r="F130" s="47"/>
      <c r="G130" s="38"/>
      <c r="H130" s="16"/>
      <c r="I130" s="16"/>
    </row>
    <row r="131" spans="1:14" x14ac:dyDescent="0.2">
      <c r="A131" s="12"/>
      <c r="B131" s="12"/>
      <c r="C131" s="42" t="s">
        <v>16</v>
      </c>
      <c r="D131" s="36" t="s">
        <v>234</v>
      </c>
      <c r="E131" s="37"/>
      <c r="F131" s="47" t="s">
        <v>17</v>
      </c>
      <c r="G131" s="38">
        <v>83</v>
      </c>
      <c r="H131" s="8"/>
      <c r="I131" s="16">
        <f t="shared" ref="I131:I132" si="20">H131*G131</f>
        <v>0</v>
      </c>
    </row>
    <row r="132" spans="1:14" x14ac:dyDescent="0.2">
      <c r="A132" s="12"/>
      <c r="B132" s="12"/>
      <c r="C132" s="42" t="s">
        <v>20</v>
      </c>
      <c r="D132" s="140" t="s">
        <v>235</v>
      </c>
      <c r="E132" s="46"/>
      <c r="F132" s="47" t="s">
        <v>17</v>
      </c>
      <c r="G132" s="38">
        <v>83</v>
      </c>
      <c r="H132" s="8"/>
      <c r="I132" s="16">
        <f t="shared" si="20"/>
        <v>0</v>
      </c>
    </row>
    <row r="133" spans="1:14" ht="24.75" customHeight="1" x14ac:dyDescent="0.2">
      <c r="A133" s="12"/>
      <c r="B133" s="12"/>
      <c r="C133" s="66" t="s">
        <v>37</v>
      </c>
      <c r="D133" s="167" t="str">
        <f>D116</f>
        <v>Nathaniel Street - Near Taylor Avenue</v>
      </c>
      <c r="E133" s="167"/>
      <c r="F133" s="167"/>
      <c r="G133" s="168" t="s">
        <v>34</v>
      </c>
      <c r="H133" s="168"/>
      <c r="I133" s="9">
        <f>SUM(I117:I132)</f>
        <v>0</v>
      </c>
      <c r="J133" s="4"/>
      <c r="K133" s="1"/>
      <c r="L133" s="1"/>
    </row>
    <row r="134" spans="1:14" ht="8.25" customHeight="1" x14ac:dyDescent="0.2">
      <c r="A134" s="12"/>
      <c r="B134" s="12"/>
      <c r="C134" s="169"/>
      <c r="D134" s="169"/>
      <c r="E134" s="169"/>
      <c r="F134" s="169"/>
      <c r="G134" s="169"/>
      <c r="H134" s="169"/>
      <c r="I134" s="169"/>
      <c r="J134" s="72"/>
      <c r="K134" s="73"/>
      <c r="L134" s="73"/>
    </row>
    <row r="135" spans="1:14" x14ac:dyDescent="0.2">
      <c r="A135" s="12"/>
      <c r="B135" s="12"/>
      <c r="C135" s="66" t="s">
        <v>39</v>
      </c>
      <c r="D135" s="170" t="s">
        <v>44</v>
      </c>
      <c r="E135" s="170"/>
      <c r="F135" s="170"/>
      <c r="G135" s="170"/>
      <c r="H135" s="170"/>
      <c r="I135" s="170"/>
      <c r="J135" s="75"/>
      <c r="K135" s="76"/>
      <c r="L135" s="76"/>
    </row>
    <row r="136" spans="1:14" ht="9" customHeight="1" x14ac:dyDescent="0.2">
      <c r="A136" s="12"/>
      <c r="B136" s="12"/>
      <c r="C136" s="35"/>
      <c r="D136" s="45"/>
      <c r="E136" s="46"/>
      <c r="F136" s="47"/>
      <c r="G136" s="38"/>
      <c r="H136" s="16"/>
      <c r="I136" s="16"/>
    </row>
    <row r="137" spans="1:14" x14ac:dyDescent="0.2">
      <c r="A137" s="12" t="s">
        <v>39</v>
      </c>
      <c r="B137" s="12">
        <v>1</v>
      </c>
      <c r="C137" s="39" t="str">
        <f>A137&amp;"."&amp;B137</f>
        <v>D.1</v>
      </c>
      <c r="D137" s="49" t="s">
        <v>14</v>
      </c>
      <c r="E137" s="37" t="s">
        <v>130</v>
      </c>
      <c r="F137" s="47" t="s">
        <v>6</v>
      </c>
      <c r="G137" s="38">
        <v>1</v>
      </c>
      <c r="H137" s="8"/>
      <c r="I137" s="16">
        <f t="shared" ref="I137:I141" si="21">ROUND(G137*H137,2)</f>
        <v>0</v>
      </c>
      <c r="M137" s="56"/>
    </row>
    <row r="138" spans="1:14" ht="7.5" customHeight="1" x14ac:dyDescent="0.2">
      <c r="A138" s="12"/>
      <c r="B138" s="12"/>
      <c r="C138" s="39"/>
      <c r="D138" s="49"/>
      <c r="E138" s="46"/>
      <c r="F138" s="47"/>
      <c r="G138" s="38"/>
      <c r="H138" s="16"/>
      <c r="I138" s="16"/>
    </row>
    <row r="139" spans="1:14" x14ac:dyDescent="0.2">
      <c r="A139" s="12" t="s">
        <v>39</v>
      </c>
      <c r="B139" s="12">
        <f>B137+1</f>
        <v>2</v>
      </c>
      <c r="C139" s="39" t="str">
        <f>A139&amp;"."&amp;B139</f>
        <v>D.2</v>
      </c>
      <c r="D139" s="49" t="s">
        <v>45</v>
      </c>
      <c r="E139" s="37" t="s">
        <v>158</v>
      </c>
      <c r="F139" s="47" t="s">
        <v>47</v>
      </c>
      <c r="G139" s="38">
        <v>1</v>
      </c>
      <c r="H139" s="16">
        <v>25000</v>
      </c>
      <c r="I139" s="16">
        <f t="shared" ref="I139" si="22">ROUND(G139*H139,2)</f>
        <v>25000</v>
      </c>
      <c r="M139" s="61"/>
    </row>
    <row r="140" spans="1:14" ht="9" customHeight="1" x14ac:dyDescent="0.2">
      <c r="A140" s="12"/>
      <c r="B140" s="12"/>
      <c r="C140" s="39"/>
      <c r="D140" s="49"/>
      <c r="E140" s="77"/>
      <c r="F140" s="47"/>
      <c r="G140" s="38"/>
      <c r="H140" s="16"/>
      <c r="I140" s="16"/>
      <c r="M140" s="78"/>
      <c r="N140" s="79"/>
    </row>
    <row r="141" spans="1:14" ht="25.5" x14ac:dyDescent="0.2">
      <c r="A141" s="12" t="s">
        <v>39</v>
      </c>
      <c r="B141" s="12">
        <f>B139+1</f>
        <v>3</v>
      </c>
      <c r="C141" s="39" t="str">
        <f>A141&amp;"."&amp;B141</f>
        <v>D.3</v>
      </c>
      <c r="D141" s="49" t="s">
        <v>104</v>
      </c>
      <c r="E141" s="27" t="s">
        <v>167</v>
      </c>
      <c r="F141" s="47" t="s">
        <v>47</v>
      </c>
      <c r="G141" s="38">
        <v>1</v>
      </c>
      <c r="H141" s="16">
        <v>10000</v>
      </c>
      <c r="I141" s="16">
        <f t="shared" si="21"/>
        <v>10000</v>
      </c>
      <c r="M141" s="61"/>
    </row>
    <row r="142" spans="1:14" ht="9.75" customHeight="1" x14ac:dyDescent="0.2">
      <c r="A142" s="12"/>
      <c r="B142" s="12"/>
      <c r="C142" s="35"/>
      <c r="D142" s="45"/>
      <c r="E142" s="77"/>
      <c r="F142" s="47"/>
      <c r="G142" s="38"/>
      <c r="H142" s="16"/>
      <c r="I142" s="16"/>
    </row>
    <row r="143" spans="1:14" x14ac:dyDescent="0.2">
      <c r="A143" s="12"/>
      <c r="B143" s="12"/>
      <c r="C143" s="66" t="s">
        <v>39</v>
      </c>
      <c r="D143" s="170" t="str">
        <f>D135</f>
        <v>General Site Works</v>
      </c>
      <c r="E143" s="170"/>
      <c r="F143" s="170"/>
      <c r="G143" s="168" t="s">
        <v>34</v>
      </c>
      <c r="H143" s="168"/>
      <c r="I143" s="9">
        <f>SUM(I137:I142)</f>
        <v>35000</v>
      </c>
      <c r="J143" s="4"/>
      <c r="K143" s="1"/>
      <c r="L143" s="1"/>
    </row>
    <row r="144" spans="1:14" x14ac:dyDescent="0.2">
      <c r="A144" s="12"/>
      <c r="B144" s="12"/>
      <c r="C144" s="169"/>
      <c r="D144" s="169"/>
      <c r="E144" s="169"/>
      <c r="F144" s="169"/>
      <c r="G144" s="169"/>
      <c r="H144" s="169"/>
      <c r="I144" s="169"/>
      <c r="J144" s="72"/>
      <c r="K144" s="73"/>
      <c r="L144" s="73"/>
    </row>
    <row r="145" spans="1:22" x14ac:dyDescent="0.2">
      <c r="A145" s="12"/>
      <c r="B145" s="12"/>
      <c r="C145" s="66" t="s">
        <v>40</v>
      </c>
      <c r="D145" s="170" t="s">
        <v>46</v>
      </c>
      <c r="E145" s="170"/>
      <c r="F145" s="170"/>
      <c r="G145" s="170"/>
      <c r="H145" s="170"/>
      <c r="I145" s="170"/>
      <c r="J145" s="75"/>
      <c r="K145" s="76"/>
      <c r="L145" s="76"/>
    </row>
    <row r="146" spans="1:22" x14ac:dyDescent="0.2">
      <c r="A146" s="12"/>
      <c r="B146" s="12"/>
      <c r="C146" s="35"/>
      <c r="D146" s="45"/>
      <c r="E146" s="77"/>
      <c r="F146" s="47"/>
      <c r="G146" s="38"/>
      <c r="H146" s="16"/>
      <c r="I146" s="16"/>
    </row>
    <row r="147" spans="1:22" x14ac:dyDescent="0.2">
      <c r="A147" s="12" t="s">
        <v>40</v>
      </c>
      <c r="B147" s="12">
        <v>1</v>
      </c>
      <c r="C147" s="39" t="str">
        <f>A147&amp;"."&amp;B147</f>
        <v>E.1</v>
      </c>
      <c r="D147" s="49" t="s">
        <v>105</v>
      </c>
      <c r="E147" s="27" t="s">
        <v>168</v>
      </c>
      <c r="F147" s="47" t="s">
        <v>47</v>
      </c>
      <c r="G147" s="38">
        <v>1</v>
      </c>
      <c r="H147" s="16">
        <v>100000</v>
      </c>
      <c r="I147" s="16">
        <f>H147*G147</f>
        <v>100000</v>
      </c>
    </row>
    <row r="148" spans="1:22" x14ac:dyDescent="0.2">
      <c r="A148" s="12"/>
      <c r="B148" s="12"/>
      <c r="C148" s="39"/>
      <c r="D148" s="49"/>
      <c r="E148" s="77"/>
      <c r="F148" s="47"/>
      <c r="G148" s="38"/>
      <c r="H148" s="16"/>
      <c r="I148" s="16"/>
    </row>
    <row r="149" spans="1:22" x14ac:dyDescent="0.2">
      <c r="A149" s="12" t="s">
        <v>40</v>
      </c>
      <c r="B149" s="12">
        <f>B147+1</f>
        <v>2</v>
      </c>
      <c r="C149" s="39" t="str">
        <f>A149&amp;"."&amp;B149</f>
        <v>E.2</v>
      </c>
      <c r="D149" s="49" t="s">
        <v>106</v>
      </c>
      <c r="E149" s="27" t="s">
        <v>122</v>
      </c>
      <c r="F149" s="47" t="s">
        <v>7</v>
      </c>
      <c r="G149" s="38">
        <v>5</v>
      </c>
      <c r="H149" s="8"/>
      <c r="I149" s="16">
        <f t="shared" ref="I149" si="23">ROUND(G149*H149,2)</f>
        <v>0</v>
      </c>
    </row>
    <row r="150" spans="1:22" x14ac:dyDescent="0.2">
      <c r="A150" s="12"/>
      <c r="B150" s="12"/>
      <c r="C150" s="39"/>
      <c r="D150" s="49"/>
      <c r="E150" s="77"/>
      <c r="F150" s="47"/>
      <c r="G150" s="38"/>
      <c r="H150" s="16"/>
      <c r="I150" s="16"/>
    </row>
    <row r="151" spans="1:22" ht="25.5" x14ac:dyDescent="0.2">
      <c r="A151" s="12" t="s">
        <v>40</v>
      </c>
      <c r="B151" s="12">
        <f>B149+1</f>
        <v>3</v>
      </c>
      <c r="C151" s="39" t="str">
        <f>A151&amp;"."&amp;B151</f>
        <v>E.3</v>
      </c>
      <c r="D151" s="49" t="s">
        <v>48</v>
      </c>
      <c r="E151" s="27" t="s">
        <v>29</v>
      </c>
      <c r="F151" s="47"/>
      <c r="G151" s="38"/>
      <c r="H151" s="16"/>
      <c r="I151" s="16"/>
    </row>
    <row r="152" spans="1:22" x14ac:dyDescent="0.2">
      <c r="A152" s="12"/>
      <c r="B152" s="12"/>
      <c r="C152" s="41" t="s">
        <v>15</v>
      </c>
      <c r="D152" s="45" t="s">
        <v>50</v>
      </c>
      <c r="E152" s="27"/>
      <c r="F152" s="47" t="s">
        <v>7</v>
      </c>
      <c r="G152" s="38">
        <v>1</v>
      </c>
      <c r="H152" s="8"/>
      <c r="I152" s="16">
        <f t="shared" ref="I152:I183" si="24">ROUND(G152*H152,2)</f>
        <v>0</v>
      </c>
    </row>
    <row r="153" spans="1:22" x14ac:dyDescent="0.2">
      <c r="A153" s="12"/>
      <c r="B153" s="12"/>
      <c r="C153" s="41" t="s">
        <v>24</v>
      </c>
      <c r="D153" s="45" t="s">
        <v>49</v>
      </c>
      <c r="E153" s="27"/>
      <c r="F153" s="47" t="s">
        <v>7</v>
      </c>
      <c r="G153" s="38">
        <v>3</v>
      </c>
      <c r="H153" s="8"/>
      <c r="I153" s="16">
        <f t="shared" si="24"/>
        <v>0</v>
      </c>
    </row>
    <row r="154" spans="1:22" x14ac:dyDescent="0.2">
      <c r="A154" s="12"/>
      <c r="B154" s="12"/>
      <c r="C154" s="35"/>
      <c r="D154" s="45"/>
      <c r="E154" s="27"/>
      <c r="F154" s="47"/>
      <c r="G154" s="38"/>
      <c r="H154" s="16"/>
      <c r="I154" s="16"/>
    </row>
    <row r="155" spans="1:22" x14ac:dyDescent="0.2">
      <c r="A155" s="12" t="s">
        <v>40</v>
      </c>
      <c r="B155" s="12">
        <f>B151+1</f>
        <v>4</v>
      </c>
      <c r="C155" s="39" t="str">
        <f>A155&amp;"."&amp;B155</f>
        <v>E.4</v>
      </c>
      <c r="D155" s="49" t="s">
        <v>51</v>
      </c>
      <c r="E155" s="27" t="s">
        <v>29</v>
      </c>
      <c r="F155" s="47"/>
      <c r="G155" s="38"/>
      <c r="H155" s="16"/>
      <c r="I155" s="16"/>
    </row>
    <row r="156" spans="1:22" s="18" customFormat="1" x14ac:dyDescent="0.2">
      <c r="A156" s="12"/>
      <c r="B156" s="12"/>
      <c r="C156" s="41" t="s">
        <v>15</v>
      </c>
      <c r="D156" s="45" t="s">
        <v>52</v>
      </c>
      <c r="E156" s="27"/>
      <c r="F156" s="47" t="s">
        <v>7</v>
      </c>
      <c r="G156" s="38">
        <v>3</v>
      </c>
      <c r="H156" s="8"/>
      <c r="I156" s="16">
        <f t="shared" si="24"/>
        <v>0</v>
      </c>
      <c r="J156" s="17"/>
      <c r="M156"/>
      <c r="N156"/>
      <c r="O156"/>
      <c r="P156"/>
      <c r="Q156"/>
      <c r="R156"/>
      <c r="S156"/>
      <c r="T156"/>
      <c r="U156"/>
      <c r="V156"/>
    </row>
    <row r="157" spans="1:22" s="18" customFormat="1" x14ac:dyDescent="0.2">
      <c r="A157" s="12"/>
      <c r="B157" s="12"/>
      <c r="C157" s="41" t="s">
        <v>24</v>
      </c>
      <c r="D157" s="45" t="s">
        <v>53</v>
      </c>
      <c r="E157" s="27"/>
      <c r="F157" s="47" t="s">
        <v>7</v>
      </c>
      <c r="G157" s="38">
        <v>3</v>
      </c>
      <c r="H157" s="8"/>
      <c r="I157" s="16">
        <f t="shared" si="24"/>
        <v>0</v>
      </c>
      <c r="J157" s="17"/>
      <c r="M157"/>
      <c r="N157"/>
      <c r="O157"/>
      <c r="P157"/>
      <c r="Q157"/>
      <c r="R157"/>
      <c r="S157"/>
      <c r="T157"/>
      <c r="U157"/>
      <c r="V157"/>
    </row>
    <row r="158" spans="1:22" s="18" customFormat="1" x14ac:dyDescent="0.2">
      <c r="A158" s="12"/>
      <c r="B158" s="12"/>
      <c r="C158" s="35"/>
      <c r="D158" s="45"/>
      <c r="E158" s="27"/>
      <c r="F158" s="47"/>
      <c r="G158" s="38"/>
      <c r="H158" s="16"/>
      <c r="I158" s="16"/>
      <c r="J158" s="17"/>
      <c r="M158"/>
      <c r="N158"/>
      <c r="O158"/>
      <c r="P158"/>
      <c r="Q158"/>
      <c r="R158"/>
      <c r="S158"/>
      <c r="T158"/>
      <c r="U158"/>
      <c r="V158"/>
    </row>
    <row r="159" spans="1:22" s="18" customFormat="1" ht="25.5" x14ac:dyDescent="0.2">
      <c r="A159" s="12" t="s">
        <v>40</v>
      </c>
      <c r="B159" s="12">
        <f>B155+1</f>
        <v>5</v>
      </c>
      <c r="C159" s="39" t="str">
        <f>A159&amp;"."&amp;B159</f>
        <v>E.5</v>
      </c>
      <c r="D159" s="49" t="s">
        <v>54</v>
      </c>
      <c r="E159" s="27" t="s">
        <v>29</v>
      </c>
      <c r="F159" s="47"/>
      <c r="G159" s="38"/>
      <c r="H159" s="16"/>
      <c r="I159" s="16"/>
      <c r="J159" s="17"/>
      <c r="M159"/>
      <c r="N159"/>
      <c r="O159"/>
      <c r="P159"/>
      <c r="Q159"/>
      <c r="R159"/>
      <c r="S159"/>
      <c r="T159"/>
      <c r="U159"/>
      <c r="V159"/>
    </row>
    <row r="160" spans="1:22" s="18" customFormat="1" ht="25.5" x14ac:dyDescent="0.2">
      <c r="A160" s="12"/>
      <c r="B160" s="12"/>
      <c r="C160" s="41" t="s">
        <v>15</v>
      </c>
      <c r="D160" s="45" t="s">
        <v>125</v>
      </c>
      <c r="E160" s="77"/>
      <c r="F160" s="47" t="s">
        <v>7</v>
      </c>
      <c r="G160" s="38">
        <v>2</v>
      </c>
      <c r="H160" s="8"/>
      <c r="I160" s="16">
        <f t="shared" si="24"/>
        <v>0</v>
      </c>
      <c r="J160" s="17"/>
      <c r="M160"/>
      <c r="N160"/>
      <c r="O160"/>
      <c r="P160"/>
      <c r="Q160"/>
      <c r="R160"/>
      <c r="S160"/>
      <c r="T160"/>
      <c r="U160"/>
      <c r="V160"/>
    </row>
    <row r="161" spans="1:22" s="18" customFormat="1" ht="25.5" x14ac:dyDescent="0.2">
      <c r="A161" s="12"/>
      <c r="B161" s="12"/>
      <c r="C161" s="41" t="s">
        <v>24</v>
      </c>
      <c r="D161" s="45" t="s">
        <v>126</v>
      </c>
      <c r="E161" s="77"/>
      <c r="F161" s="47" t="s">
        <v>7</v>
      </c>
      <c r="G161" s="38">
        <v>2</v>
      </c>
      <c r="H161" s="8"/>
      <c r="I161" s="16">
        <f t="shared" si="24"/>
        <v>0</v>
      </c>
      <c r="J161" s="17"/>
      <c r="M161"/>
      <c r="N161"/>
      <c r="O161"/>
      <c r="P161"/>
      <c r="Q161"/>
      <c r="R161"/>
      <c r="S161"/>
      <c r="T161"/>
      <c r="U161"/>
      <c r="V161"/>
    </row>
    <row r="162" spans="1:22" s="18" customFormat="1" ht="25.5" x14ac:dyDescent="0.2">
      <c r="A162" s="12"/>
      <c r="B162" s="12"/>
      <c r="C162" s="41" t="s">
        <v>36</v>
      </c>
      <c r="D162" s="45" t="s">
        <v>127</v>
      </c>
      <c r="E162" s="77"/>
      <c r="F162" s="47" t="s">
        <v>7</v>
      </c>
      <c r="G162" s="38">
        <v>2</v>
      </c>
      <c r="H162" s="8"/>
      <c r="I162" s="16">
        <f t="shared" si="24"/>
        <v>0</v>
      </c>
      <c r="J162" s="17"/>
      <c r="M162"/>
      <c r="N162"/>
      <c r="O162"/>
      <c r="P162"/>
      <c r="Q162"/>
      <c r="R162"/>
      <c r="S162"/>
      <c r="T162"/>
      <c r="U162"/>
      <c r="V162"/>
    </row>
    <row r="163" spans="1:22" s="18" customFormat="1" x14ac:dyDescent="0.2">
      <c r="A163" s="12"/>
      <c r="B163" s="12"/>
      <c r="C163" s="41" t="s">
        <v>38</v>
      </c>
      <c r="D163" s="45" t="s">
        <v>128</v>
      </c>
      <c r="E163" s="77"/>
      <c r="F163" s="47" t="s">
        <v>7</v>
      </c>
      <c r="G163" s="38">
        <v>2</v>
      </c>
      <c r="H163" s="8"/>
      <c r="I163" s="16">
        <f t="shared" si="24"/>
        <v>0</v>
      </c>
      <c r="J163" s="17"/>
      <c r="M163"/>
      <c r="N163"/>
      <c r="O163"/>
      <c r="P163"/>
      <c r="Q163"/>
      <c r="R163"/>
      <c r="S163"/>
      <c r="T163"/>
      <c r="U163"/>
      <c r="V163"/>
    </row>
    <row r="164" spans="1:22" s="18" customFormat="1" x14ac:dyDescent="0.2">
      <c r="A164" s="12"/>
      <c r="B164" s="12"/>
      <c r="C164" s="41" t="s">
        <v>97</v>
      </c>
      <c r="D164" s="45" t="s">
        <v>129</v>
      </c>
      <c r="E164" s="77"/>
      <c r="F164" s="47" t="s">
        <v>7</v>
      </c>
      <c r="G164" s="38">
        <v>2</v>
      </c>
      <c r="H164" s="8"/>
      <c r="I164" s="16">
        <f t="shared" si="24"/>
        <v>0</v>
      </c>
      <c r="J164" s="17"/>
      <c r="M164"/>
      <c r="N164"/>
      <c r="O164"/>
      <c r="P164"/>
      <c r="Q164"/>
      <c r="R164"/>
      <c r="S164"/>
      <c r="T164"/>
      <c r="U164"/>
      <c r="V164"/>
    </row>
    <row r="165" spans="1:22" s="18" customFormat="1" ht="10.5" customHeight="1" x14ac:dyDescent="0.2">
      <c r="A165" s="12"/>
      <c r="B165" s="12"/>
      <c r="C165" s="35"/>
      <c r="D165" s="45"/>
      <c r="E165" s="77"/>
      <c r="F165" s="47"/>
      <c r="G165" s="38"/>
      <c r="H165" s="16"/>
      <c r="I165" s="16"/>
      <c r="J165" s="17"/>
      <c r="M165"/>
      <c r="N165"/>
      <c r="O165"/>
      <c r="P165"/>
      <c r="Q165"/>
      <c r="R165"/>
      <c r="S165"/>
      <c r="T165"/>
      <c r="U165"/>
      <c r="V165"/>
    </row>
    <row r="166" spans="1:22" s="18" customFormat="1" ht="25.5" x14ac:dyDescent="0.2">
      <c r="A166" s="12" t="s">
        <v>40</v>
      </c>
      <c r="B166" s="12">
        <f>B159+1</f>
        <v>6</v>
      </c>
      <c r="C166" s="39" t="str">
        <f>A166&amp;"."&amp;B166</f>
        <v>E.6</v>
      </c>
      <c r="D166" s="49" t="s">
        <v>55</v>
      </c>
      <c r="E166" s="27" t="s">
        <v>29</v>
      </c>
      <c r="F166" s="47" t="s">
        <v>7</v>
      </c>
      <c r="G166" s="38">
        <v>3</v>
      </c>
      <c r="H166" s="8"/>
      <c r="I166" s="16">
        <f t="shared" si="24"/>
        <v>0</v>
      </c>
      <c r="J166" s="17"/>
      <c r="M166"/>
      <c r="N166"/>
      <c r="O166"/>
      <c r="P166"/>
      <c r="Q166"/>
      <c r="R166"/>
      <c r="S166"/>
      <c r="T166"/>
      <c r="U166"/>
      <c r="V166"/>
    </row>
    <row r="167" spans="1:22" s="18" customFormat="1" ht="9.75" customHeight="1" x14ac:dyDescent="0.2">
      <c r="A167" s="12"/>
      <c r="B167" s="12"/>
      <c r="C167" s="39"/>
      <c r="D167" s="49"/>
      <c r="E167" s="27"/>
      <c r="F167" s="47"/>
      <c r="G167" s="38"/>
      <c r="H167" s="16"/>
      <c r="I167" s="16"/>
      <c r="J167" s="17"/>
      <c r="M167"/>
      <c r="N167"/>
      <c r="O167"/>
      <c r="P167"/>
      <c r="Q167"/>
      <c r="R167"/>
      <c r="S167"/>
      <c r="T167"/>
      <c r="U167"/>
      <c r="V167"/>
    </row>
    <row r="168" spans="1:22" s="18" customFormat="1" ht="25.5" x14ac:dyDescent="0.2">
      <c r="A168" s="12" t="s">
        <v>40</v>
      </c>
      <c r="B168" s="12">
        <f>B166+1</f>
        <v>7</v>
      </c>
      <c r="C168" s="39" t="str">
        <f>A168&amp;"."&amp;B168</f>
        <v>E.7</v>
      </c>
      <c r="D168" s="49" t="s">
        <v>56</v>
      </c>
      <c r="E168" s="27" t="s">
        <v>29</v>
      </c>
      <c r="F168" s="47" t="s">
        <v>7</v>
      </c>
      <c r="G168" s="38">
        <v>3</v>
      </c>
      <c r="H168" s="8"/>
      <c r="I168" s="16">
        <f t="shared" si="24"/>
        <v>0</v>
      </c>
      <c r="J168" s="17"/>
      <c r="M168"/>
      <c r="N168"/>
      <c r="O168"/>
      <c r="P168"/>
      <c r="Q168"/>
      <c r="R168"/>
      <c r="S168"/>
      <c r="T168"/>
      <c r="U168"/>
      <c r="V168"/>
    </row>
    <row r="169" spans="1:22" s="18" customFormat="1" ht="8.25" customHeight="1" x14ac:dyDescent="0.2">
      <c r="A169" s="12"/>
      <c r="B169" s="12"/>
      <c r="C169" s="39"/>
      <c r="D169" s="49"/>
      <c r="E169" s="27"/>
      <c r="F169" s="47"/>
      <c r="G169" s="38"/>
      <c r="H169" s="16"/>
      <c r="I169" s="16"/>
      <c r="J169" s="17"/>
      <c r="M169"/>
      <c r="N169"/>
      <c r="O169"/>
      <c r="P169"/>
      <c r="Q169"/>
      <c r="R169"/>
      <c r="S169"/>
      <c r="T169"/>
      <c r="U169"/>
      <c r="V169"/>
    </row>
    <row r="170" spans="1:22" s="18" customFormat="1" ht="25.5" x14ac:dyDescent="0.2">
      <c r="A170" s="12" t="s">
        <v>40</v>
      </c>
      <c r="B170" s="12">
        <f>B168+1</f>
        <v>8</v>
      </c>
      <c r="C170" s="39" t="str">
        <f>A170&amp;"."&amp;B170</f>
        <v>E.8</v>
      </c>
      <c r="D170" s="49" t="s">
        <v>57</v>
      </c>
      <c r="E170" s="27" t="s">
        <v>29</v>
      </c>
      <c r="F170" s="47" t="s">
        <v>7</v>
      </c>
      <c r="G170" s="38">
        <v>5</v>
      </c>
      <c r="H170" s="8"/>
      <c r="I170" s="16">
        <f t="shared" si="24"/>
        <v>0</v>
      </c>
      <c r="J170" s="17"/>
      <c r="M170"/>
      <c r="N170"/>
      <c r="O170"/>
      <c r="P170"/>
      <c r="Q170"/>
      <c r="R170"/>
      <c r="S170"/>
      <c r="T170"/>
      <c r="U170"/>
      <c r="V170"/>
    </row>
    <row r="171" spans="1:22" s="18" customFormat="1" ht="9.75" customHeight="1" x14ac:dyDescent="0.2">
      <c r="A171" s="12"/>
      <c r="B171" s="12"/>
      <c r="C171" s="39"/>
      <c r="D171" s="49"/>
      <c r="E171" s="27"/>
      <c r="F171" s="47"/>
      <c r="G171" s="38"/>
      <c r="H171" s="16"/>
      <c r="I171" s="16"/>
      <c r="J171" s="17"/>
      <c r="M171"/>
      <c r="N171"/>
      <c r="O171"/>
      <c r="P171"/>
      <c r="Q171"/>
      <c r="R171"/>
      <c r="S171"/>
      <c r="T171"/>
      <c r="U171"/>
      <c r="V171"/>
    </row>
    <row r="172" spans="1:22" ht="38.25" x14ac:dyDescent="0.2">
      <c r="A172" s="12" t="s">
        <v>40</v>
      </c>
      <c r="B172" s="12">
        <f>B170+1</f>
        <v>9</v>
      </c>
      <c r="C172" s="39" t="str">
        <f>A172&amp;"."&amp;B172</f>
        <v>E.9</v>
      </c>
      <c r="D172" s="49" t="s">
        <v>159</v>
      </c>
      <c r="E172" s="27" t="s">
        <v>171</v>
      </c>
      <c r="F172" s="47"/>
      <c r="G172" s="38"/>
      <c r="H172" s="16"/>
      <c r="I172" s="16"/>
    </row>
    <row r="173" spans="1:22" x14ac:dyDescent="0.2">
      <c r="A173" s="12"/>
      <c r="B173" s="12"/>
      <c r="C173" s="41" t="s">
        <v>22</v>
      </c>
      <c r="D173" s="45" t="s">
        <v>59</v>
      </c>
      <c r="E173" s="77"/>
      <c r="F173" s="47"/>
      <c r="G173" s="38"/>
      <c r="H173" s="16"/>
      <c r="I173" s="16"/>
      <c r="N173" s="57"/>
    </row>
    <row r="174" spans="1:22" x14ac:dyDescent="0.2">
      <c r="A174" s="12"/>
      <c r="B174" s="12"/>
      <c r="C174" s="42" t="s">
        <v>16</v>
      </c>
      <c r="D174" s="80">
        <v>100</v>
      </c>
      <c r="E174" s="77"/>
      <c r="F174" s="47" t="s">
        <v>7</v>
      </c>
      <c r="G174" s="38">
        <v>1</v>
      </c>
      <c r="H174" s="8"/>
      <c r="I174" s="16">
        <f t="shared" si="24"/>
        <v>0</v>
      </c>
      <c r="N174" s="57"/>
    </row>
    <row r="175" spans="1:22" x14ac:dyDescent="0.2">
      <c r="A175" s="12"/>
      <c r="B175" s="12"/>
      <c r="C175" s="42" t="s">
        <v>20</v>
      </c>
      <c r="D175" s="80">
        <v>150</v>
      </c>
      <c r="E175" s="77"/>
      <c r="F175" s="47" t="s">
        <v>7</v>
      </c>
      <c r="G175" s="38">
        <v>1</v>
      </c>
      <c r="H175" s="8"/>
      <c r="I175" s="16">
        <f t="shared" si="24"/>
        <v>0</v>
      </c>
      <c r="N175" s="57"/>
    </row>
    <row r="176" spans="1:22" x14ac:dyDescent="0.2">
      <c r="A176" s="12"/>
      <c r="B176" s="12"/>
      <c r="C176" s="42" t="s">
        <v>146</v>
      </c>
      <c r="D176" s="80">
        <v>200</v>
      </c>
      <c r="E176" s="77"/>
      <c r="F176" s="47" t="s">
        <v>7</v>
      </c>
      <c r="G176" s="38">
        <v>1</v>
      </c>
      <c r="H176" s="8"/>
      <c r="I176" s="16">
        <f t="shared" si="24"/>
        <v>0</v>
      </c>
      <c r="N176" s="57"/>
    </row>
    <row r="177" spans="1:14" x14ac:dyDescent="0.2">
      <c r="A177" s="12"/>
      <c r="B177" s="12"/>
      <c r="C177" s="42" t="s">
        <v>206</v>
      </c>
      <c r="D177" s="80">
        <v>250</v>
      </c>
      <c r="E177" s="77"/>
      <c r="F177" s="47" t="s">
        <v>7</v>
      </c>
      <c r="G177" s="38">
        <v>1</v>
      </c>
      <c r="H177" s="8"/>
      <c r="I177" s="16">
        <f>ROUND(G177*H177,2)</f>
        <v>0</v>
      </c>
      <c r="N177" s="57"/>
    </row>
    <row r="178" spans="1:14" x14ac:dyDescent="0.2">
      <c r="A178" s="12"/>
      <c r="B178" s="12"/>
      <c r="C178" s="42" t="s">
        <v>207</v>
      </c>
      <c r="D178" s="80">
        <v>300</v>
      </c>
      <c r="E178" s="77"/>
      <c r="F178" s="47" t="s">
        <v>7</v>
      </c>
      <c r="G178" s="38">
        <v>1</v>
      </c>
      <c r="H178" s="8"/>
      <c r="I178" s="16">
        <f>ROUND(G178*H178,2)</f>
        <v>0</v>
      </c>
      <c r="N178" s="57"/>
    </row>
    <row r="179" spans="1:14" ht="7.5" customHeight="1" x14ac:dyDescent="0.2">
      <c r="A179" s="12"/>
      <c r="B179" s="12"/>
      <c r="C179" s="42"/>
      <c r="D179" s="45"/>
      <c r="E179" s="77"/>
      <c r="F179" s="47"/>
      <c r="G179" s="38"/>
      <c r="H179" s="16"/>
      <c r="I179" s="16"/>
      <c r="N179" s="57"/>
    </row>
    <row r="180" spans="1:14" x14ac:dyDescent="0.2">
      <c r="A180" s="12"/>
      <c r="B180" s="12"/>
      <c r="C180" s="41" t="s">
        <v>24</v>
      </c>
      <c r="D180" s="45" t="s">
        <v>60</v>
      </c>
      <c r="E180" s="77"/>
      <c r="F180" s="47"/>
      <c r="G180" s="38"/>
      <c r="H180" s="16"/>
      <c r="I180" s="16"/>
    </row>
    <row r="181" spans="1:14" x14ac:dyDescent="0.2">
      <c r="A181" s="12"/>
      <c r="B181" s="12"/>
      <c r="C181" s="42" t="s">
        <v>16</v>
      </c>
      <c r="D181" s="80">
        <v>100</v>
      </c>
      <c r="E181" s="77"/>
      <c r="F181" s="47" t="s">
        <v>17</v>
      </c>
      <c r="G181" s="38">
        <v>5</v>
      </c>
      <c r="H181" s="8"/>
      <c r="I181" s="16">
        <f t="shared" si="24"/>
        <v>0</v>
      </c>
    </row>
    <row r="182" spans="1:14" x14ac:dyDescent="0.2">
      <c r="A182" s="12"/>
      <c r="B182" s="12"/>
      <c r="C182" s="42" t="s">
        <v>20</v>
      </c>
      <c r="D182" s="80">
        <v>150</v>
      </c>
      <c r="E182" s="77"/>
      <c r="F182" s="47" t="s">
        <v>17</v>
      </c>
      <c r="G182" s="38">
        <v>5</v>
      </c>
      <c r="H182" s="8"/>
      <c r="I182" s="16">
        <f t="shared" si="24"/>
        <v>0</v>
      </c>
    </row>
    <row r="183" spans="1:14" x14ac:dyDescent="0.2">
      <c r="A183" s="12"/>
      <c r="B183" s="12"/>
      <c r="C183" s="42" t="s">
        <v>146</v>
      </c>
      <c r="D183" s="80">
        <v>200</v>
      </c>
      <c r="E183" s="77"/>
      <c r="F183" s="47" t="s">
        <v>17</v>
      </c>
      <c r="G183" s="38">
        <v>5</v>
      </c>
      <c r="H183" s="8"/>
      <c r="I183" s="16">
        <f t="shared" si="24"/>
        <v>0</v>
      </c>
    </row>
    <row r="184" spans="1:14" x14ac:dyDescent="0.2">
      <c r="A184" s="12"/>
      <c r="B184" s="12"/>
      <c r="C184" s="42" t="s">
        <v>206</v>
      </c>
      <c r="D184" s="80">
        <v>250</v>
      </c>
      <c r="E184" s="77"/>
      <c r="F184" s="47" t="s">
        <v>17</v>
      </c>
      <c r="G184" s="38">
        <v>5</v>
      </c>
      <c r="H184" s="8"/>
      <c r="I184" s="16">
        <f>ROUND(G184*H184,2)</f>
        <v>0</v>
      </c>
    </row>
    <row r="185" spans="1:14" x14ac:dyDescent="0.2">
      <c r="A185" s="12"/>
      <c r="B185" s="12"/>
      <c r="C185" s="42" t="s">
        <v>207</v>
      </c>
      <c r="D185" s="80">
        <v>300</v>
      </c>
      <c r="E185" s="77"/>
      <c r="F185" s="47" t="s">
        <v>17</v>
      </c>
      <c r="G185" s="38">
        <v>5</v>
      </c>
      <c r="H185" s="8"/>
      <c r="I185" s="16">
        <f>ROUND(G185*H185,2)</f>
        <v>0</v>
      </c>
    </row>
    <row r="186" spans="1:14" ht="6.75" customHeight="1" x14ac:dyDescent="0.2">
      <c r="A186" s="12"/>
      <c r="B186" s="12"/>
      <c r="C186" s="42"/>
      <c r="D186" s="80"/>
      <c r="E186" s="77"/>
      <c r="F186" s="47"/>
      <c r="G186" s="38"/>
      <c r="H186" s="16"/>
      <c r="I186" s="16"/>
    </row>
    <row r="187" spans="1:14" x14ac:dyDescent="0.2">
      <c r="A187" s="12" t="s">
        <v>40</v>
      </c>
      <c r="B187" s="12">
        <f>B172+1</f>
        <v>10</v>
      </c>
      <c r="C187" s="39" t="str">
        <f>A187&amp;"."&amp;B187</f>
        <v>E.10</v>
      </c>
      <c r="D187" s="81" t="s">
        <v>205</v>
      </c>
      <c r="E187" s="27" t="s">
        <v>29</v>
      </c>
      <c r="F187" s="47" t="s">
        <v>7</v>
      </c>
      <c r="G187" s="38">
        <v>1</v>
      </c>
      <c r="H187" s="8"/>
      <c r="I187" s="16">
        <f>ROUND(G187*H187,2)</f>
        <v>0</v>
      </c>
    </row>
    <row r="188" spans="1:14" ht="8.25" customHeight="1" x14ac:dyDescent="0.2">
      <c r="A188" s="12"/>
      <c r="B188" s="12"/>
      <c r="C188" s="39"/>
      <c r="D188" s="81"/>
      <c r="E188" s="77"/>
      <c r="F188" s="47"/>
      <c r="G188" s="38"/>
      <c r="H188" s="16"/>
      <c r="I188" s="16"/>
    </row>
    <row r="189" spans="1:14" x14ac:dyDescent="0.2">
      <c r="A189" s="12" t="s">
        <v>40</v>
      </c>
      <c r="B189" s="12">
        <f>B187+1</f>
        <v>11</v>
      </c>
      <c r="C189" s="39" t="str">
        <f>A189&amp;"."&amp;B189</f>
        <v>E.11</v>
      </c>
      <c r="D189" s="81" t="s">
        <v>226</v>
      </c>
      <c r="E189" s="27" t="s">
        <v>29</v>
      </c>
      <c r="F189" s="47" t="s">
        <v>7</v>
      </c>
      <c r="G189" s="38">
        <v>1</v>
      </c>
      <c r="H189" s="8"/>
      <c r="I189" s="16">
        <f>ROUND(G189*H189,2)</f>
        <v>0</v>
      </c>
    </row>
    <row r="190" spans="1:14" ht="8.25" customHeight="1" x14ac:dyDescent="0.2">
      <c r="A190" s="12"/>
      <c r="B190" s="12"/>
      <c r="C190" s="39"/>
      <c r="D190" s="81"/>
      <c r="E190" s="27"/>
      <c r="F190" s="47"/>
      <c r="G190" s="38"/>
      <c r="H190" s="16"/>
      <c r="I190" s="16"/>
    </row>
    <row r="191" spans="1:14" ht="25.5" x14ac:dyDescent="0.2">
      <c r="A191" s="12" t="s">
        <v>40</v>
      </c>
      <c r="B191" s="12">
        <f>B189+1</f>
        <v>12</v>
      </c>
      <c r="C191" s="39" t="str">
        <f>A191&amp;"."&amp;B191</f>
        <v>E.12</v>
      </c>
      <c r="D191" s="81" t="s">
        <v>232</v>
      </c>
      <c r="E191" s="27" t="s">
        <v>29</v>
      </c>
      <c r="F191" s="47" t="s">
        <v>7</v>
      </c>
      <c r="G191" s="38">
        <v>1</v>
      </c>
      <c r="H191" s="8"/>
      <c r="I191" s="16">
        <f>ROUND(G191*H191,2)</f>
        <v>0</v>
      </c>
    </row>
    <row r="192" spans="1:14" ht="9.75" customHeight="1" x14ac:dyDescent="0.2">
      <c r="A192" s="12"/>
      <c r="B192" s="12"/>
      <c r="C192" s="39"/>
      <c r="D192" s="81"/>
      <c r="E192" s="27"/>
      <c r="F192" s="47"/>
      <c r="G192" s="38"/>
      <c r="H192" s="16"/>
      <c r="I192" s="16"/>
    </row>
    <row r="193" spans="1:14" x14ac:dyDescent="0.2">
      <c r="A193" s="12" t="s">
        <v>40</v>
      </c>
      <c r="B193" s="12">
        <f>B191+1</f>
        <v>13</v>
      </c>
      <c r="C193" s="39" t="str">
        <f>A193&amp;"."&amp;B193</f>
        <v>E.13</v>
      </c>
      <c r="D193" s="49" t="s">
        <v>136</v>
      </c>
      <c r="E193" s="27" t="s">
        <v>137</v>
      </c>
      <c r="F193" s="47"/>
      <c r="G193" s="38"/>
      <c r="H193" s="16"/>
      <c r="I193" s="16"/>
      <c r="K193" s="51"/>
      <c r="L193" s="51"/>
      <c r="M193" s="82"/>
    </row>
    <row r="194" spans="1:14" x14ac:dyDescent="0.2">
      <c r="A194" s="12"/>
      <c r="B194" s="12"/>
      <c r="C194" s="41" t="s">
        <v>15</v>
      </c>
      <c r="D194" s="45" t="s">
        <v>138</v>
      </c>
      <c r="E194" s="77"/>
      <c r="F194" s="47"/>
      <c r="G194" s="38"/>
      <c r="H194" s="16"/>
      <c r="I194" s="16"/>
      <c r="K194" s="51"/>
      <c r="L194" s="51"/>
      <c r="M194" s="82"/>
    </row>
    <row r="195" spans="1:14" ht="25.5" x14ac:dyDescent="0.2">
      <c r="A195" s="12"/>
      <c r="B195" s="12"/>
      <c r="C195" s="42" t="s">
        <v>16</v>
      </c>
      <c r="D195" s="45" t="s">
        <v>139</v>
      </c>
      <c r="E195" s="77"/>
      <c r="F195" s="47" t="s">
        <v>17</v>
      </c>
      <c r="G195" s="38">
        <v>5</v>
      </c>
      <c r="H195" s="8"/>
      <c r="I195" s="16">
        <f>H195*G195</f>
        <v>0</v>
      </c>
      <c r="K195" s="51"/>
      <c r="L195" s="51"/>
      <c r="M195" s="82"/>
    </row>
    <row r="196" spans="1:14" x14ac:dyDescent="0.2">
      <c r="A196" s="12"/>
      <c r="B196" s="12"/>
      <c r="C196" s="41" t="s">
        <v>24</v>
      </c>
      <c r="D196" s="45" t="s">
        <v>192</v>
      </c>
      <c r="E196" s="77"/>
      <c r="F196" s="47"/>
      <c r="G196" s="38"/>
      <c r="H196" s="16"/>
      <c r="I196" s="16"/>
      <c r="K196" s="51"/>
      <c r="L196" s="51"/>
      <c r="M196" s="82"/>
      <c r="N196" s="57"/>
    </row>
    <row r="197" spans="1:14" ht="25.5" x14ac:dyDescent="0.2">
      <c r="A197" s="12"/>
      <c r="B197" s="12"/>
      <c r="C197" s="42" t="s">
        <v>16</v>
      </c>
      <c r="D197" s="45" t="s">
        <v>139</v>
      </c>
      <c r="E197" s="77"/>
      <c r="F197" s="47" t="s">
        <v>17</v>
      </c>
      <c r="G197" s="38">
        <v>5</v>
      </c>
      <c r="H197" s="8"/>
      <c r="I197" s="16">
        <f>H197*G197</f>
        <v>0</v>
      </c>
      <c r="K197" s="51"/>
      <c r="L197" s="51"/>
      <c r="M197" s="82"/>
    </row>
    <row r="198" spans="1:14" x14ac:dyDescent="0.2">
      <c r="A198" s="12"/>
      <c r="B198" s="12"/>
      <c r="C198" s="41" t="s">
        <v>36</v>
      </c>
      <c r="D198" s="45" t="s">
        <v>193</v>
      </c>
      <c r="E198" s="77"/>
      <c r="F198" s="47"/>
      <c r="G198" s="38"/>
      <c r="H198" s="16"/>
      <c r="I198" s="16"/>
      <c r="K198" s="51"/>
      <c r="L198" s="51"/>
      <c r="M198" s="82"/>
    </row>
    <row r="199" spans="1:14" ht="25.5" x14ac:dyDescent="0.2">
      <c r="A199" s="12"/>
      <c r="B199" s="12"/>
      <c r="C199" s="42" t="s">
        <v>16</v>
      </c>
      <c r="D199" s="45" t="s">
        <v>139</v>
      </c>
      <c r="E199" s="77"/>
      <c r="F199" s="47" t="s">
        <v>17</v>
      </c>
      <c r="G199" s="38">
        <v>5</v>
      </c>
      <c r="H199" s="8"/>
      <c r="I199" s="16">
        <f>H199*G199</f>
        <v>0</v>
      </c>
      <c r="K199" s="51"/>
      <c r="L199" s="51"/>
      <c r="M199" s="82"/>
    </row>
    <row r="200" spans="1:14" ht="9.75" customHeight="1" x14ac:dyDescent="0.2">
      <c r="A200" s="12"/>
      <c r="B200" s="12"/>
      <c r="C200" s="41"/>
      <c r="D200" s="45"/>
      <c r="E200" s="77"/>
      <c r="F200" s="47"/>
      <c r="G200" s="38"/>
      <c r="H200" s="16"/>
      <c r="I200" s="16"/>
      <c r="K200" s="51"/>
      <c r="L200" s="51"/>
      <c r="M200" s="82"/>
    </row>
    <row r="201" spans="1:14" ht="25.5" customHeight="1" x14ac:dyDescent="0.2">
      <c r="A201" s="12" t="s">
        <v>40</v>
      </c>
      <c r="B201" s="12">
        <f>B193+1</f>
        <v>14</v>
      </c>
      <c r="C201" s="39" t="str">
        <f>A201&amp;"."&amp;B201</f>
        <v>E.14</v>
      </c>
      <c r="D201" s="49" t="s">
        <v>140</v>
      </c>
      <c r="E201" s="27" t="s">
        <v>137</v>
      </c>
      <c r="F201" s="83" t="s">
        <v>7</v>
      </c>
      <c r="G201" s="84">
        <v>2</v>
      </c>
      <c r="H201" s="8"/>
      <c r="I201" s="16">
        <f>H201*G201</f>
        <v>0</v>
      </c>
      <c r="K201" s="51"/>
      <c r="L201" s="51"/>
      <c r="M201" s="82"/>
    </row>
    <row r="202" spans="1:14" ht="25.5" customHeight="1" x14ac:dyDescent="0.2">
      <c r="A202" s="12"/>
      <c r="B202" s="12"/>
      <c r="C202" s="39"/>
      <c r="D202" s="49"/>
      <c r="E202" s="27"/>
      <c r="F202" s="83"/>
      <c r="G202" s="84"/>
      <c r="H202" s="16"/>
      <c r="I202" s="16"/>
      <c r="K202" s="51"/>
      <c r="L202" s="51"/>
      <c r="M202" s="82"/>
    </row>
    <row r="203" spans="1:14" x14ac:dyDescent="0.2">
      <c r="A203" s="12" t="s">
        <v>40</v>
      </c>
      <c r="B203" s="12">
        <f>B201+1</f>
        <v>15</v>
      </c>
      <c r="C203" s="39" t="str">
        <f>A203&amp;"."&amp;B203</f>
        <v>E.15</v>
      </c>
      <c r="D203" s="49" t="s">
        <v>231</v>
      </c>
      <c r="E203" s="27" t="s">
        <v>137</v>
      </c>
      <c r="F203" s="83" t="s">
        <v>7</v>
      </c>
      <c r="G203" s="84">
        <v>1</v>
      </c>
      <c r="H203" s="8"/>
      <c r="I203" s="16">
        <f>H203*G203</f>
        <v>0</v>
      </c>
      <c r="K203" s="51"/>
      <c r="L203" s="51"/>
      <c r="M203" s="82"/>
    </row>
    <row r="204" spans="1:14" ht="10.5" customHeight="1" x14ac:dyDescent="0.2">
      <c r="A204" s="12"/>
      <c r="B204" s="12"/>
      <c r="C204" s="85"/>
      <c r="D204" s="49"/>
      <c r="E204" s="27"/>
      <c r="F204" s="47"/>
      <c r="G204" s="38"/>
      <c r="H204" s="16"/>
      <c r="I204" s="16"/>
      <c r="K204" s="51"/>
      <c r="L204" s="51"/>
      <c r="M204" s="82"/>
    </row>
    <row r="205" spans="1:14" x14ac:dyDescent="0.2">
      <c r="A205" s="12" t="s">
        <v>40</v>
      </c>
      <c r="B205" s="12">
        <f>B203+1</f>
        <v>16</v>
      </c>
      <c r="C205" s="39" t="str">
        <f>A205&amp;"."&amp;B205</f>
        <v>E.16</v>
      </c>
      <c r="D205" s="49" t="s">
        <v>141</v>
      </c>
      <c r="E205" s="27" t="s">
        <v>137</v>
      </c>
      <c r="F205" s="47"/>
      <c r="G205" s="38"/>
      <c r="H205" s="16"/>
      <c r="I205" s="16"/>
      <c r="K205" s="51"/>
      <c r="L205" s="51"/>
      <c r="M205" s="82"/>
    </row>
    <row r="206" spans="1:14" x14ac:dyDescent="0.2">
      <c r="A206" s="12"/>
      <c r="B206" s="12"/>
      <c r="C206" s="41" t="s">
        <v>15</v>
      </c>
      <c r="D206" s="45" t="s">
        <v>142</v>
      </c>
      <c r="E206" s="27"/>
      <c r="F206" s="47" t="s">
        <v>7</v>
      </c>
      <c r="G206" s="38">
        <v>1</v>
      </c>
      <c r="H206" s="8"/>
      <c r="I206" s="16">
        <f>H206*G206</f>
        <v>0</v>
      </c>
      <c r="K206" s="51"/>
      <c r="L206" s="51"/>
      <c r="M206" s="82"/>
    </row>
    <row r="207" spans="1:14" x14ac:dyDescent="0.2">
      <c r="A207" s="12"/>
      <c r="B207" s="12"/>
      <c r="C207" s="41" t="s">
        <v>15</v>
      </c>
      <c r="D207" s="45" t="s">
        <v>195</v>
      </c>
      <c r="E207" s="77"/>
      <c r="F207" s="47" t="s">
        <v>7</v>
      </c>
      <c r="G207" s="38">
        <v>1</v>
      </c>
      <c r="H207" s="8"/>
      <c r="I207" s="16">
        <f>H207*G207</f>
        <v>0</v>
      </c>
      <c r="K207" s="51"/>
      <c r="L207" s="51"/>
      <c r="M207" s="82"/>
    </row>
    <row r="208" spans="1:14" x14ac:dyDescent="0.2">
      <c r="A208" s="12"/>
      <c r="B208" s="12"/>
      <c r="C208" s="41" t="s">
        <v>24</v>
      </c>
      <c r="D208" s="45" t="s">
        <v>194</v>
      </c>
      <c r="E208" s="77"/>
      <c r="F208" s="47" t="s">
        <v>7</v>
      </c>
      <c r="G208" s="38">
        <v>1</v>
      </c>
      <c r="H208" s="8"/>
      <c r="I208" s="16">
        <f>H208*G208</f>
        <v>0</v>
      </c>
      <c r="K208" s="51"/>
      <c r="L208" s="51"/>
      <c r="M208" s="82"/>
    </row>
    <row r="209" spans="1:22" ht="10.5" customHeight="1" x14ac:dyDescent="0.2">
      <c r="A209" s="12"/>
      <c r="B209" s="12"/>
      <c r="C209" s="42"/>
      <c r="D209" s="45"/>
      <c r="E209" s="77"/>
      <c r="F209" s="47"/>
      <c r="G209" s="38"/>
      <c r="H209" s="16"/>
      <c r="I209" s="16"/>
      <c r="K209" s="51"/>
      <c r="L209" s="51"/>
      <c r="M209" s="82"/>
    </row>
    <row r="210" spans="1:22" x14ac:dyDescent="0.2">
      <c r="A210" s="12" t="s">
        <v>40</v>
      </c>
      <c r="B210" s="12">
        <f>B205+1</f>
        <v>17</v>
      </c>
      <c r="C210" s="39" t="str">
        <f>A210&amp;"."&amp;B210</f>
        <v>E.17</v>
      </c>
      <c r="D210" s="49" t="s">
        <v>143</v>
      </c>
      <c r="E210" s="27" t="s">
        <v>137</v>
      </c>
      <c r="F210" s="47"/>
      <c r="G210" s="38"/>
      <c r="H210" s="16"/>
      <c r="I210" s="16"/>
      <c r="K210" s="51"/>
      <c r="L210" s="51"/>
      <c r="M210" s="82"/>
    </row>
    <row r="211" spans="1:22" x14ac:dyDescent="0.2">
      <c r="A211" s="12"/>
      <c r="B211" s="12"/>
      <c r="C211" s="41" t="s">
        <v>15</v>
      </c>
      <c r="D211" s="45" t="s">
        <v>144</v>
      </c>
      <c r="E211" s="77"/>
      <c r="F211" s="47"/>
      <c r="G211" s="38"/>
      <c r="H211" s="16"/>
      <c r="I211" s="16"/>
      <c r="K211" s="51"/>
      <c r="L211" s="51"/>
      <c r="M211" s="82"/>
    </row>
    <row r="212" spans="1:22" ht="18" x14ac:dyDescent="0.2">
      <c r="A212" s="12"/>
      <c r="B212" s="12"/>
      <c r="C212" s="42" t="s">
        <v>16</v>
      </c>
      <c r="D212" s="45" t="s">
        <v>198</v>
      </c>
      <c r="E212" s="77"/>
      <c r="F212" s="47" t="s">
        <v>7</v>
      </c>
      <c r="G212" s="38">
        <v>1</v>
      </c>
      <c r="H212" s="8"/>
      <c r="I212" s="16">
        <f>H212*G212</f>
        <v>0</v>
      </c>
      <c r="K212" s="51"/>
      <c r="L212" s="51"/>
      <c r="M212" s="82"/>
    </row>
    <row r="213" spans="1:22" ht="18" x14ac:dyDescent="0.2">
      <c r="A213" s="12"/>
      <c r="B213" s="12"/>
      <c r="C213" s="42" t="s">
        <v>16</v>
      </c>
      <c r="D213" s="45" t="s">
        <v>199</v>
      </c>
      <c r="E213" s="77"/>
      <c r="F213" s="47" t="s">
        <v>7</v>
      </c>
      <c r="G213" s="38">
        <v>1</v>
      </c>
      <c r="H213" s="8"/>
      <c r="I213" s="16">
        <f>H213*G213</f>
        <v>0</v>
      </c>
      <c r="K213" s="51"/>
      <c r="L213" s="51"/>
      <c r="M213" s="82"/>
    </row>
    <row r="214" spans="1:22" ht="18" x14ac:dyDescent="0.2">
      <c r="A214" s="12"/>
      <c r="B214" s="12"/>
      <c r="C214" s="42" t="s">
        <v>20</v>
      </c>
      <c r="D214" s="45" t="s">
        <v>200</v>
      </c>
      <c r="E214" s="77"/>
      <c r="F214" s="47" t="s">
        <v>7</v>
      </c>
      <c r="G214" s="38">
        <v>1</v>
      </c>
      <c r="H214" s="8"/>
      <c r="I214" s="16">
        <f>H214*G214</f>
        <v>0</v>
      </c>
      <c r="K214" s="51"/>
      <c r="L214" s="51"/>
      <c r="M214" s="82"/>
    </row>
    <row r="215" spans="1:22" ht="9.75" customHeight="1" x14ac:dyDescent="0.2">
      <c r="A215" s="12"/>
      <c r="B215" s="12"/>
      <c r="C215" s="42"/>
      <c r="D215" s="45"/>
      <c r="E215" s="77"/>
      <c r="F215" s="47"/>
      <c r="G215" s="38"/>
      <c r="H215" s="16"/>
      <c r="I215" s="16"/>
    </row>
    <row r="216" spans="1:22" ht="25.5" x14ac:dyDescent="0.2">
      <c r="A216" s="12" t="s">
        <v>40</v>
      </c>
      <c r="B216" s="12">
        <f>B210+1</f>
        <v>18</v>
      </c>
      <c r="C216" s="39" t="str">
        <f>A216&amp;"."&amp;B216</f>
        <v>E.18</v>
      </c>
      <c r="D216" s="49" t="s">
        <v>61</v>
      </c>
      <c r="E216" s="27" t="s">
        <v>169</v>
      </c>
      <c r="F216" s="47"/>
      <c r="G216" s="38"/>
      <c r="H216" s="16"/>
      <c r="I216" s="16"/>
    </row>
    <row r="217" spans="1:22" x14ac:dyDescent="0.2">
      <c r="A217" s="12"/>
      <c r="B217" s="12"/>
      <c r="C217" s="41" t="s">
        <v>15</v>
      </c>
      <c r="D217" s="45" t="s">
        <v>151</v>
      </c>
      <c r="E217" s="27"/>
      <c r="F217" s="47"/>
      <c r="G217" s="38"/>
      <c r="H217" s="16"/>
      <c r="I217" s="16"/>
    </row>
    <row r="218" spans="1:22" ht="25.5" x14ac:dyDescent="0.2">
      <c r="A218" s="12"/>
      <c r="B218" s="12"/>
      <c r="C218" s="42" t="s">
        <v>16</v>
      </c>
      <c r="D218" s="45" t="s">
        <v>63</v>
      </c>
      <c r="E218" s="27"/>
      <c r="F218" s="47" t="s">
        <v>17</v>
      </c>
      <c r="G218" s="38">
        <v>3</v>
      </c>
      <c r="H218" s="8"/>
      <c r="I218" s="16">
        <f>ROUND(G218*H218,2)</f>
        <v>0</v>
      </c>
    </row>
    <row r="219" spans="1:22" x14ac:dyDescent="0.2">
      <c r="A219" s="12"/>
      <c r="B219" s="12"/>
      <c r="C219" s="41" t="s">
        <v>18</v>
      </c>
      <c r="D219" s="45" t="s">
        <v>150</v>
      </c>
      <c r="E219" s="27"/>
      <c r="F219" s="47"/>
      <c r="G219" s="38"/>
      <c r="H219" s="16"/>
      <c r="I219" s="16"/>
      <c r="V219" s="61"/>
    </row>
    <row r="220" spans="1:22" ht="25.5" x14ac:dyDescent="0.2">
      <c r="A220" s="12"/>
      <c r="B220" s="12"/>
      <c r="C220" s="42" t="s">
        <v>16</v>
      </c>
      <c r="D220" s="45" t="s">
        <v>63</v>
      </c>
      <c r="E220" s="27"/>
      <c r="F220" s="47" t="s">
        <v>17</v>
      </c>
      <c r="G220" s="38">
        <v>3</v>
      </c>
      <c r="H220" s="8"/>
      <c r="I220" s="16">
        <f t="shared" ref="I220:I230" si="25">ROUND(G220*H220,2)</f>
        <v>0</v>
      </c>
    </row>
    <row r="221" spans="1:22" x14ac:dyDescent="0.2">
      <c r="A221" s="12"/>
      <c r="B221" s="12"/>
      <c r="C221" s="41" t="s">
        <v>36</v>
      </c>
      <c r="D221" s="45" t="s">
        <v>149</v>
      </c>
      <c r="E221" s="27"/>
      <c r="F221" s="47"/>
      <c r="G221" s="38"/>
      <c r="H221" s="16"/>
      <c r="I221" s="16"/>
    </row>
    <row r="222" spans="1:22" ht="25.5" x14ac:dyDescent="0.2">
      <c r="A222" s="12"/>
      <c r="B222" s="12"/>
      <c r="C222" s="42" t="s">
        <v>16</v>
      </c>
      <c r="D222" s="45" t="s">
        <v>63</v>
      </c>
      <c r="E222" s="27"/>
      <c r="F222" s="47" t="s">
        <v>17</v>
      </c>
      <c r="G222" s="38">
        <v>3</v>
      </c>
      <c r="H222" s="8"/>
      <c r="I222" s="16">
        <f t="shared" si="25"/>
        <v>0</v>
      </c>
    </row>
    <row r="223" spans="1:22" x14ac:dyDescent="0.2">
      <c r="A223" s="12"/>
      <c r="B223" s="12"/>
      <c r="C223" s="41" t="s">
        <v>38</v>
      </c>
      <c r="D223" s="45" t="s">
        <v>203</v>
      </c>
      <c r="E223" s="27"/>
      <c r="F223" s="47"/>
      <c r="G223" s="38"/>
      <c r="H223" s="16"/>
      <c r="I223" s="16"/>
    </row>
    <row r="224" spans="1:22" ht="25.5" x14ac:dyDescent="0.2">
      <c r="A224" s="12"/>
      <c r="B224" s="12"/>
      <c r="C224" s="42" t="s">
        <v>16</v>
      </c>
      <c r="D224" s="45" t="s">
        <v>63</v>
      </c>
      <c r="E224" s="27"/>
      <c r="F224" s="47" t="s">
        <v>17</v>
      </c>
      <c r="G224" s="38">
        <v>25</v>
      </c>
      <c r="H224" s="8"/>
      <c r="I224" s="16">
        <f t="shared" ref="I224" si="26">ROUND(G224*H224,2)</f>
        <v>0</v>
      </c>
    </row>
    <row r="225" spans="1:22" x14ac:dyDescent="0.2">
      <c r="A225" s="12"/>
      <c r="B225" s="12"/>
      <c r="C225" s="35"/>
      <c r="D225" s="45"/>
      <c r="E225" s="27"/>
      <c r="F225" s="47"/>
      <c r="G225" s="38"/>
      <c r="H225" s="16"/>
      <c r="I225" s="16"/>
    </row>
    <row r="226" spans="1:22" ht="25.5" x14ac:dyDescent="0.2">
      <c r="A226" s="12" t="s">
        <v>40</v>
      </c>
      <c r="B226" s="12">
        <f>B216+1</f>
        <v>19</v>
      </c>
      <c r="C226" s="39" t="str">
        <f>A226&amp;"."&amp;B226</f>
        <v>E.19</v>
      </c>
      <c r="D226" s="49" t="s">
        <v>66</v>
      </c>
      <c r="E226" s="27" t="s">
        <v>169</v>
      </c>
      <c r="F226" s="47"/>
      <c r="G226" s="38"/>
      <c r="H226" s="16"/>
      <c r="I226" s="16"/>
    </row>
    <row r="227" spans="1:22" x14ac:dyDescent="0.2">
      <c r="A227" s="12"/>
      <c r="B227" s="12"/>
      <c r="C227" s="41" t="s">
        <v>15</v>
      </c>
      <c r="D227" s="45" t="s">
        <v>62</v>
      </c>
      <c r="E227" s="27"/>
      <c r="F227" s="47" t="s">
        <v>7</v>
      </c>
      <c r="G227" s="38">
        <v>2</v>
      </c>
      <c r="H227" s="8"/>
      <c r="I227" s="16">
        <f t="shared" si="25"/>
        <v>0</v>
      </c>
    </row>
    <row r="228" spans="1:22" x14ac:dyDescent="0.2">
      <c r="A228" s="12"/>
      <c r="B228" s="12"/>
      <c r="C228" s="41" t="s">
        <v>24</v>
      </c>
      <c r="D228" s="45" t="s">
        <v>64</v>
      </c>
      <c r="E228" s="27"/>
      <c r="F228" s="47" t="s">
        <v>7</v>
      </c>
      <c r="G228" s="38">
        <v>2</v>
      </c>
      <c r="H228" s="8"/>
      <c r="I228" s="16">
        <f t="shared" si="25"/>
        <v>0</v>
      </c>
    </row>
    <row r="229" spans="1:22" x14ac:dyDescent="0.2">
      <c r="A229" s="12"/>
      <c r="B229" s="12"/>
      <c r="C229" s="41" t="s">
        <v>36</v>
      </c>
      <c r="D229" s="45" t="s">
        <v>52</v>
      </c>
      <c r="E229" s="27"/>
      <c r="F229" s="47" t="s">
        <v>7</v>
      </c>
      <c r="G229" s="38">
        <v>1</v>
      </c>
      <c r="H229" s="8"/>
      <c r="I229" s="16">
        <f t="shared" si="25"/>
        <v>0</v>
      </c>
    </row>
    <row r="230" spans="1:22" x14ac:dyDescent="0.2">
      <c r="A230" s="12"/>
      <c r="B230" s="12"/>
      <c r="C230" s="41" t="s">
        <v>38</v>
      </c>
      <c r="D230" s="45" t="s">
        <v>65</v>
      </c>
      <c r="E230" s="27"/>
      <c r="F230" s="47" t="s">
        <v>7</v>
      </c>
      <c r="G230" s="38">
        <v>1</v>
      </c>
      <c r="H230" s="8"/>
      <c r="I230" s="16">
        <f t="shared" si="25"/>
        <v>0</v>
      </c>
    </row>
    <row r="231" spans="1:22" s="18" customFormat="1" x14ac:dyDescent="0.2">
      <c r="A231" s="12"/>
      <c r="B231" s="12"/>
      <c r="C231" s="35"/>
      <c r="D231" s="45"/>
      <c r="E231" s="27"/>
      <c r="F231" s="47"/>
      <c r="G231" s="38"/>
      <c r="H231" s="16"/>
      <c r="I231" s="16"/>
      <c r="J231" s="17"/>
      <c r="M231"/>
      <c r="N231"/>
      <c r="O231"/>
      <c r="P231"/>
      <c r="Q231"/>
      <c r="R231"/>
      <c r="S231"/>
      <c r="T231"/>
      <c r="U231"/>
      <c r="V231"/>
    </row>
    <row r="232" spans="1:22" s="18" customFormat="1" ht="25.5" x14ac:dyDescent="0.2">
      <c r="A232" s="12" t="s">
        <v>40</v>
      </c>
      <c r="B232" s="12">
        <f>B226+1</f>
        <v>20</v>
      </c>
      <c r="C232" s="39" t="str">
        <f>A232&amp;"."&amp;B232</f>
        <v>E.20</v>
      </c>
      <c r="D232" s="49" t="s">
        <v>67</v>
      </c>
      <c r="E232" s="27" t="s">
        <v>169</v>
      </c>
      <c r="F232" s="47"/>
      <c r="G232" s="38"/>
      <c r="H232" s="16"/>
      <c r="I232" s="16"/>
      <c r="J232" s="17"/>
      <c r="M232"/>
      <c r="N232"/>
      <c r="O232"/>
      <c r="P232"/>
      <c r="Q232"/>
      <c r="R232"/>
      <c r="S232"/>
      <c r="T232"/>
      <c r="U232"/>
      <c r="V232"/>
    </row>
    <row r="233" spans="1:22" s="18" customFormat="1" x14ac:dyDescent="0.2">
      <c r="A233" s="12"/>
      <c r="B233" s="12"/>
      <c r="C233" s="41" t="s">
        <v>15</v>
      </c>
      <c r="D233" s="45" t="s">
        <v>62</v>
      </c>
      <c r="E233" s="77"/>
      <c r="F233" s="47" t="s">
        <v>7</v>
      </c>
      <c r="G233" s="38">
        <v>2</v>
      </c>
      <c r="H233" s="8"/>
      <c r="I233" s="16">
        <f t="shared" ref="I233:I245" si="27">ROUND(G233*H233,2)</f>
        <v>0</v>
      </c>
      <c r="J233" s="17"/>
      <c r="M233"/>
      <c r="N233"/>
      <c r="O233"/>
      <c r="P233"/>
      <c r="Q233"/>
      <c r="R233"/>
      <c r="S233"/>
      <c r="T233"/>
      <c r="U233"/>
      <c r="V233"/>
    </row>
    <row r="234" spans="1:22" s="18" customFormat="1" x14ac:dyDescent="0.2">
      <c r="A234" s="12"/>
      <c r="B234" s="12"/>
      <c r="C234" s="41" t="s">
        <v>24</v>
      </c>
      <c r="D234" s="45" t="s">
        <v>64</v>
      </c>
      <c r="E234" s="77"/>
      <c r="F234" s="47" t="s">
        <v>7</v>
      </c>
      <c r="G234" s="38">
        <v>2</v>
      </c>
      <c r="H234" s="8"/>
      <c r="I234" s="16">
        <f t="shared" si="27"/>
        <v>0</v>
      </c>
      <c r="J234" s="17"/>
      <c r="M234"/>
      <c r="N234"/>
      <c r="O234"/>
      <c r="P234"/>
      <c r="Q234"/>
      <c r="R234"/>
      <c r="S234"/>
      <c r="T234"/>
      <c r="U234"/>
      <c r="V234"/>
    </row>
    <row r="235" spans="1:22" s="18" customFormat="1" x14ac:dyDescent="0.2">
      <c r="A235" s="12"/>
      <c r="B235" s="12"/>
      <c r="C235" s="41" t="s">
        <v>36</v>
      </c>
      <c r="D235" s="45" t="s">
        <v>52</v>
      </c>
      <c r="E235" s="77"/>
      <c r="F235" s="47" t="s">
        <v>7</v>
      </c>
      <c r="G235" s="38">
        <v>1</v>
      </c>
      <c r="H235" s="8"/>
      <c r="I235" s="16">
        <f t="shared" si="27"/>
        <v>0</v>
      </c>
      <c r="J235" s="17"/>
      <c r="M235"/>
      <c r="N235"/>
      <c r="O235"/>
      <c r="P235"/>
      <c r="Q235"/>
      <c r="R235"/>
      <c r="S235"/>
      <c r="T235"/>
      <c r="U235"/>
      <c r="V235"/>
    </row>
    <row r="236" spans="1:22" s="18" customFormat="1" x14ac:dyDescent="0.2">
      <c r="A236" s="12"/>
      <c r="B236" s="12"/>
      <c r="C236" s="41" t="s">
        <v>38</v>
      </c>
      <c r="D236" s="45" t="s">
        <v>65</v>
      </c>
      <c r="E236" s="77"/>
      <c r="F236" s="47" t="s">
        <v>7</v>
      </c>
      <c r="G236" s="38">
        <v>1</v>
      </c>
      <c r="H236" s="8"/>
      <c r="I236" s="16">
        <f t="shared" si="27"/>
        <v>0</v>
      </c>
      <c r="J236" s="17"/>
      <c r="M236"/>
      <c r="N236"/>
      <c r="O236"/>
      <c r="P236"/>
      <c r="Q236"/>
      <c r="R236"/>
      <c r="S236"/>
      <c r="T236"/>
      <c r="U236"/>
      <c r="V236"/>
    </row>
    <row r="237" spans="1:22" s="18" customFormat="1" x14ac:dyDescent="0.2">
      <c r="A237" s="12"/>
      <c r="B237" s="12"/>
      <c r="C237" s="35"/>
      <c r="D237" s="45"/>
      <c r="E237" s="77"/>
      <c r="F237" s="47"/>
      <c r="G237" s="38"/>
      <c r="H237" s="16"/>
      <c r="I237" s="16"/>
      <c r="J237" s="17"/>
      <c r="M237"/>
      <c r="N237"/>
      <c r="O237"/>
      <c r="P237"/>
      <c r="Q237"/>
      <c r="R237"/>
      <c r="S237"/>
      <c r="T237"/>
      <c r="U237"/>
      <c r="V237"/>
    </row>
    <row r="238" spans="1:22" s="18" customFormat="1" ht="25.5" x14ac:dyDescent="0.2">
      <c r="A238" s="12" t="s">
        <v>40</v>
      </c>
      <c r="B238" s="12">
        <f>B232+1</f>
        <v>21</v>
      </c>
      <c r="C238" s="39" t="str">
        <f>A238&amp;"."&amp;B238</f>
        <v>E.21</v>
      </c>
      <c r="D238" s="49" t="s">
        <v>68</v>
      </c>
      <c r="E238" s="27" t="s">
        <v>169</v>
      </c>
      <c r="F238" s="47"/>
      <c r="G238" s="38"/>
      <c r="H238" s="16"/>
      <c r="I238" s="16"/>
      <c r="J238" s="17"/>
      <c r="M238"/>
      <c r="N238"/>
      <c r="O238"/>
      <c r="P238"/>
      <c r="Q238"/>
      <c r="R238"/>
      <c r="S238"/>
      <c r="T238"/>
      <c r="U238"/>
      <c r="V238"/>
    </row>
    <row r="239" spans="1:22" s="18" customFormat="1" x14ac:dyDescent="0.2">
      <c r="A239" s="12"/>
      <c r="B239" s="12"/>
      <c r="C239" s="41" t="s">
        <v>15</v>
      </c>
      <c r="D239" s="45" t="s">
        <v>62</v>
      </c>
      <c r="E239" s="27"/>
      <c r="F239" s="47" t="s">
        <v>7</v>
      </c>
      <c r="G239" s="38">
        <v>2</v>
      </c>
      <c r="H239" s="8"/>
      <c r="I239" s="16">
        <f t="shared" si="27"/>
        <v>0</v>
      </c>
      <c r="J239" s="17"/>
      <c r="M239"/>
      <c r="N239"/>
      <c r="O239"/>
      <c r="P239"/>
      <c r="Q239"/>
      <c r="R239"/>
      <c r="S239"/>
      <c r="T239"/>
      <c r="U239"/>
      <c r="V239"/>
    </row>
    <row r="240" spans="1:22" s="18" customFormat="1" x14ac:dyDescent="0.2">
      <c r="A240" s="12"/>
      <c r="B240" s="12"/>
      <c r="C240" s="41" t="s">
        <v>24</v>
      </c>
      <c r="D240" s="45" t="s">
        <v>64</v>
      </c>
      <c r="E240" s="27"/>
      <c r="F240" s="47" t="s">
        <v>7</v>
      </c>
      <c r="G240" s="38">
        <v>2</v>
      </c>
      <c r="H240" s="8"/>
      <c r="I240" s="16">
        <f t="shared" si="27"/>
        <v>0</v>
      </c>
      <c r="J240" s="17"/>
      <c r="M240"/>
      <c r="N240"/>
      <c r="O240"/>
      <c r="P240"/>
      <c r="Q240"/>
      <c r="R240"/>
      <c r="S240"/>
      <c r="T240"/>
      <c r="U240"/>
      <c r="V240"/>
    </row>
    <row r="241" spans="1:22" s="18" customFormat="1" x14ac:dyDescent="0.2">
      <c r="A241" s="12"/>
      <c r="B241" s="12"/>
      <c r="C241" s="41" t="s">
        <v>36</v>
      </c>
      <c r="D241" s="45" t="s">
        <v>52</v>
      </c>
      <c r="E241" s="27"/>
      <c r="F241" s="47" t="s">
        <v>7</v>
      </c>
      <c r="G241" s="38">
        <v>1</v>
      </c>
      <c r="H241" s="8"/>
      <c r="I241" s="16">
        <f t="shared" si="27"/>
        <v>0</v>
      </c>
      <c r="J241" s="17"/>
      <c r="M241"/>
      <c r="N241"/>
      <c r="O241"/>
      <c r="P241"/>
      <c r="Q241"/>
      <c r="R241"/>
      <c r="S241"/>
      <c r="T241"/>
      <c r="U241"/>
      <c r="V241"/>
    </row>
    <row r="242" spans="1:22" s="18" customFormat="1" x14ac:dyDescent="0.2">
      <c r="A242" s="12"/>
      <c r="B242" s="12"/>
      <c r="C242" s="41" t="s">
        <v>38</v>
      </c>
      <c r="D242" s="45" t="s">
        <v>65</v>
      </c>
      <c r="E242" s="27"/>
      <c r="F242" s="47" t="s">
        <v>7</v>
      </c>
      <c r="G242" s="38">
        <v>1</v>
      </c>
      <c r="H242" s="8"/>
      <c r="I242" s="16">
        <f t="shared" si="27"/>
        <v>0</v>
      </c>
      <c r="J242" s="17"/>
      <c r="M242"/>
      <c r="N242"/>
      <c r="O242"/>
      <c r="P242"/>
      <c r="Q242"/>
      <c r="R242"/>
      <c r="S242"/>
      <c r="T242"/>
      <c r="U242"/>
      <c r="V242"/>
    </row>
    <row r="243" spans="1:22" s="18" customFormat="1" x14ac:dyDescent="0.2">
      <c r="A243" s="12"/>
      <c r="B243" s="12"/>
      <c r="C243" s="35"/>
      <c r="D243" s="45"/>
      <c r="E243" s="27"/>
      <c r="F243" s="47"/>
      <c r="G243" s="38"/>
      <c r="H243" s="16"/>
      <c r="I243" s="16"/>
      <c r="J243" s="17"/>
      <c r="M243"/>
      <c r="N243"/>
      <c r="O243"/>
      <c r="P243"/>
      <c r="Q243"/>
      <c r="R243"/>
      <c r="S243"/>
      <c r="T243"/>
      <c r="U243"/>
      <c r="V243"/>
    </row>
    <row r="244" spans="1:22" s="18" customFormat="1" ht="25.5" x14ac:dyDescent="0.2">
      <c r="A244" s="12" t="s">
        <v>40</v>
      </c>
      <c r="B244" s="12">
        <f>B238+1</f>
        <v>22</v>
      </c>
      <c r="C244" s="39" t="str">
        <f>A244&amp;"."&amp;B244</f>
        <v>E.22</v>
      </c>
      <c r="D244" s="49" t="s">
        <v>69</v>
      </c>
      <c r="E244" s="27" t="s">
        <v>169</v>
      </c>
      <c r="F244" s="47"/>
      <c r="G244" s="38"/>
      <c r="H244" s="16"/>
      <c r="I244" s="16"/>
      <c r="J244" s="17"/>
      <c r="M244"/>
      <c r="N244"/>
      <c r="O244"/>
      <c r="P244"/>
      <c r="Q244"/>
      <c r="R244"/>
      <c r="S244"/>
      <c r="T244"/>
      <c r="U244"/>
      <c r="V244"/>
    </row>
    <row r="245" spans="1:22" s="18" customFormat="1" x14ac:dyDescent="0.2">
      <c r="A245" s="12"/>
      <c r="B245" s="12"/>
      <c r="C245" s="41" t="s">
        <v>22</v>
      </c>
      <c r="D245" s="45" t="s">
        <v>70</v>
      </c>
      <c r="E245" s="27"/>
      <c r="F245" s="47" t="s">
        <v>7</v>
      </c>
      <c r="G245" s="38">
        <v>2</v>
      </c>
      <c r="H245" s="8"/>
      <c r="I245" s="16">
        <f t="shared" si="27"/>
        <v>0</v>
      </c>
      <c r="J245" s="17"/>
      <c r="M245"/>
      <c r="N245"/>
      <c r="O245"/>
      <c r="P245"/>
      <c r="Q245"/>
      <c r="R245"/>
      <c r="S245"/>
      <c r="T245"/>
      <c r="U245"/>
      <c r="V245"/>
    </row>
    <row r="246" spans="1:22" s="18" customFormat="1" x14ac:dyDescent="0.2">
      <c r="A246" s="12"/>
      <c r="B246" s="12"/>
      <c r="C246" s="42"/>
      <c r="D246" s="86"/>
      <c r="E246" s="27"/>
      <c r="F246" s="47"/>
      <c r="G246" s="38"/>
      <c r="H246" s="16"/>
      <c r="I246" s="16"/>
      <c r="J246" s="17"/>
      <c r="M246"/>
      <c r="N246"/>
      <c r="O246"/>
      <c r="P246"/>
      <c r="Q246"/>
      <c r="R246"/>
      <c r="S246"/>
      <c r="T246"/>
      <c r="U246"/>
      <c r="V246"/>
    </row>
    <row r="247" spans="1:22" x14ac:dyDescent="0.2">
      <c r="A247" s="12" t="s">
        <v>40</v>
      </c>
      <c r="B247" s="12">
        <f>B244+1</f>
        <v>23</v>
      </c>
      <c r="C247" s="39" t="str">
        <f>A247&amp;"."&amp;B247</f>
        <v>E.23</v>
      </c>
      <c r="D247" s="49" t="s">
        <v>71</v>
      </c>
      <c r="E247" s="27" t="s">
        <v>131</v>
      </c>
      <c r="F247" s="47"/>
      <c r="G247" s="38"/>
      <c r="H247" s="16"/>
      <c r="I247" s="16"/>
    </row>
    <row r="248" spans="1:22" ht="14.25" x14ac:dyDescent="0.2">
      <c r="A248" s="12"/>
      <c r="B248" s="12"/>
      <c r="C248" s="41" t="s">
        <v>15</v>
      </c>
      <c r="D248" s="45" t="s">
        <v>73</v>
      </c>
      <c r="E248" s="27"/>
      <c r="F248" s="14" t="s">
        <v>201</v>
      </c>
      <c r="G248" s="38">
        <v>5</v>
      </c>
      <c r="H248" s="8"/>
      <c r="I248" s="16">
        <f t="shared" ref="I248:I253" si="28">ROUND(G248*H248,2)</f>
        <v>0</v>
      </c>
    </row>
    <row r="249" spans="1:22" ht="14.25" x14ac:dyDescent="0.2">
      <c r="A249" s="12"/>
      <c r="B249" s="12"/>
      <c r="C249" s="41" t="s">
        <v>24</v>
      </c>
      <c r="D249" s="45" t="s">
        <v>72</v>
      </c>
      <c r="E249" s="27"/>
      <c r="F249" s="14" t="s">
        <v>201</v>
      </c>
      <c r="G249" s="38">
        <v>5</v>
      </c>
      <c r="H249" s="8"/>
      <c r="I249" s="16">
        <f t="shared" si="28"/>
        <v>0</v>
      </c>
    </row>
    <row r="250" spans="1:22" x14ac:dyDescent="0.2">
      <c r="A250" s="12"/>
      <c r="B250" s="12"/>
      <c r="C250" s="35"/>
      <c r="D250" s="45"/>
      <c r="E250" s="27"/>
      <c r="F250" s="47"/>
      <c r="G250" s="38"/>
      <c r="H250" s="16"/>
      <c r="I250" s="16"/>
    </row>
    <row r="251" spans="1:22" x14ac:dyDescent="0.2">
      <c r="A251" s="12" t="s">
        <v>40</v>
      </c>
      <c r="B251" s="12">
        <f>B247+1</f>
        <v>24</v>
      </c>
      <c r="C251" s="39" t="str">
        <f>A251&amp;"."&amp;B251</f>
        <v>E.24</v>
      </c>
      <c r="D251" s="49" t="s">
        <v>74</v>
      </c>
      <c r="E251" s="27" t="s">
        <v>75</v>
      </c>
      <c r="F251" s="47"/>
      <c r="G251" s="38"/>
      <c r="H251" s="16"/>
      <c r="I251" s="16"/>
    </row>
    <row r="252" spans="1:22" ht="14.25" x14ac:dyDescent="0.2">
      <c r="A252" s="12"/>
      <c r="B252" s="12"/>
      <c r="C252" s="41" t="s">
        <v>22</v>
      </c>
      <c r="D252" s="45" t="s">
        <v>107</v>
      </c>
      <c r="E252" s="27"/>
      <c r="F252" s="14" t="s">
        <v>202</v>
      </c>
      <c r="G252" s="38">
        <v>5</v>
      </c>
      <c r="H252" s="8"/>
      <c r="I252" s="16">
        <f t="shared" si="28"/>
        <v>0</v>
      </c>
    </row>
    <row r="253" spans="1:22" ht="14.25" x14ac:dyDescent="0.2">
      <c r="A253" s="12"/>
      <c r="B253" s="12"/>
      <c r="C253" s="41" t="s">
        <v>18</v>
      </c>
      <c r="D253" s="45" t="s">
        <v>108</v>
      </c>
      <c r="E253" s="27"/>
      <c r="F253" s="14" t="s">
        <v>202</v>
      </c>
      <c r="G253" s="38">
        <v>200</v>
      </c>
      <c r="H253" s="8"/>
      <c r="I253" s="16">
        <f t="shared" si="28"/>
        <v>0</v>
      </c>
      <c r="N253" s="57"/>
    </row>
    <row r="254" spans="1:22" x14ac:dyDescent="0.2">
      <c r="A254" s="12"/>
      <c r="B254" s="12"/>
      <c r="C254" s="35"/>
      <c r="D254" s="45"/>
      <c r="E254" s="27"/>
      <c r="F254" s="47"/>
      <c r="G254" s="38"/>
      <c r="H254" s="16"/>
      <c r="I254" s="16"/>
    </row>
    <row r="255" spans="1:22" ht="25.5" x14ac:dyDescent="0.2">
      <c r="A255" s="12" t="s">
        <v>40</v>
      </c>
      <c r="B255" s="12">
        <f>B251+1</f>
        <v>25</v>
      </c>
      <c r="C255" s="39" t="str">
        <f>A255&amp;"."&amp;B255</f>
        <v>E.25</v>
      </c>
      <c r="D255" s="49" t="s">
        <v>227</v>
      </c>
      <c r="E255" s="27" t="s">
        <v>76</v>
      </c>
      <c r="F255" s="47"/>
      <c r="G255" s="38"/>
      <c r="H255" s="16"/>
      <c r="I255" s="16"/>
      <c r="M255" s="57"/>
    </row>
    <row r="256" spans="1:22" ht="38.25" x14ac:dyDescent="0.2">
      <c r="A256" s="12"/>
      <c r="B256" s="12"/>
      <c r="C256" s="41" t="s">
        <v>22</v>
      </c>
      <c r="D256" s="45" t="s">
        <v>161</v>
      </c>
      <c r="E256" s="27"/>
      <c r="F256" s="14" t="s">
        <v>202</v>
      </c>
      <c r="G256" s="38">
        <v>40</v>
      </c>
      <c r="H256" s="8"/>
      <c r="I256" s="16">
        <f t="shared" ref="I256:I260" si="29">ROUND(G256*H256,2)</f>
        <v>0</v>
      </c>
    </row>
    <row r="257" spans="1:14" x14ac:dyDescent="0.2">
      <c r="A257" s="12"/>
      <c r="B257" s="12"/>
      <c r="C257" s="35"/>
      <c r="D257" s="45"/>
      <c r="E257" s="27"/>
      <c r="F257" s="47"/>
      <c r="G257" s="38"/>
      <c r="H257" s="16"/>
      <c r="I257" s="16"/>
    </row>
    <row r="258" spans="1:14" x14ac:dyDescent="0.2">
      <c r="A258" s="12" t="s">
        <v>40</v>
      </c>
      <c r="B258" s="12">
        <f>B255+1</f>
        <v>26</v>
      </c>
      <c r="C258" s="39" t="str">
        <f>A258&amp;"."&amp;B258</f>
        <v>E.26</v>
      </c>
      <c r="D258" s="49" t="s">
        <v>77</v>
      </c>
      <c r="E258" s="27" t="s">
        <v>78</v>
      </c>
      <c r="F258" s="47"/>
      <c r="G258" s="38"/>
      <c r="H258" s="16"/>
      <c r="I258" s="16"/>
    </row>
    <row r="259" spans="1:14" x14ac:dyDescent="0.2">
      <c r="A259" s="12"/>
      <c r="B259" s="12"/>
      <c r="C259" s="41" t="s">
        <v>22</v>
      </c>
      <c r="D259" s="45" t="s">
        <v>79</v>
      </c>
      <c r="E259" s="77"/>
      <c r="F259" s="47" t="s">
        <v>17</v>
      </c>
      <c r="G259" s="38">
        <v>20</v>
      </c>
      <c r="H259" s="8"/>
      <c r="I259" s="16">
        <f t="shared" si="29"/>
        <v>0</v>
      </c>
    </row>
    <row r="260" spans="1:14" x14ac:dyDescent="0.2">
      <c r="A260" s="12"/>
      <c r="B260" s="12"/>
      <c r="C260" s="41" t="s">
        <v>24</v>
      </c>
      <c r="D260" s="45" t="s">
        <v>80</v>
      </c>
      <c r="E260" s="77"/>
      <c r="F260" s="47" t="s">
        <v>17</v>
      </c>
      <c r="G260" s="38">
        <v>10</v>
      </c>
      <c r="H260" s="8"/>
      <c r="I260" s="16">
        <f t="shared" si="29"/>
        <v>0</v>
      </c>
    </row>
    <row r="261" spans="1:14" x14ac:dyDescent="0.2">
      <c r="A261" s="12"/>
      <c r="B261" s="12"/>
      <c r="C261" s="35"/>
      <c r="D261" s="45"/>
      <c r="E261" s="77"/>
      <c r="F261" s="47"/>
      <c r="G261" s="38"/>
      <c r="H261" s="16"/>
      <c r="I261" s="16"/>
    </row>
    <row r="262" spans="1:14" ht="25.5" x14ac:dyDescent="0.2">
      <c r="A262" s="12" t="s">
        <v>40</v>
      </c>
      <c r="B262" s="12">
        <f>B258+1</f>
        <v>27</v>
      </c>
      <c r="C262" s="39" t="str">
        <f>A262&amp;"."&amp;B262</f>
        <v>E.27</v>
      </c>
      <c r="D262" s="49" t="s">
        <v>81</v>
      </c>
      <c r="E262" s="27" t="s">
        <v>82</v>
      </c>
      <c r="F262" s="47"/>
      <c r="G262" s="38"/>
      <c r="H262" s="16"/>
      <c r="I262" s="16"/>
    </row>
    <row r="263" spans="1:14" ht="14.25" x14ac:dyDescent="0.2">
      <c r="A263" s="12"/>
      <c r="B263" s="12"/>
      <c r="C263" s="41" t="s">
        <v>15</v>
      </c>
      <c r="D263" s="45" t="s">
        <v>162</v>
      </c>
      <c r="E263" s="77"/>
      <c r="F263" s="14" t="s">
        <v>202</v>
      </c>
      <c r="G263" s="38">
        <v>20</v>
      </c>
      <c r="H263" s="8"/>
      <c r="I263" s="16">
        <f t="shared" ref="I263:I268" si="30">ROUND(G263*H263,2)</f>
        <v>0</v>
      </c>
    </row>
    <row r="264" spans="1:14" x14ac:dyDescent="0.2">
      <c r="A264" s="12"/>
      <c r="B264" s="12"/>
      <c r="C264" s="35"/>
      <c r="D264" s="45"/>
      <c r="E264" s="77"/>
      <c r="F264" s="47"/>
      <c r="G264" s="38"/>
      <c r="H264" s="16"/>
      <c r="I264" s="16"/>
    </row>
    <row r="265" spans="1:14" x14ac:dyDescent="0.2">
      <c r="A265" s="52" t="s">
        <v>40</v>
      </c>
      <c r="B265" s="52">
        <f>B262+1</f>
        <v>28</v>
      </c>
      <c r="C265" s="39" t="str">
        <f>A265&amp;"."&amp;B265</f>
        <v>E.28</v>
      </c>
      <c r="D265" s="49" t="s">
        <v>83</v>
      </c>
      <c r="E265" s="37" t="s">
        <v>170</v>
      </c>
      <c r="F265" s="47"/>
      <c r="G265" s="38"/>
      <c r="H265" s="16"/>
      <c r="I265" s="16"/>
    </row>
    <row r="266" spans="1:14" ht="14.25" x14ac:dyDescent="0.2">
      <c r="A266" s="52"/>
      <c r="B266" s="52"/>
      <c r="C266" s="41" t="s">
        <v>22</v>
      </c>
      <c r="D266" s="45" t="s">
        <v>33</v>
      </c>
      <c r="E266" s="46"/>
      <c r="F266" s="14" t="s">
        <v>202</v>
      </c>
      <c r="G266" s="38">
        <v>430</v>
      </c>
      <c r="H266" s="8"/>
      <c r="I266" s="16">
        <f t="shared" ref="I266" si="31">ROUND(G266*H266,2)</f>
        <v>0</v>
      </c>
      <c r="N266" s="57"/>
    </row>
    <row r="267" spans="1:14" ht="14.25" x14ac:dyDescent="0.2">
      <c r="A267" s="52"/>
      <c r="B267" s="52"/>
      <c r="C267" s="41" t="s">
        <v>24</v>
      </c>
      <c r="D267" s="45" t="s">
        <v>109</v>
      </c>
      <c r="E267" s="46"/>
      <c r="F267" s="14" t="s">
        <v>202</v>
      </c>
      <c r="G267" s="38">
        <v>20</v>
      </c>
      <c r="H267" s="8"/>
      <c r="I267" s="16">
        <f t="shared" si="30"/>
        <v>0</v>
      </c>
      <c r="N267" s="57"/>
    </row>
    <row r="268" spans="1:14" x14ac:dyDescent="0.2">
      <c r="A268" s="52"/>
      <c r="B268" s="52"/>
      <c r="C268" s="41" t="s">
        <v>36</v>
      </c>
      <c r="D268" s="45" t="s">
        <v>110</v>
      </c>
      <c r="E268" s="46"/>
      <c r="F268" s="14" t="s">
        <v>17</v>
      </c>
      <c r="G268" s="38">
        <v>140</v>
      </c>
      <c r="H268" s="8"/>
      <c r="I268" s="16">
        <f t="shared" si="30"/>
        <v>0</v>
      </c>
      <c r="N268" s="57"/>
    </row>
    <row r="269" spans="1:14" x14ac:dyDescent="0.2">
      <c r="A269" s="52"/>
      <c r="B269" s="52"/>
      <c r="C269" s="35"/>
      <c r="D269" s="45"/>
      <c r="E269" s="46"/>
      <c r="F269" s="47"/>
      <c r="G269" s="38"/>
      <c r="H269" s="16"/>
      <c r="I269" s="16"/>
    </row>
    <row r="270" spans="1:14" ht="14.25" x14ac:dyDescent="0.2">
      <c r="A270" s="12" t="s">
        <v>40</v>
      </c>
      <c r="B270" s="12">
        <f>B265+1</f>
        <v>29</v>
      </c>
      <c r="C270" s="39" t="str">
        <f>A270&amp;"."&amp;B270</f>
        <v>E.29</v>
      </c>
      <c r="D270" s="49" t="s">
        <v>113</v>
      </c>
      <c r="E270" s="27" t="s">
        <v>84</v>
      </c>
      <c r="F270" s="14" t="s">
        <v>202</v>
      </c>
      <c r="G270" s="38">
        <v>15</v>
      </c>
      <c r="H270" s="8"/>
      <c r="I270" s="16">
        <f t="shared" ref="I270" si="32">ROUND(G270*H270,2)</f>
        <v>0</v>
      </c>
    </row>
    <row r="271" spans="1:14" x14ac:dyDescent="0.2">
      <c r="A271" s="12"/>
      <c r="B271" s="12"/>
      <c r="C271" s="41"/>
      <c r="D271" s="45"/>
      <c r="E271" s="27"/>
      <c r="F271" s="47"/>
      <c r="G271" s="38"/>
      <c r="H271" s="16"/>
      <c r="I271" s="16"/>
    </row>
    <row r="272" spans="1:14" x14ac:dyDescent="0.2">
      <c r="A272" s="12" t="s">
        <v>40</v>
      </c>
      <c r="B272" s="12">
        <f>B270+1</f>
        <v>30</v>
      </c>
      <c r="C272" s="39" t="str">
        <f>A272&amp;"."&amp;B272</f>
        <v>E.30</v>
      </c>
      <c r="D272" s="49" t="s">
        <v>85</v>
      </c>
      <c r="E272" s="27" t="s">
        <v>84</v>
      </c>
      <c r="F272" s="47"/>
      <c r="G272" s="38"/>
      <c r="H272" s="16"/>
      <c r="I272" s="16"/>
    </row>
    <row r="273" spans="1:9" x14ac:dyDescent="0.2">
      <c r="A273" s="12"/>
      <c r="B273" s="12"/>
      <c r="C273" s="41" t="s">
        <v>15</v>
      </c>
      <c r="D273" s="45" t="s">
        <v>86</v>
      </c>
      <c r="E273" s="27"/>
      <c r="F273" s="47" t="s">
        <v>87</v>
      </c>
      <c r="G273" s="38">
        <v>2</v>
      </c>
      <c r="H273" s="8"/>
      <c r="I273" s="16">
        <f t="shared" ref="I273:I275" si="33">ROUND(G273*H273,2)</f>
        <v>0</v>
      </c>
    </row>
    <row r="274" spans="1:9" x14ac:dyDescent="0.2">
      <c r="A274" s="12"/>
      <c r="B274" s="12"/>
      <c r="C274" s="41"/>
      <c r="D274" s="45"/>
      <c r="E274" s="27"/>
      <c r="F274" s="47"/>
      <c r="G274" s="38"/>
      <c r="H274" s="16"/>
      <c r="I274" s="16"/>
    </row>
    <row r="275" spans="1:9" x14ac:dyDescent="0.2">
      <c r="A275" s="12" t="s">
        <v>40</v>
      </c>
      <c r="B275" s="12">
        <f>B272+1</f>
        <v>31</v>
      </c>
      <c r="C275" s="39" t="str">
        <f>A275&amp;"."&amp;B275</f>
        <v>E.31</v>
      </c>
      <c r="D275" s="49" t="s">
        <v>230</v>
      </c>
      <c r="E275" s="27" t="s">
        <v>132</v>
      </c>
      <c r="F275" s="47" t="s">
        <v>11</v>
      </c>
      <c r="G275" s="38">
        <v>15</v>
      </c>
      <c r="H275" s="8"/>
      <c r="I275" s="16">
        <f t="shared" si="33"/>
        <v>0</v>
      </c>
    </row>
    <row r="276" spans="1:9" x14ac:dyDescent="0.2">
      <c r="A276" s="12"/>
      <c r="B276" s="12"/>
      <c r="C276" s="39"/>
      <c r="D276" s="49"/>
      <c r="E276" s="27"/>
      <c r="F276" s="47"/>
      <c r="G276" s="38"/>
      <c r="H276" s="16"/>
      <c r="I276" s="16"/>
    </row>
    <row r="277" spans="1:9" ht="25.5" x14ac:dyDescent="0.2">
      <c r="A277" s="12" t="s">
        <v>40</v>
      </c>
      <c r="B277" s="12">
        <f>B275+1</f>
        <v>32</v>
      </c>
      <c r="C277" s="39" t="str">
        <f>A277&amp;"."&amp;B277</f>
        <v>E.32</v>
      </c>
      <c r="D277" s="49" t="s">
        <v>117</v>
      </c>
      <c r="E277" s="27" t="s">
        <v>133</v>
      </c>
      <c r="F277" s="47"/>
      <c r="G277" s="38"/>
      <c r="H277" s="16"/>
      <c r="I277" s="16"/>
    </row>
    <row r="278" spans="1:9" x14ac:dyDescent="0.2">
      <c r="A278" s="12"/>
      <c r="B278" s="12"/>
      <c r="C278" s="41" t="s">
        <v>15</v>
      </c>
      <c r="D278" s="45" t="s">
        <v>118</v>
      </c>
      <c r="E278" s="77"/>
      <c r="F278" s="87" t="s">
        <v>102</v>
      </c>
      <c r="G278" s="83">
        <v>25</v>
      </c>
      <c r="H278" s="8"/>
      <c r="I278" s="16">
        <f t="shared" ref="I278" si="34">ROUND(G278*H278,2)</f>
        <v>0</v>
      </c>
    </row>
    <row r="279" spans="1:9" x14ac:dyDescent="0.2">
      <c r="A279" s="12"/>
      <c r="B279" s="12"/>
      <c r="C279" s="41"/>
      <c r="D279" s="45"/>
      <c r="E279" s="77"/>
      <c r="F279" s="47"/>
      <c r="G279" s="38"/>
      <c r="H279" s="16"/>
      <c r="I279" s="16"/>
    </row>
    <row r="280" spans="1:9" x14ac:dyDescent="0.2">
      <c r="A280" s="12" t="s">
        <v>40</v>
      </c>
      <c r="B280" s="12">
        <f>B277+1</f>
        <v>33</v>
      </c>
      <c r="C280" s="39" t="str">
        <f>A280&amp;"."&amp;B280</f>
        <v>E.33</v>
      </c>
      <c r="D280" s="49" t="s">
        <v>114</v>
      </c>
      <c r="E280" s="27" t="s">
        <v>134</v>
      </c>
      <c r="F280" s="47"/>
      <c r="G280" s="38"/>
      <c r="H280" s="16"/>
      <c r="I280" s="16"/>
    </row>
    <row r="281" spans="1:9" x14ac:dyDescent="0.2">
      <c r="A281" s="12"/>
      <c r="B281" s="12"/>
      <c r="C281" s="41" t="s">
        <v>15</v>
      </c>
      <c r="D281" s="45" t="s">
        <v>115</v>
      </c>
      <c r="E281" s="77"/>
      <c r="F281" s="87" t="s">
        <v>11</v>
      </c>
      <c r="G281" s="83">
        <v>5</v>
      </c>
      <c r="H281" s="8"/>
      <c r="I281" s="16">
        <f t="shared" ref="I281" si="35">ROUND(G281*H281,2)</f>
        <v>0</v>
      </c>
    </row>
    <row r="282" spans="1:9" x14ac:dyDescent="0.2">
      <c r="A282" s="12"/>
      <c r="B282" s="12"/>
      <c r="C282" s="35"/>
      <c r="D282" s="45"/>
      <c r="E282" s="77"/>
      <c r="F282" s="47"/>
      <c r="G282" s="38"/>
      <c r="H282" s="16"/>
      <c r="I282" s="16"/>
    </row>
    <row r="283" spans="1:9" x14ac:dyDescent="0.2">
      <c r="A283" s="12" t="s">
        <v>40</v>
      </c>
      <c r="B283" s="12">
        <f>B280+1</f>
        <v>34</v>
      </c>
      <c r="C283" s="39" t="str">
        <f>A283&amp;"."&amp;B283</f>
        <v>E.34</v>
      </c>
      <c r="D283" s="49" t="s">
        <v>116</v>
      </c>
      <c r="E283" s="27" t="s">
        <v>135</v>
      </c>
      <c r="F283" s="14" t="s">
        <v>7</v>
      </c>
      <c r="G283" s="38">
        <v>2</v>
      </c>
      <c r="H283" s="8"/>
      <c r="I283" s="16">
        <f t="shared" ref="I283" si="36">ROUND(G283*H283,2)</f>
        <v>0</v>
      </c>
    </row>
    <row r="284" spans="1:9" x14ac:dyDescent="0.2">
      <c r="A284" s="12"/>
      <c r="B284" s="12"/>
      <c r="C284" s="35"/>
      <c r="D284" s="45"/>
      <c r="E284" s="77"/>
      <c r="F284" s="47"/>
      <c r="G284" s="38"/>
      <c r="H284" s="16"/>
      <c r="I284" s="16"/>
    </row>
    <row r="285" spans="1:9" x14ac:dyDescent="0.2">
      <c r="A285" s="12" t="s">
        <v>40</v>
      </c>
      <c r="B285" s="12">
        <f>B283+1</f>
        <v>35</v>
      </c>
      <c r="C285" s="39" t="str">
        <f>A285&amp;"."&amp;B285</f>
        <v>E.35</v>
      </c>
      <c r="D285" s="49" t="s">
        <v>112</v>
      </c>
      <c r="E285" s="27" t="s">
        <v>145</v>
      </c>
      <c r="F285" s="14" t="s">
        <v>7</v>
      </c>
      <c r="G285" s="38">
        <v>2</v>
      </c>
      <c r="H285" s="8"/>
      <c r="I285" s="16">
        <f t="shared" ref="I285" si="37">ROUND(G285*H285,2)</f>
        <v>0</v>
      </c>
    </row>
    <row r="286" spans="1:9" x14ac:dyDescent="0.2">
      <c r="A286" s="12"/>
      <c r="B286" s="12"/>
      <c r="C286" s="35"/>
      <c r="D286" s="45"/>
      <c r="E286" s="77"/>
      <c r="F286" s="47"/>
      <c r="G286" s="38"/>
      <c r="H286" s="16"/>
      <c r="I286" s="16"/>
    </row>
    <row r="287" spans="1:9" ht="14.25" x14ac:dyDescent="0.2">
      <c r="A287" s="12" t="s">
        <v>40</v>
      </c>
      <c r="B287" s="12">
        <f>B285+1</f>
        <v>36</v>
      </c>
      <c r="C287" s="39" t="str">
        <f>A287&amp;"."&amp;B287</f>
        <v>E.36</v>
      </c>
      <c r="D287" s="49" t="s">
        <v>111</v>
      </c>
      <c r="E287" s="27" t="s">
        <v>88</v>
      </c>
      <c r="F287" s="14" t="s">
        <v>202</v>
      </c>
      <c r="G287" s="38">
        <v>15</v>
      </c>
      <c r="H287" s="8"/>
      <c r="I287" s="16">
        <f t="shared" ref="I287" si="38">ROUND(G287*H287,2)</f>
        <v>0</v>
      </c>
    </row>
    <row r="288" spans="1:9" x14ac:dyDescent="0.2">
      <c r="A288" s="12"/>
      <c r="B288" s="12"/>
      <c r="C288" s="35"/>
      <c r="D288" s="45"/>
      <c r="E288" s="77"/>
      <c r="F288" s="47"/>
      <c r="G288" s="38"/>
      <c r="H288" s="16"/>
      <c r="I288" s="16"/>
    </row>
    <row r="289" spans="1:14" x14ac:dyDescent="0.2">
      <c r="A289" s="12"/>
      <c r="B289" s="12"/>
      <c r="C289" s="66" t="s">
        <v>40</v>
      </c>
      <c r="D289" s="167" t="str">
        <f>D145</f>
        <v xml:space="preserve">Provisional Items </v>
      </c>
      <c r="E289" s="167"/>
      <c r="F289" s="167"/>
      <c r="G289" s="168" t="s">
        <v>34</v>
      </c>
      <c r="H289" s="168"/>
      <c r="I289" s="10">
        <f>SUM(I147:I288)</f>
        <v>100000</v>
      </c>
      <c r="J289" s="4"/>
      <c r="K289" s="1"/>
      <c r="L289" s="1"/>
    </row>
    <row r="290" spans="1:14" ht="13.5" thickBot="1" x14ac:dyDescent="0.25">
      <c r="A290" s="12"/>
      <c r="B290" s="12"/>
      <c r="C290" s="176"/>
      <c r="D290" s="176"/>
      <c r="E290" s="176"/>
      <c r="F290" s="176"/>
      <c r="G290" s="176"/>
      <c r="H290" s="176"/>
      <c r="I290" s="176"/>
      <c r="J290" s="88"/>
      <c r="K290" s="89"/>
      <c r="L290" s="89"/>
    </row>
    <row r="291" spans="1:14" ht="31.5" customHeight="1" thickTop="1" thickBot="1" x14ac:dyDescent="0.25">
      <c r="A291" s="12"/>
      <c r="B291" s="12"/>
      <c r="C291" s="135" t="s">
        <v>41</v>
      </c>
      <c r="D291" s="180" t="s">
        <v>180</v>
      </c>
      <c r="E291" s="180"/>
      <c r="F291" s="180"/>
      <c r="G291" s="180"/>
      <c r="H291" s="181">
        <f>I95+I114+I133+I143+I289</f>
        <v>135000</v>
      </c>
      <c r="I291" s="181"/>
      <c r="J291" s="90"/>
      <c r="K291" s="91"/>
      <c r="L291" s="91"/>
    </row>
    <row r="292" spans="1:14" ht="14.25" thickTop="1" thickBot="1" x14ac:dyDescent="0.25">
      <c r="A292" s="12"/>
      <c r="B292" s="12"/>
      <c r="C292" s="179"/>
      <c r="D292" s="179"/>
      <c r="E292" s="179"/>
      <c r="F292" s="179"/>
      <c r="G292" s="179"/>
      <c r="H292" s="179"/>
      <c r="I292" s="179"/>
      <c r="J292" s="72"/>
      <c r="K292" s="92"/>
      <c r="L292" s="92"/>
    </row>
    <row r="293" spans="1:14" ht="28.5" customHeight="1" thickTop="1" thickBot="1" x14ac:dyDescent="0.25">
      <c r="A293" s="12"/>
      <c r="B293" s="12"/>
      <c r="C293" s="178" t="s">
        <v>172</v>
      </c>
      <c r="D293" s="178"/>
      <c r="E293" s="178"/>
      <c r="F293" s="178"/>
      <c r="G293" s="178"/>
      <c r="H293" s="178"/>
      <c r="I293" s="178"/>
      <c r="J293" s="93"/>
      <c r="K293" s="94"/>
      <c r="L293" s="94"/>
    </row>
    <row r="294" spans="1:14" ht="21" customHeight="1" thickTop="1" x14ac:dyDescent="0.2">
      <c r="A294" s="12"/>
      <c r="B294" s="12"/>
      <c r="C294" s="136" t="s">
        <v>43</v>
      </c>
      <c r="D294" s="137" t="s">
        <v>90</v>
      </c>
      <c r="E294" s="117"/>
      <c r="F294" s="118"/>
      <c r="G294" s="138"/>
      <c r="H294" s="120"/>
      <c r="I294" s="120"/>
    </row>
    <row r="295" spans="1:14" x14ac:dyDescent="0.2">
      <c r="A295" s="12"/>
      <c r="B295" s="12"/>
      <c r="C295" s="41" t="s">
        <v>15</v>
      </c>
      <c r="D295" s="45" t="s">
        <v>91</v>
      </c>
      <c r="E295" s="27" t="s">
        <v>229</v>
      </c>
      <c r="F295" s="47" t="s">
        <v>92</v>
      </c>
      <c r="G295" s="11"/>
      <c r="H295" s="16">
        <v>2500</v>
      </c>
      <c r="I295" s="16">
        <f t="shared" ref="I295" si="39">ROUND(G295*H295,2)</f>
        <v>0</v>
      </c>
      <c r="N295" s="61"/>
    </row>
    <row r="296" spans="1:14" x14ac:dyDescent="0.2">
      <c r="A296" s="12"/>
      <c r="B296" s="12"/>
      <c r="C296" s="35"/>
      <c r="D296" s="45"/>
      <c r="E296" s="77"/>
      <c r="F296" s="47"/>
      <c r="G296" s="47"/>
      <c r="H296" s="16"/>
      <c r="I296" s="16"/>
    </row>
    <row r="297" spans="1:14" x14ac:dyDescent="0.2">
      <c r="A297" s="12"/>
      <c r="B297" s="12"/>
      <c r="C297" s="66" t="s">
        <v>43</v>
      </c>
      <c r="D297" s="167" t="str">
        <f>D294</f>
        <v>Site Occupancy</v>
      </c>
      <c r="E297" s="167"/>
      <c r="F297" s="167"/>
      <c r="G297" s="177" t="s">
        <v>34</v>
      </c>
      <c r="H297" s="177"/>
      <c r="I297" s="10">
        <f>I295</f>
        <v>0</v>
      </c>
      <c r="J297" s="4"/>
      <c r="K297" s="1"/>
      <c r="L297" s="1"/>
    </row>
    <row r="298" spans="1:14" x14ac:dyDescent="0.2">
      <c r="A298" s="12"/>
      <c r="B298" s="12"/>
      <c r="C298" s="66"/>
      <c r="D298" s="67"/>
      <c r="E298" s="96"/>
      <c r="F298" s="67"/>
      <c r="G298" s="47"/>
      <c r="H298" s="47"/>
      <c r="I298" s="10"/>
      <c r="J298" s="4"/>
      <c r="K298" s="1"/>
      <c r="L298" s="1"/>
    </row>
    <row r="299" spans="1:14" x14ac:dyDescent="0.2">
      <c r="A299" s="12"/>
      <c r="B299" s="12"/>
      <c r="C299" s="66" t="s">
        <v>42</v>
      </c>
      <c r="D299" s="95" t="s">
        <v>119</v>
      </c>
      <c r="E299" s="77"/>
      <c r="F299" s="47"/>
      <c r="G299" s="38"/>
      <c r="H299" s="16"/>
      <c r="I299" s="16"/>
    </row>
    <row r="300" spans="1:14" x14ac:dyDescent="0.2">
      <c r="A300" s="12"/>
      <c r="B300" s="12"/>
      <c r="C300" s="39" t="s">
        <v>181</v>
      </c>
      <c r="D300" s="49" t="s">
        <v>105</v>
      </c>
      <c r="E300" s="27" t="s">
        <v>228</v>
      </c>
      <c r="F300" s="47"/>
      <c r="G300" s="38"/>
      <c r="H300" s="16"/>
      <c r="I300" s="16"/>
    </row>
    <row r="301" spans="1:14" x14ac:dyDescent="0.2">
      <c r="A301" s="12"/>
      <c r="B301" s="12"/>
      <c r="C301" s="41" t="s">
        <v>15</v>
      </c>
      <c r="D301" s="45" t="s">
        <v>120</v>
      </c>
      <c r="E301" s="77"/>
      <c r="F301" s="45" t="s">
        <v>121</v>
      </c>
      <c r="G301" s="47">
        <v>10</v>
      </c>
      <c r="H301" s="8"/>
      <c r="I301" s="16">
        <f t="shared" ref="I301" si="40">ROUND(G301*H301,2)</f>
        <v>0</v>
      </c>
    </row>
    <row r="302" spans="1:14" x14ac:dyDescent="0.2">
      <c r="A302" s="12"/>
      <c r="B302" s="12"/>
      <c r="C302" s="66" t="s">
        <v>42</v>
      </c>
      <c r="D302" s="67" t="str">
        <f>D299</f>
        <v>Daily Equipment Costs</v>
      </c>
      <c r="E302" s="96"/>
      <c r="F302" s="67"/>
      <c r="G302" s="177" t="s">
        <v>34</v>
      </c>
      <c r="H302" s="177"/>
      <c r="I302" s="10">
        <f>I301</f>
        <v>0</v>
      </c>
      <c r="J302" s="4"/>
      <c r="K302" s="1"/>
      <c r="L302" s="1"/>
    </row>
    <row r="303" spans="1:14" ht="13.5" thickBot="1" x14ac:dyDescent="0.25">
      <c r="A303" s="12"/>
      <c r="B303" s="12"/>
      <c r="C303" s="175"/>
      <c r="D303" s="175"/>
      <c r="E303" s="175"/>
      <c r="F303" s="175"/>
      <c r="G303" s="175"/>
      <c r="H303" s="175"/>
      <c r="I303" s="175"/>
      <c r="J303" s="72"/>
      <c r="K303" s="92"/>
      <c r="L303" s="92"/>
    </row>
    <row r="304" spans="1:14" ht="15" thickTop="1" x14ac:dyDescent="0.2">
      <c r="A304" s="12"/>
      <c r="B304" s="12"/>
      <c r="C304" s="174"/>
      <c r="D304" s="174"/>
      <c r="E304" s="174"/>
      <c r="F304" s="174"/>
      <c r="G304" s="174"/>
      <c r="H304" s="174"/>
      <c r="I304" s="174"/>
      <c r="J304" s="97"/>
      <c r="K304" s="98"/>
      <c r="L304" s="98"/>
    </row>
    <row r="305" spans="1:12" ht="15" x14ac:dyDescent="0.25">
      <c r="A305" s="12"/>
      <c r="B305" s="12"/>
      <c r="C305" s="139" t="s">
        <v>182</v>
      </c>
      <c r="D305" s="50"/>
      <c r="E305" s="121"/>
      <c r="F305" s="122"/>
      <c r="G305" s="123"/>
      <c r="H305" s="183">
        <f>H291+I297+I302</f>
        <v>135000</v>
      </c>
      <c r="I305" s="184"/>
      <c r="J305" s="99"/>
      <c r="K305" s="100"/>
      <c r="L305" s="100"/>
    </row>
    <row r="306" spans="1:12" ht="15" thickBot="1" x14ac:dyDescent="0.25">
      <c r="A306" s="12"/>
      <c r="B306" s="12"/>
      <c r="C306" s="188"/>
      <c r="D306" s="188"/>
      <c r="E306" s="188"/>
      <c r="F306" s="188"/>
      <c r="G306" s="188"/>
      <c r="H306" s="175"/>
      <c r="I306" s="175"/>
      <c r="J306" s="101"/>
      <c r="K306" s="102"/>
      <c r="L306" s="102"/>
    </row>
    <row r="307" spans="1:12" ht="13.5" thickTop="1" x14ac:dyDescent="0.2">
      <c r="A307" s="12"/>
      <c r="B307" s="12"/>
      <c r="C307" s="127"/>
      <c r="D307" s="128"/>
      <c r="E307" s="129"/>
      <c r="F307" s="130"/>
      <c r="G307" s="131"/>
      <c r="H307" s="132"/>
      <c r="I307" s="132"/>
    </row>
    <row r="308" spans="1:12" x14ac:dyDescent="0.2">
      <c r="A308" s="12"/>
      <c r="B308" s="12"/>
      <c r="C308" s="127"/>
      <c r="D308" s="128"/>
      <c r="E308" s="129"/>
      <c r="F308" s="130"/>
      <c r="G308" s="133"/>
      <c r="H308" s="134"/>
      <c r="I308" s="134"/>
    </row>
    <row r="309" spans="1:12" x14ac:dyDescent="0.2">
      <c r="A309" s="12"/>
      <c r="B309" s="12"/>
      <c r="C309" s="127"/>
      <c r="D309" s="128"/>
      <c r="E309" s="129"/>
      <c r="F309" s="130"/>
      <c r="G309" s="185" t="s">
        <v>8</v>
      </c>
      <c r="H309" s="185"/>
      <c r="I309" s="132"/>
    </row>
    <row r="310" spans="1:12" x14ac:dyDescent="0.2">
      <c r="A310" s="12"/>
      <c r="B310" s="12"/>
      <c r="C310" s="127"/>
      <c r="D310" s="128"/>
      <c r="E310" s="129"/>
      <c r="F310" s="130"/>
      <c r="G310" s="131"/>
      <c r="H310" s="132"/>
      <c r="I310" s="132"/>
    </row>
    <row r="311" spans="1:12" hidden="1" x14ac:dyDescent="0.2">
      <c r="A311" s="12"/>
      <c r="B311" s="12"/>
      <c r="C311" s="124"/>
      <c r="D311" s="124"/>
      <c r="E311" s="125"/>
      <c r="F311" s="126"/>
      <c r="G311" s="119"/>
      <c r="H311" s="120"/>
      <c r="I311" s="120"/>
    </row>
    <row r="312" spans="1:12" hidden="1" x14ac:dyDescent="0.2">
      <c r="A312" s="12"/>
      <c r="B312" s="12"/>
      <c r="C312" s="103"/>
      <c r="D312" s="13"/>
      <c r="F312" s="14"/>
      <c r="G312" s="15"/>
      <c r="H312" s="16"/>
      <c r="I312" s="16"/>
    </row>
    <row r="313" spans="1:12" hidden="1" x14ac:dyDescent="0.2">
      <c r="A313" s="12"/>
      <c r="B313" s="12"/>
      <c r="C313" s="35"/>
      <c r="D313" s="186"/>
      <c r="E313" s="186"/>
      <c r="F313" s="186"/>
      <c r="G313" s="186"/>
      <c r="H313" s="104"/>
      <c r="I313" s="104"/>
      <c r="J313" s="105"/>
      <c r="K313" s="106"/>
      <c r="L313" s="106"/>
    </row>
    <row r="314" spans="1:12" hidden="1" x14ac:dyDescent="0.2">
      <c r="C314" s="107"/>
      <c r="D314" s="108"/>
      <c r="E314" s="109"/>
      <c r="F314" s="108"/>
      <c r="G314" s="108"/>
      <c r="H314" s="110"/>
      <c r="I314" s="110"/>
      <c r="J314" s="105"/>
      <c r="K314" s="106"/>
      <c r="L314" s="106"/>
    </row>
    <row r="315" spans="1:12" hidden="1" x14ac:dyDescent="0.2">
      <c r="C315" s="111" t="s">
        <v>13</v>
      </c>
      <c r="D315" s="187" t="str">
        <f>D6</f>
        <v>Taylor Ave - Wilton Street to Poseidon Bay</v>
      </c>
      <c r="E315" s="182"/>
      <c r="F315" s="182"/>
      <c r="G315" s="182"/>
      <c r="H315" s="108"/>
      <c r="I315" s="6">
        <f>I95</f>
        <v>0</v>
      </c>
      <c r="J315" s="5"/>
      <c r="K315" s="2"/>
      <c r="L315" s="2"/>
    </row>
    <row r="316" spans="1:12" hidden="1" x14ac:dyDescent="0.2">
      <c r="C316" s="111" t="s">
        <v>35</v>
      </c>
      <c r="D316" s="182" t="str">
        <f>D97</f>
        <v>Poseidon Bay - Near Taylor Avenue</v>
      </c>
      <c r="E316" s="182"/>
      <c r="F316" s="182"/>
      <c r="G316" s="182"/>
      <c r="H316" s="108"/>
      <c r="I316" s="6">
        <f>I114</f>
        <v>0</v>
      </c>
      <c r="J316" s="5"/>
      <c r="K316" s="2"/>
      <c r="L316" s="2"/>
    </row>
    <row r="317" spans="1:12" hidden="1" x14ac:dyDescent="0.2">
      <c r="C317" s="111" t="s">
        <v>37</v>
      </c>
      <c r="D317" s="182" t="str">
        <f>D116</f>
        <v>Nathaniel Street - Near Taylor Avenue</v>
      </c>
      <c r="E317" s="182"/>
      <c r="F317" s="182"/>
      <c r="G317" s="182"/>
      <c r="H317" s="108"/>
      <c r="I317" s="7">
        <f>I133</f>
        <v>0</v>
      </c>
      <c r="J317" s="5"/>
      <c r="K317" s="3"/>
      <c r="L317" s="3"/>
    </row>
    <row r="318" spans="1:12" hidden="1" x14ac:dyDescent="0.2">
      <c r="C318" s="111" t="s">
        <v>39</v>
      </c>
      <c r="D318" s="112" t="str">
        <f>D135</f>
        <v>General Site Works</v>
      </c>
      <c r="E318" s="109"/>
      <c r="F318" s="112"/>
      <c r="G318" s="112"/>
      <c r="H318" s="108"/>
      <c r="I318" s="6">
        <f>I143</f>
        <v>35000</v>
      </c>
      <c r="J318" s="5"/>
      <c r="K318" s="2"/>
      <c r="L318" s="2"/>
    </row>
    <row r="319" spans="1:12" hidden="1" x14ac:dyDescent="0.2">
      <c r="C319" s="111" t="s">
        <v>40</v>
      </c>
      <c r="D319" s="182" t="s">
        <v>89</v>
      </c>
      <c r="E319" s="182"/>
      <c r="F319" s="182"/>
      <c r="G319" s="182"/>
      <c r="H319" s="108"/>
      <c r="I319" s="6">
        <f>I289</f>
        <v>100000</v>
      </c>
      <c r="J319" s="5"/>
      <c r="K319" s="2"/>
      <c r="L319" s="2"/>
    </row>
    <row r="320" spans="1:12" hidden="1" x14ac:dyDescent="0.2">
      <c r="C320" s="107"/>
      <c r="D320" s="108"/>
      <c r="E320" s="109"/>
      <c r="F320" s="108"/>
      <c r="G320" s="108"/>
      <c r="H320" s="110"/>
      <c r="I320" s="110"/>
      <c r="J320" s="105"/>
      <c r="K320" s="106"/>
      <c r="L320" s="106"/>
    </row>
    <row r="321" spans="3:12" hidden="1" x14ac:dyDescent="0.2">
      <c r="C321" s="111" t="s">
        <v>41</v>
      </c>
      <c r="D321" s="22" t="s">
        <v>180</v>
      </c>
      <c r="F321" s="113"/>
      <c r="G321" s="113"/>
      <c r="H321" s="113"/>
      <c r="I321" s="6">
        <f>H291</f>
        <v>135000</v>
      </c>
      <c r="J321" s="5"/>
      <c r="K321" s="2"/>
      <c r="L321" s="2"/>
    </row>
    <row r="322" spans="3:12" hidden="1" x14ac:dyDescent="0.2">
      <c r="C322" s="111" t="s">
        <v>43</v>
      </c>
      <c r="D322" s="113" t="s">
        <v>90</v>
      </c>
      <c r="F322" s="113"/>
      <c r="G322" s="113"/>
      <c r="H322" s="113"/>
      <c r="I322" s="6">
        <f>I297</f>
        <v>0</v>
      </c>
      <c r="J322" s="5"/>
      <c r="K322" s="2"/>
      <c r="L322" s="2"/>
    </row>
    <row r="323" spans="3:12" hidden="1" x14ac:dyDescent="0.2">
      <c r="C323" s="111" t="s">
        <v>42</v>
      </c>
      <c r="D323" s="113" t="s">
        <v>119</v>
      </c>
      <c r="F323" s="113"/>
      <c r="G323" s="113"/>
      <c r="H323" s="113"/>
      <c r="I323" s="6">
        <f>I302</f>
        <v>0</v>
      </c>
      <c r="J323" s="5"/>
      <c r="K323" s="2"/>
      <c r="L323" s="2"/>
    </row>
    <row r="324" spans="3:12" hidden="1" x14ac:dyDescent="0.2">
      <c r="C324" s="141"/>
      <c r="D324" s="142" t="s">
        <v>191</v>
      </c>
      <c r="E324" s="143"/>
      <c r="F324" s="141"/>
      <c r="G324" s="141"/>
      <c r="H324" s="141"/>
      <c r="I324" s="144">
        <f>H305</f>
        <v>135000</v>
      </c>
      <c r="J324" s="5"/>
      <c r="K324" s="2"/>
      <c r="L324" s="2"/>
    </row>
    <row r="325" spans="3:12" x14ac:dyDescent="0.2">
      <c r="C325"/>
      <c r="D325"/>
      <c r="E325" s="121"/>
      <c r="F325" s="63"/>
      <c r="G325" s="145"/>
      <c r="H325" s="18"/>
      <c r="I325" s="18"/>
    </row>
    <row r="326" spans="3:12" x14ac:dyDescent="0.2">
      <c r="C326"/>
      <c r="D326"/>
      <c r="E326" s="121"/>
      <c r="F326" s="63"/>
      <c r="G326" s="145"/>
      <c r="H326" s="18"/>
      <c r="I326" s="18"/>
    </row>
    <row r="327" spans="3:12" x14ac:dyDescent="0.2">
      <c r="C327"/>
      <c r="D327"/>
      <c r="E327" s="121"/>
      <c r="F327" s="63"/>
      <c r="G327" s="145"/>
      <c r="H327" s="18"/>
      <c r="I327" s="18"/>
    </row>
    <row r="328" spans="3:12" x14ac:dyDescent="0.2">
      <c r="C328"/>
      <c r="D328"/>
      <c r="E328" s="121"/>
      <c r="F328" s="63"/>
      <c r="G328" s="145"/>
      <c r="H328" s="18"/>
      <c r="I328" s="18"/>
    </row>
    <row r="329" spans="3:12" x14ac:dyDescent="0.2">
      <c r="C329"/>
      <c r="D329"/>
      <c r="E329" s="121"/>
      <c r="F329" s="63"/>
      <c r="G329" s="145"/>
      <c r="H329" s="18"/>
      <c r="I329" s="18"/>
    </row>
    <row r="330" spans="3:12" x14ac:dyDescent="0.2">
      <c r="C330"/>
      <c r="D330"/>
      <c r="E330" s="121"/>
      <c r="F330" s="63"/>
      <c r="G330" s="145"/>
      <c r="H330" s="18"/>
      <c r="I330" s="18"/>
    </row>
    <row r="331" spans="3:12" x14ac:dyDescent="0.2">
      <c r="C331"/>
      <c r="D331"/>
      <c r="E331" s="121"/>
      <c r="F331" s="63"/>
      <c r="G331" s="145"/>
      <c r="H331" s="18"/>
      <c r="I331" s="18"/>
    </row>
    <row r="332" spans="3:12" x14ac:dyDescent="0.2">
      <c r="C332"/>
      <c r="D332"/>
      <c r="E332" s="121"/>
      <c r="F332" s="63"/>
      <c r="G332" s="145"/>
      <c r="H332" s="18"/>
      <c r="I332" s="18"/>
    </row>
    <row r="333" spans="3:12" x14ac:dyDescent="0.2">
      <c r="C333"/>
      <c r="D333"/>
      <c r="E333" s="121"/>
      <c r="F333" s="63"/>
      <c r="G333" s="145"/>
      <c r="H333" s="18"/>
      <c r="I333" s="18"/>
    </row>
    <row r="334" spans="3:12" x14ac:dyDescent="0.2">
      <c r="C334"/>
      <c r="D334"/>
      <c r="E334" s="121"/>
      <c r="F334" s="63"/>
      <c r="G334" s="145"/>
      <c r="H334" s="18"/>
      <c r="I334" s="18"/>
    </row>
    <row r="335" spans="3:12" x14ac:dyDescent="0.2">
      <c r="C335"/>
      <c r="D335"/>
      <c r="E335" s="121"/>
      <c r="F335" s="63"/>
      <c r="G335" s="145"/>
      <c r="H335" s="18"/>
      <c r="I335" s="18"/>
    </row>
    <row r="336" spans="3:12" x14ac:dyDescent="0.2">
      <c r="C336"/>
      <c r="D336"/>
      <c r="E336" s="121"/>
      <c r="F336" s="63"/>
      <c r="G336" s="145"/>
      <c r="H336" s="18"/>
      <c r="I336" s="18"/>
    </row>
    <row r="337" spans="3:9" x14ac:dyDescent="0.2">
      <c r="C337"/>
      <c r="D337"/>
      <c r="E337" s="121"/>
      <c r="F337" s="63"/>
      <c r="G337" s="145"/>
      <c r="H337" s="18"/>
      <c r="I337" s="18"/>
    </row>
    <row r="338" spans="3:9" x14ac:dyDescent="0.2">
      <c r="C338"/>
      <c r="D338"/>
      <c r="E338" s="121"/>
      <c r="F338" s="63"/>
      <c r="G338" s="145"/>
      <c r="H338" s="18"/>
      <c r="I338" s="18"/>
    </row>
    <row r="339" spans="3:9" x14ac:dyDescent="0.2">
      <c r="C339"/>
      <c r="D339"/>
      <c r="E339" s="121"/>
      <c r="F339" s="63"/>
      <c r="G339" s="145"/>
      <c r="H339" s="18"/>
      <c r="I339" s="18"/>
    </row>
    <row r="340" spans="3:9" x14ac:dyDescent="0.2">
      <c r="C340"/>
      <c r="D340"/>
      <c r="E340" s="121"/>
      <c r="F340" s="63"/>
      <c r="G340" s="145"/>
      <c r="H340" s="18"/>
      <c r="I340" s="18"/>
    </row>
    <row r="341" spans="3:9" x14ac:dyDescent="0.2">
      <c r="C341"/>
      <c r="D341"/>
      <c r="E341" s="121"/>
      <c r="F341" s="63"/>
      <c r="G341" s="145"/>
      <c r="H341" s="18"/>
      <c r="I341" s="18"/>
    </row>
    <row r="342" spans="3:9" x14ac:dyDescent="0.2">
      <c r="C342"/>
      <c r="D342"/>
      <c r="E342" s="121"/>
      <c r="F342" s="63"/>
      <c r="G342" s="145"/>
      <c r="H342" s="18"/>
      <c r="I342" s="18"/>
    </row>
    <row r="343" spans="3:9" x14ac:dyDescent="0.2">
      <c r="C343"/>
      <c r="D343"/>
      <c r="E343" s="121"/>
      <c r="F343" s="63"/>
      <c r="G343" s="145"/>
      <c r="H343" s="18"/>
      <c r="I343" s="18"/>
    </row>
    <row r="344" spans="3:9" x14ac:dyDescent="0.2">
      <c r="C344"/>
      <c r="D344"/>
      <c r="E344" s="121"/>
      <c r="F344" s="63"/>
      <c r="G344" s="145"/>
      <c r="H344" s="18"/>
      <c r="I344" s="18"/>
    </row>
    <row r="345" spans="3:9" x14ac:dyDescent="0.2">
      <c r="C345"/>
      <c r="D345"/>
      <c r="E345" s="121"/>
      <c r="F345" s="63"/>
      <c r="G345" s="145"/>
      <c r="H345" s="18"/>
      <c r="I345" s="18"/>
    </row>
    <row r="346" spans="3:9" x14ac:dyDescent="0.2">
      <c r="C346"/>
      <c r="D346"/>
      <c r="E346" s="121"/>
      <c r="F346" s="63"/>
      <c r="G346" s="145"/>
      <c r="H346" s="18"/>
      <c r="I346" s="18"/>
    </row>
    <row r="347" spans="3:9" x14ac:dyDescent="0.2">
      <c r="C347"/>
      <c r="D347"/>
      <c r="E347" s="121"/>
      <c r="F347" s="63"/>
      <c r="G347" s="145"/>
      <c r="H347" s="18"/>
      <c r="I347" s="18"/>
    </row>
    <row r="348" spans="3:9" x14ac:dyDescent="0.2">
      <c r="C348"/>
      <c r="D348"/>
      <c r="E348" s="121"/>
      <c r="F348" s="63"/>
      <c r="G348" s="145"/>
      <c r="H348" s="18"/>
      <c r="I348" s="18"/>
    </row>
    <row r="349" spans="3:9" x14ac:dyDescent="0.2">
      <c r="C349"/>
      <c r="D349"/>
      <c r="E349" s="121"/>
      <c r="F349" s="63"/>
      <c r="G349" s="145"/>
      <c r="H349" s="18"/>
      <c r="I349" s="18"/>
    </row>
    <row r="350" spans="3:9" x14ac:dyDescent="0.2">
      <c r="C350"/>
      <c r="D350"/>
      <c r="E350" s="121"/>
      <c r="F350" s="63"/>
      <c r="G350" s="145"/>
      <c r="H350" s="18"/>
      <c r="I350" s="18"/>
    </row>
    <row r="351" spans="3:9" x14ac:dyDescent="0.2">
      <c r="C351"/>
      <c r="D351"/>
      <c r="E351" s="121"/>
      <c r="F351" s="63"/>
      <c r="G351" s="145"/>
      <c r="H351" s="18"/>
      <c r="I351" s="18"/>
    </row>
    <row r="352" spans="3:9" x14ac:dyDescent="0.2">
      <c r="C352"/>
      <c r="D352"/>
      <c r="E352" s="121"/>
      <c r="F352" s="63"/>
      <c r="G352" s="145"/>
      <c r="H352" s="18"/>
      <c r="I352" s="18"/>
    </row>
    <row r="353" spans="3:9" x14ac:dyDescent="0.2">
      <c r="C353"/>
      <c r="D353"/>
      <c r="E353" s="121"/>
      <c r="F353" s="63"/>
      <c r="G353" s="145"/>
      <c r="H353" s="18"/>
      <c r="I353" s="18"/>
    </row>
    <row r="354" spans="3:9" x14ac:dyDescent="0.2">
      <c r="C354"/>
      <c r="D354"/>
      <c r="E354" s="121"/>
      <c r="F354" s="63"/>
      <c r="G354" s="145"/>
      <c r="H354" s="18"/>
      <c r="I354" s="18"/>
    </row>
    <row r="355" spans="3:9" x14ac:dyDescent="0.2">
      <c r="C355"/>
      <c r="D355"/>
      <c r="E355" s="121"/>
      <c r="F355" s="63"/>
      <c r="G355" s="145"/>
      <c r="H355" s="18"/>
      <c r="I355" s="18"/>
    </row>
    <row r="356" spans="3:9" x14ac:dyDescent="0.2">
      <c r="C356"/>
      <c r="D356"/>
      <c r="E356" s="121"/>
      <c r="F356" s="63"/>
      <c r="G356" s="145"/>
      <c r="H356" s="18"/>
      <c r="I356" s="18"/>
    </row>
    <row r="357" spans="3:9" x14ac:dyDescent="0.2">
      <c r="C357"/>
      <c r="D357"/>
      <c r="E357" s="121"/>
      <c r="F357" s="63"/>
      <c r="G357" s="145"/>
      <c r="H357" s="18"/>
      <c r="I357" s="18"/>
    </row>
    <row r="358" spans="3:9" x14ac:dyDescent="0.2">
      <c r="C358"/>
      <c r="D358"/>
      <c r="E358" s="121"/>
      <c r="F358" s="63"/>
      <c r="G358" s="145"/>
      <c r="H358" s="18"/>
      <c r="I358" s="18"/>
    </row>
    <row r="359" spans="3:9" x14ac:dyDescent="0.2">
      <c r="C359"/>
      <c r="D359"/>
      <c r="E359" s="121"/>
      <c r="F359" s="63"/>
      <c r="G359" s="145"/>
      <c r="H359" s="18"/>
      <c r="I359" s="18"/>
    </row>
    <row r="360" spans="3:9" x14ac:dyDescent="0.2">
      <c r="C360"/>
      <c r="D360"/>
      <c r="E360" s="121"/>
      <c r="F360" s="63"/>
      <c r="G360" s="145"/>
      <c r="H360" s="18"/>
      <c r="I360" s="18"/>
    </row>
    <row r="361" spans="3:9" x14ac:dyDescent="0.2">
      <c r="C361"/>
      <c r="D361"/>
      <c r="E361" s="121"/>
      <c r="F361" s="63"/>
      <c r="G361" s="145"/>
      <c r="H361" s="18"/>
      <c r="I361" s="18"/>
    </row>
    <row r="362" spans="3:9" x14ac:dyDescent="0.2">
      <c r="C362"/>
      <c r="D362"/>
      <c r="E362" s="121"/>
      <c r="F362" s="63"/>
      <c r="G362" s="145"/>
      <c r="H362" s="18"/>
      <c r="I362" s="18"/>
    </row>
    <row r="363" spans="3:9" x14ac:dyDescent="0.2">
      <c r="C363"/>
      <c r="D363"/>
      <c r="E363" s="121"/>
      <c r="F363" s="63"/>
      <c r="G363" s="145"/>
      <c r="H363" s="18"/>
      <c r="I363" s="18"/>
    </row>
    <row r="364" spans="3:9" x14ac:dyDescent="0.2">
      <c r="C364"/>
      <c r="D364"/>
      <c r="E364" s="121"/>
      <c r="F364" s="63"/>
      <c r="G364" s="145"/>
      <c r="H364" s="18"/>
      <c r="I364" s="18"/>
    </row>
    <row r="365" spans="3:9" x14ac:dyDescent="0.2">
      <c r="C365"/>
      <c r="D365"/>
      <c r="E365" s="121"/>
      <c r="F365" s="63"/>
      <c r="G365" s="145"/>
      <c r="H365" s="18"/>
      <c r="I365" s="18"/>
    </row>
    <row r="366" spans="3:9" x14ac:dyDescent="0.2">
      <c r="C366"/>
      <c r="D366"/>
      <c r="E366" s="121"/>
      <c r="F366" s="63"/>
      <c r="G366" s="145"/>
      <c r="H366" s="18"/>
      <c r="I366" s="18"/>
    </row>
    <row r="367" spans="3:9" x14ac:dyDescent="0.2">
      <c r="C367"/>
      <c r="D367"/>
      <c r="E367" s="121"/>
      <c r="F367" s="63"/>
      <c r="G367" s="145"/>
      <c r="H367" s="18"/>
      <c r="I367" s="18"/>
    </row>
    <row r="368" spans="3:9" x14ac:dyDescent="0.2">
      <c r="C368"/>
      <c r="D368"/>
      <c r="E368" s="121"/>
      <c r="F368" s="63"/>
      <c r="G368" s="145"/>
      <c r="H368" s="18"/>
      <c r="I368" s="18"/>
    </row>
    <row r="369" spans="3:9" x14ac:dyDescent="0.2">
      <c r="C369"/>
      <c r="D369"/>
      <c r="E369" s="121"/>
      <c r="F369" s="63"/>
      <c r="G369" s="145"/>
      <c r="H369" s="18"/>
      <c r="I369" s="18"/>
    </row>
    <row r="370" spans="3:9" x14ac:dyDescent="0.2">
      <c r="C370"/>
      <c r="D370"/>
      <c r="E370" s="121"/>
      <c r="F370" s="63"/>
      <c r="G370" s="145"/>
      <c r="H370" s="18"/>
      <c r="I370" s="18"/>
    </row>
    <row r="371" spans="3:9" x14ac:dyDescent="0.2">
      <c r="C371"/>
      <c r="D371"/>
      <c r="E371" s="121"/>
      <c r="F371" s="63"/>
      <c r="G371" s="145"/>
      <c r="H371" s="18"/>
      <c r="I371" s="18"/>
    </row>
    <row r="372" spans="3:9" x14ac:dyDescent="0.2">
      <c r="C372"/>
      <c r="D372"/>
      <c r="E372" s="121"/>
      <c r="F372" s="63"/>
      <c r="G372" s="145"/>
      <c r="H372" s="18"/>
      <c r="I372" s="18"/>
    </row>
    <row r="373" spans="3:9" x14ac:dyDescent="0.2">
      <c r="C373"/>
      <c r="D373"/>
      <c r="E373" s="121"/>
      <c r="F373" s="63"/>
      <c r="G373" s="145"/>
      <c r="H373" s="18"/>
      <c r="I373" s="18"/>
    </row>
    <row r="374" spans="3:9" x14ac:dyDescent="0.2">
      <c r="C374"/>
      <c r="D374"/>
      <c r="E374" s="121"/>
      <c r="F374" s="63"/>
      <c r="G374" s="145"/>
      <c r="H374" s="18"/>
      <c r="I374" s="18"/>
    </row>
    <row r="375" spans="3:9" x14ac:dyDescent="0.2">
      <c r="C375"/>
      <c r="D375"/>
      <c r="E375" s="121"/>
      <c r="F375" s="63"/>
      <c r="G375" s="145"/>
      <c r="H375" s="18"/>
      <c r="I375" s="18"/>
    </row>
    <row r="376" spans="3:9" x14ac:dyDescent="0.2">
      <c r="C376"/>
      <c r="D376"/>
      <c r="E376" s="121"/>
      <c r="F376" s="63"/>
      <c r="G376" s="145"/>
      <c r="H376" s="18"/>
      <c r="I376" s="18"/>
    </row>
    <row r="377" spans="3:9" x14ac:dyDescent="0.2">
      <c r="C377"/>
      <c r="D377"/>
      <c r="E377" s="121"/>
      <c r="F377" s="63"/>
      <c r="G377" s="145"/>
      <c r="H377" s="18"/>
      <c r="I377" s="18"/>
    </row>
    <row r="378" spans="3:9" x14ac:dyDescent="0.2">
      <c r="C378"/>
      <c r="D378"/>
      <c r="E378" s="121"/>
      <c r="F378" s="63"/>
      <c r="G378" s="145"/>
      <c r="H378" s="18"/>
      <c r="I378" s="18"/>
    </row>
    <row r="379" spans="3:9" x14ac:dyDescent="0.2">
      <c r="C379"/>
      <c r="D379"/>
      <c r="E379" s="121"/>
      <c r="F379" s="63"/>
      <c r="G379" s="145"/>
      <c r="H379" s="18"/>
      <c r="I379" s="18"/>
    </row>
    <row r="380" spans="3:9" x14ac:dyDescent="0.2">
      <c r="C380"/>
      <c r="D380"/>
      <c r="E380" s="121"/>
      <c r="F380" s="63"/>
      <c r="G380" s="145"/>
      <c r="H380" s="18"/>
      <c r="I380" s="18"/>
    </row>
    <row r="381" spans="3:9" x14ac:dyDescent="0.2">
      <c r="C381"/>
      <c r="D381"/>
      <c r="E381" s="121"/>
      <c r="F381" s="63"/>
      <c r="G381" s="145"/>
      <c r="H381" s="18"/>
      <c r="I381" s="18"/>
    </row>
    <row r="382" spans="3:9" x14ac:dyDescent="0.2">
      <c r="C382"/>
      <c r="D382"/>
      <c r="E382" s="121"/>
      <c r="F382" s="63"/>
      <c r="G382" s="145"/>
      <c r="H382" s="18"/>
      <c r="I382" s="18"/>
    </row>
    <row r="383" spans="3:9" x14ac:dyDescent="0.2">
      <c r="C383"/>
      <c r="D383"/>
      <c r="E383" s="121"/>
      <c r="F383" s="63"/>
      <c r="G383" s="145"/>
      <c r="H383" s="18"/>
      <c r="I383" s="18"/>
    </row>
    <row r="384" spans="3:9" x14ac:dyDescent="0.2">
      <c r="C384"/>
      <c r="D384"/>
      <c r="E384" s="121"/>
      <c r="F384" s="63"/>
      <c r="G384" s="145"/>
      <c r="H384" s="18"/>
      <c r="I384" s="18"/>
    </row>
    <row r="385" spans="3:9" x14ac:dyDescent="0.2">
      <c r="C385"/>
      <c r="D385"/>
      <c r="E385" s="121"/>
      <c r="F385" s="63"/>
      <c r="G385" s="145"/>
      <c r="H385" s="18"/>
      <c r="I385" s="18"/>
    </row>
    <row r="386" spans="3:9" x14ac:dyDescent="0.2">
      <c r="C386"/>
      <c r="D386"/>
      <c r="E386" s="121"/>
      <c r="F386" s="63"/>
      <c r="G386" s="145"/>
      <c r="H386" s="18"/>
      <c r="I386" s="18"/>
    </row>
    <row r="387" spans="3:9" x14ac:dyDescent="0.2">
      <c r="C387"/>
      <c r="D387"/>
      <c r="E387" s="121"/>
      <c r="F387" s="63"/>
      <c r="G387" s="145"/>
      <c r="H387" s="18"/>
      <c r="I387" s="18"/>
    </row>
    <row r="388" spans="3:9" x14ac:dyDescent="0.2">
      <c r="C388"/>
      <c r="D388"/>
      <c r="E388" s="121"/>
      <c r="F388" s="63"/>
      <c r="G388" s="145"/>
      <c r="H388" s="18"/>
      <c r="I388" s="18"/>
    </row>
    <row r="389" spans="3:9" x14ac:dyDescent="0.2">
      <c r="C389"/>
      <c r="D389"/>
      <c r="E389" s="121"/>
      <c r="F389" s="63"/>
      <c r="G389" s="145"/>
      <c r="H389" s="18"/>
      <c r="I389" s="18"/>
    </row>
    <row r="390" spans="3:9" x14ac:dyDescent="0.2">
      <c r="C390"/>
      <c r="D390"/>
      <c r="E390" s="121"/>
      <c r="F390" s="63"/>
      <c r="G390" s="145"/>
      <c r="H390" s="18"/>
      <c r="I390" s="18"/>
    </row>
    <row r="391" spans="3:9" x14ac:dyDescent="0.2">
      <c r="C391"/>
      <c r="D391"/>
      <c r="E391" s="121"/>
      <c r="F391" s="63"/>
      <c r="G391" s="145"/>
      <c r="H391" s="18"/>
      <c r="I391" s="18"/>
    </row>
    <row r="392" spans="3:9" x14ac:dyDescent="0.2">
      <c r="C392"/>
      <c r="D392"/>
      <c r="E392" s="121"/>
      <c r="F392" s="63"/>
      <c r="G392" s="145"/>
      <c r="H392" s="18"/>
      <c r="I392" s="18"/>
    </row>
    <row r="393" spans="3:9" x14ac:dyDescent="0.2">
      <c r="C393"/>
      <c r="D393"/>
      <c r="E393" s="121"/>
      <c r="F393" s="63"/>
      <c r="G393" s="145"/>
      <c r="H393" s="18"/>
      <c r="I393" s="18"/>
    </row>
    <row r="394" spans="3:9" x14ac:dyDescent="0.2">
      <c r="C394"/>
      <c r="D394"/>
      <c r="E394" s="121"/>
      <c r="F394" s="63"/>
      <c r="G394" s="145"/>
      <c r="H394" s="18"/>
      <c r="I394" s="18"/>
    </row>
    <row r="395" spans="3:9" x14ac:dyDescent="0.2">
      <c r="C395"/>
      <c r="D395"/>
      <c r="E395" s="121"/>
      <c r="F395" s="63"/>
      <c r="G395" s="145"/>
      <c r="H395" s="18"/>
      <c r="I395" s="18"/>
    </row>
    <row r="396" spans="3:9" x14ac:dyDescent="0.2">
      <c r="C396"/>
      <c r="D396"/>
      <c r="E396" s="121"/>
      <c r="F396" s="63"/>
      <c r="G396" s="145"/>
      <c r="H396" s="18"/>
      <c r="I396" s="18"/>
    </row>
    <row r="397" spans="3:9" x14ac:dyDescent="0.2">
      <c r="C397"/>
      <c r="D397"/>
      <c r="E397" s="121"/>
      <c r="F397" s="63"/>
      <c r="G397" s="145"/>
      <c r="H397" s="18"/>
      <c r="I397" s="18"/>
    </row>
    <row r="398" spans="3:9" x14ac:dyDescent="0.2">
      <c r="C398"/>
      <c r="D398"/>
      <c r="E398" s="121"/>
      <c r="F398" s="63"/>
      <c r="G398" s="145"/>
      <c r="H398" s="18"/>
      <c r="I398" s="18"/>
    </row>
    <row r="399" spans="3:9" x14ac:dyDescent="0.2">
      <c r="C399"/>
      <c r="D399"/>
      <c r="E399" s="121"/>
      <c r="F399" s="63"/>
      <c r="G399" s="145"/>
      <c r="H399" s="18"/>
      <c r="I399" s="18"/>
    </row>
    <row r="400" spans="3:9" x14ac:dyDescent="0.2">
      <c r="C400"/>
      <c r="D400"/>
      <c r="E400" s="121"/>
      <c r="F400" s="63"/>
      <c r="G400" s="145"/>
      <c r="H400" s="18"/>
      <c r="I400" s="18"/>
    </row>
    <row r="401" spans="3:9" x14ac:dyDescent="0.2">
      <c r="C401"/>
      <c r="D401"/>
      <c r="E401" s="121"/>
      <c r="F401" s="63"/>
      <c r="G401" s="145"/>
      <c r="H401" s="18"/>
      <c r="I401" s="18"/>
    </row>
    <row r="402" spans="3:9" x14ac:dyDescent="0.2">
      <c r="C402"/>
      <c r="D402"/>
      <c r="E402" s="121"/>
      <c r="F402" s="63"/>
      <c r="G402" s="145"/>
      <c r="H402" s="18"/>
      <c r="I402" s="18"/>
    </row>
    <row r="403" spans="3:9" x14ac:dyDescent="0.2">
      <c r="C403"/>
      <c r="D403"/>
      <c r="E403" s="121"/>
      <c r="F403" s="63"/>
      <c r="G403" s="145"/>
      <c r="H403" s="18"/>
      <c r="I403" s="18"/>
    </row>
    <row r="404" spans="3:9" x14ac:dyDescent="0.2">
      <c r="C404"/>
      <c r="D404"/>
      <c r="E404" s="121"/>
      <c r="F404" s="63"/>
      <c r="G404" s="145"/>
      <c r="H404" s="18"/>
      <c r="I404" s="18"/>
    </row>
    <row r="405" spans="3:9" x14ac:dyDescent="0.2">
      <c r="C405"/>
      <c r="D405"/>
      <c r="E405" s="121"/>
      <c r="F405" s="63"/>
      <c r="G405" s="145"/>
      <c r="H405" s="18"/>
      <c r="I405" s="18"/>
    </row>
    <row r="406" spans="3:9" x14ac:dyDescent="0.2">
      <c r="C406"/>
      <c r="D406"/>
      <c r="E406" s="121"/>
      <c r="F406" s="63"/>
      <c r="G406" s="145"/>
      <c r="H406" s="18"/>
      <c r="I406" s="18"/>
    </row>
    <row r="407" spans="3:9" x14ac:dyDescent="0.2">
      <c r="C407"/>
      <c r="D407"/>
      <c r="E407" s="121"/>
      <c r="F407" s="63"/>
      <c r="G407" s="145"/>
      <c r="H407" s="18"/>
      <c r="I407" s="18"/>
    </row>
    <row r="408" spans="3:9" x14ac:dyDescent="0.2">
      <c r="C408"/>
      <c r="D408"/>
      <c r="E408" s="121"/>
      <c r="F408" s="63"/>
      <c r="G408" s="145"/>
      <c r="H408" s="18"/>
      <c r="I408" s="18"/>
    </row>
    <row r="409" spans="3:9" x14ac:dyDescent="0.2">
      <c r="C409"/>
      <c r="D409"/>
      <c r="E409" s="121"/>
      <c r="F409" s="63"/>
      <c r="G409" s="145"/>
      <c r="H409" s="18"/>
      <c r="I409" s="18"/>
    </row>
    <row r="410" spans="3:9" x14ac:dyDescent="0.2">
      <c r="C410"/>
      <c r="D410"/>
      <c r="E410" s="121"/>
      <c r="F410" s="63"/>
      <c r="G410" s="145"/>
      <c r="H410" s="18"/>
      <c r="I410" s="18"/>
    </row>
    <row r="411" spans="3:9" x14ac:dyDescent="0.2">
      <c r="C411"/>
      <c r="D411"/>
      <c r="E411" s="121"/>
      <c r="F411" s="63"/>
      <c r="G411" s="145"/>
      <c r="H411" s="18"/>
      <c r="I411" s="18"/>
    </row>
    <row r="412" spans="3:9" x14ac:dyDescent="0.2">
      <c r="C412"/>
      <c r="D412"/>
      <c r="E412" s="121"/>
      <c r="F412" s="63"/>
      <c r="G412" s="145"/>
      <c r="H412" s="18"/>
      <c r="I412" s="18"/>
    </row>
    <row r="413" spans="3:9" x14ac:dyDescent="0.2">
      <c r="C413"/>
      <c r="D413"/>
      <c r="E413" s="121"/>
      <c r="F413" s="63"/>
      <c r="G413" s="145"/>
      <c r="H413" s="18"/>
      <c r="I413" s="18"/>
    </row>
    <row r="414" spans="3:9" x14ac:dyDescent="0.2">
      <c r="C414"/>
      <c r="D414"/>
      <c r="E414" s="121"/>
      <c r="F414" s="63"/>
      <c r="G414" s="145"/>
      <c r="H414" s="18"/>
      <c r="I414" s="18"/>
    </row>
    <row r="415" spans="3:9" x14ac:dyDescent="0.2">
      <c r="C415"/>
      <c r="D415"/>
      <c r="E415" s="121"/>
      <c r="F415" s="63"/>
      <c r="G415" s="145"/>
      <c r="H415" s="18"/>
      <c r="I415" s="18"/>
    </row>
    <row r="416" spans="3:9" x14ac:dyDescent="0.2">
      <c r="C416"/>
      <c r="D416"/>
      <c r="E416" s="121"/>
      <c r="F416" s="63"/>
      <c r="G416" s="145"/>
      <c r="H416" s="18"/>
      <c r="I416" s="18"/>
    </row>
    <row r="417" spans="3:9" x14ac:dyDescent="0.2">
      <c r="C417"/>
      <c r="D417"/>
      <c r="E417" s="121"/>
      <c r="F417" s="63"/>
      <c r="G417" s="145"/>
      <c r="H417" s="18"/>
      <c r="I417" s="18"/>
    </row>
    <row r="418" spans="3:9" x14ac:dyDescent="0.2">
      <c r="C418"/>
      <c r="D418"/>
      <c r="E418" s="121"/>
      <c r="F418" s="63"/>
      <c r="G418" s="145"/>
      <c r="H418" s="18"/>
      <c r="I418" s="18"/>
    </row>
    <row r="419" spans="3:9" x14ac:dyDescent="0.2">
      <c r="C419"/>
      <c r="D419"/>
      <c r="E419" s="121"/>
      <c r="F419" s="63"/>
      <c r="G419" s="145"/>
      <c r="H419" s="18"/>
      <c r="I419" s="18"/>
    </row>
    <row r="420" spans="3:9" x14ac:dyDescent="0.2">
      <c r="C420"/>
      <c r="D420"/>
      <c r="E420" s="121"/>
      <c r="F420" s="63"/>
      <c r="G420" s="145"/>
      <c r="H420" s="18"/>
      <c r="I420" s="18"/>
    </row>
    <row r="421" spans="3:9" x14ac:dyDescent="0.2">
      <c r="C421"/>
      <c r="D421"/>
      <c r="E421" s="121"/>
      <c r="F421" s="63"/>
      <c r="G421" s="145"/>
      <c r="H421" s="18"/>
      <c r="I421" s="18"/>
    </row>
    <row r="422" spans="3:9" x14ac:dyDescent="0.2">
      <c r="C422"/>
      <c r="D422"/>
      <c r="E422" s="121"/>
      <c r="F422" s="63"/>
      <c r="G422" s="145"/>
      <c r="H422" s="18"/>
      <c r="I422" s="18"/>
    </row>
    <row r="423" spans="3:9" x14ac:dyDescent="0.2">
      <c r="C423"/>
      <c r="D423"/>
      <c r="E423" s="121"/>
      <c r="F423" s="63"/>
      <c r="G423" s="145"/>
      <c r="H423" s="18"/>
      <c r="I423" s="18"/>
    </row>
    <row r="424" spans="3:9" x14ac:dyDescent="0.2">
      <c r="C424"/>
      <c r="D424"/>
      <c r="E424" s="121"/>
      <c r="F424" s="63"/>
      <c r="G424" s="145"/>
      <c r="H424" s="18"/>
      <c r="I424" s="18"/>
    </row>
    <row r="425" spans="3:9" x14ac:dyDescent="0.2">
      <c r="C425"/>
      <c r="D425"/>
      <c r="E425" s="121"/>
      <c r="F425" s="63"/>
      <c r="G425" s="145"/>
      <c r="H425" s="18"/>
      <c r="I425" s="18"/>
    </row>
    <row r="426" spans="3:9" x14ac:dyDescent="0.2">
      <c r="C426"/>
      <c r="D426"/>
      <c r="E426" s="121"/>
      <c r="F426" s="63"/>
      <c r="G426" s="145"/>
      <c r="H426" s="18"/>
      <c r="I426" s="18"/>
    </row>
    <row r="427" spans="3:9" x14ac:dyDescent="0.2">
      <c r="C427"/>
      <c r="D427"/>
      <c r="E427" s="121"/>
      <c r="F427" s="63"/>
      <c r="G427" s="145"/>
      <c r="H427" s="18"/>
      <c r="I427" s="18"/>
    </row>
    <row r="428" spans="3:9" x14ac:dyDescent="0.2">
      <c r="C428"/>
      <c r="D428"/>
      <c r="E428" s="121"/>
      <c r="F428" s="63"/>
      <c r="G428" s="145"/>
      <c r="H428" s="18"/>
      <c r="I428" s="18"/>
    </row>
    <row r="429" spans="3:9" x14ac:dyDescent="0.2">
      <c r="C429"/>
      <c r="D429"/>
      <c r="E429" s="121"/>
      <c r="F429" s="63"/>
      <c r="G429" s="145"/>
      <c r="H429" s="18"/>
      <c r="I429" s="18"/>
    </row>
    <row r="430" spans="3:9" x14ac:dyDescent="0.2">
      <c r="C430"/>
      <c r="D430"/>
      <c r="E430" s="121"/>
      <c r="F430" s="63"/>
      <c r="G430" s="145"/>
      <c r="H430" s="18"/>
      <c r="I430" s="18"/>
    </row>
    <row r="431" spans="3:9" x14ac:dyDescent="0.2">
      <c r="C431"/>
      <c r="D431"/>
      <c r="E431" s="121"/>
      <c r="F431" s="63"/>
      <c r="G431" s="145"/>
      <c r="H431" s="18"/>
      <c r="I431" s="18"/>
    </row>
    <row r="432" spans="3:9" x14ac:dyDescent="0.2">
      <c r="C432"/>
      <c r="D432"/>
      <c r="E432" s="121"/>
      <c r="F432" s="63"/>
      <c r="G432" s="145"/>
      <c r="H432" s="18"/>
      <c r="I432" s="18"/>
    </row>
    <row r="433" spans="3:9" x14ac:dyDescent="0.2">
      <c r="C433"/>
      <c r="D433"/>
      <c r="E433" s="121"/>
      <c r="F433" s="63"/>
      <c r="G433" s="145"/>
      <c r="H433" s="18"/>
      <c r="I433" s="18"/>
    </row>
    <row r="434" spans="3:9" x14ac:dyDescent="0.2">
      <c r="C434"/>
      <c r="D434"/>
      <c r="E434" s="121"/>
      <c r="F434" s="63"/>
      <c r="G434" s="145"/>
      <c r="H434" s="18"/>
      <c r="I434" s="18"/>
    </row>
    <row r="435" spans="3:9" x14ac:dyDescent="0.2">
      <c r="C435"/>
      <c r="D435"/>
      <c r="E435" s="121"/>
      <c r="F435" s="63"/>
      <c r="G435" s="145"/>
      <c r="H435" s="18"/>
      <c r="I435" s="18"/>
    </row>
    <row r="436" spans="3:9" x14ac:dyDescent="0.2">
      <c r="C436"/>
      <c r="D436"/>
      <c r="E436" s="121"/>
      <c r="F436" s="63"/>
      <c r="G436" s="145"/>
      <c r="H436" s="18"/>
      <c r="I436" s="18"/>
    </row>
    <row r="437" spans="3:9" x14ac:dyDescent="0.2">
      <c r="C437"/>
      <c r="D437"/>
      <c r="E437" s="121"/>
      <c r="F437" s="63"/>
      <c r="G437" s="145"/>
      <c r="H437" s="18"/>
      <c r="I437" s="18"/>
    </row>
    <row r="438" spans="3:9" x14ac:dyDescent="0.2">
      <c r="C438"/>
      <c r="D438"/>
      <c r="E438" s="121"/>
      <c r="F438" s="63"/>
      <c r="G438" s="145"/>
      <c r="H438" s="18"/>
      <c r="I438" s="18"/>
    </row>
    <row r="439" spans="3:9" x14ac:dyDescent="0.2">
      <c r="C439"/>
      <c r="D439"/>
      <c r="E439" s="121"/>
      <c r="F439" s="63"/>
      <c r="G439" s="145"/>
      <c r="H439" s="18"/>
      <c r="I439" s="18"/>
    </row>
    <row r="440" spans="3:9" x14ac:dyDescent="0.2">
      <c r="C440"/>
      <c r="D440"/>
      <c r="E440" s="121"/>
      <c r="F440" s="63"/>
      <c r="G440" s="145"/>
      <c r="H440" s="18"/>
      <c r="I440" s="18"/>
    </row>
    <row r="441" spans="3:9" x14ac:dyDescent="0.2">
      <c r="C441"/>
      <c r="D441"/>
      <c r="E441" s="121"/>
      <c r="F441" s="63"/>
      <c r="G441" s="145"/>
      <c r="H441" s="18"/>
      <c r="I441" s="18"/>
    </row>
    <row r="442" spans="3:9" x14ac:dyDescent="0.2">
      <c r="C442"/>
      <c r="D442"/>
      <c r="E442" s="121"/>
      <c r="F442" s="63"/>
      <c r="G442" s="145"/>
      <c r="H442" s="18"/>
      <c r="I442" s="18"/>
    </row>
    <row r="443" spans="3:9" x14ac:dyDescent="0.2">
      <c r="C443"/>
      <c r="D443"/>
      <c r="E443" s="121"/>
      <c r="F443" s="63"/>
      <c r="G443" s="145"/>
      <c r="H443" s="18"/>
      <c r="I443" s="18"/>
    </row>
    <row r="444" spans="3:9" x14ac:dyDescent="0.2">
      <c r="C444"/>
      <c r="D444"/>
      <c r="E444" s="121"/>
      <c r="F444" s="63"/>
      <c r="G444" s="145"/>
      <c r="H444" s="18"/>
      <c r="I444" s="18"/>
    </row>
    <row r="445" spans="3:9" x14ac:dyDescent="0.2">
      <c r="C445"/>
      <c r="D445"/>
      <c r="E445" s="121"/>
      <c r="F445" s="63"/>
      <c r="G445" s="145"/>
      <c r="H445" s="18"/>
      <c r="I445" s="18"/>
    </row>
    <row r="446" spans="3:9" x14ac:dyDescent="0.2">
      <c r="C446"/>
      <c r="D446"/>
      <c r="E446" s="121"/>
      <c r="F446" s="63"/>
      <c r="G446" s="145"/>
      <c r="H446" s="18"/>
      <c r="I446" s="18"/>
    </row>
    <row r="447" spans="3:9" x14ac:dyDescent="0.2">
      <c r="C447"/>
      <c r="D447"/>
      <c r="E447" s="121"/>
      <c r="F447" s="63"/>
      <c r="G447" s="145"/>
      <c r="H447" s="18"/>
      <c r="I447" s="18"/>
    </row>
    <row r="448" spans="3:9" x14ac:dyDescent="0.2">
      <c r="C448"/>
      <c r="D448"/>
      <c r="E448" s="121"/>
      <c r="F448" s="63"/>
      <c r="G448" s="145"/>
      <c r="H448" s="18"/>
      <c r="I448" s="18"/>
    </row>
    <row r="449" spans="3:9" x14ac:dyDescent="0.2">
      <c r="C449"/>
      <c r="D449"/>
      <c r="E449" s="121"/>
      <c r="F449" s="63"/>
      <c r="G449" s="145"/>
      <c r="H449" s="18"/>
      <c r="I449" s="18"/>
    </row>
    <row r="450" spans="3:9" x14ac:dyDescent="0.2">
      <c r="C450"/>
      <c r="D450"/>
      <c r="E450" s="121"/>
      <c r="F450" s="63"/>
      <c r="G450" s="145"/>
      <c r="H450" s="18"/>
      <c r="I450" s="18"/>
    </row>
    <row r="451" spans="3:9" x14ac:dyDescent="0.2">
      <c r="C451"/>
      <c r="D451"/>
      <c r="E451" s="121"/>
      <c r="F451" s="63"/>
      <c r="G451" s="145"/>
      <c r="H451" s="18"/>
      <c r="I451" s="18"/>
    </row>
    <row r="452" spans="3:9" x14ac:dyDescent="0.2">
      <c r="C452"/>
      <c r="D452"/>
      <c r="E452" s="121"/>
      <c r="F452" s="63"/>
      <c r="G452" s="145"/>
      <c r="H452" s="18"/>
      <c r="I452" s="18"/>
    </row>
    <row r="453" spans="3:9" x14ac:dyDescent="0.2">
      <c r="C453"/>
      <c r="D453"/>
      <c r="E453" s="121"/>
      <c r="F453" s="63"/>
      <c r="G453" s="145"/>
      <c r="H453" s="18"/>
      <c r="I453" s="18"/>
    </row>
    <row r="454" spans="3:9" x14ac:dyDescent="0.2">
      <c r="C454"/>
      <c r="D454"/>
      <c r="E454" s="121"/>
      <c r="F454" s="63"/>
      <c r="G454" s="145"/>
      <c r="H454" s="18"/>
      <c r="I454" s="18"/>
    </row>
    <row r="455" spans="3:9" x14ac:dyDescent="0.2">
      <c r="C455"/>
      <c r="D455"/>
      <c r="E455" s="121"/>
      <c r="F455" s="63"/>
      <c r="G455" s="145"/>
      <c r="H455" s="18"/>
      <c r="I455" s="18"/>
    </row>
    <row r="456" spans="3:9" x14ac:dyDescent="0.2">
      <c r="C456"/>
      <c r="D456"/>
      <c r="E456" s="121"/>
      <c r="F456" s="63"/>
      <c r="G456" s="145"/>
      <c r="H456" s="18"/>
      <c r="I456" s="18"/>
    </row>
    <row r="457" spans="3:9" x14ac:dyDescent="0.2">
      <c r="C457"/>
      <c r="D457"/>
      <c r="E457" s="121"/>
      <c r="F457" s="63"/>
      <c r="G457" s="145"/>
      <c r="H457" s="18"/>
      <c r="I457" s="18"/>
    </row>
    <row r="458" spans="3:9" x14ac:dyDescent="0.2">
      <c r="C458"/>
      <c r="D458"/>
      <c r="E458" s="121"/>
      <c r="F458" s="63"/>
      <c r="G458" s="145"/>
      <c r="H458" s="18"/>
      <c r="I458" s="18"/>
    </row>
    <row r="459" spans="3:9" x14ac:dyDescent="0.2">
      <c r="C459"/>
      <c r="D459"/>
      <c r="E459" s="121"/>
      <c r="F459" s="63"/>
      <c r="G459" s="145"/>
      <c r="H459" s="18"/>
      <c r="I459" s="18"/>
    </row>
    <row r="460" spans="3:9" x14ac:dyDescent="0.2">
      <c r="C460"/>
      <c r="D460"/>
      <c r="E460" s="121"/>
      <c r="F460" s="63"/>
      <c r="G460" s="145"/>
      <c r="H460" s="18"/>
      <c r="I460" s="18"/>
    </row>
    <row r="461" spans="3:9" x14ac:dyDescent="0.2">
      <c r="C461"/>
      <c r="D461"/>
      <c r="E461" s="121"/>
      <c r="F461" s="63"/>
      <c r="G461" s="145"/>
      <c r="H461" s="18"/>
      <c r="I461" s="18"/>
    </row>
    <row r="462" spans="3:9" x14ac:dyDescent="0.2">
      <c r="C462"/>
      <c r="D462"/>
      <c r="E462" s="121"/>
      <c r="F462" s="63"/>
      <c r="G462" s="145"/>
      <c r="H462" s="18"/>
      <c r="I462" s="18"/>
    </row>
    <row r="463" spans="3:9" x14ac:dyDescent="0.2">
      <c r="C463"/>
      <c r="D463"/>
      <c r="E463" s="121"/>
      <c r="F463" s="63"/>
      <c r="G463" s="145"/>
      <c r="H463" s="18"/>
      <c r="I463" s="18"/>
    </row>
    <row r="464" spans="3:9" x14ac:dyDescent="0.2">
      <c r="C464"/>
      <c r="D464"/>
      <c r="E464" s="121"/>
      <c r="F464" s="63"/>
      <c r="G464" s="145"/>
      <c r="H464" s="18"/>
      <c r="I464" s="18"/>
    </row>
    <row r="465" spans="3:9" x14ac:dyDescent="0.2">
      <c r="C465"/>
      <c r="D465"/>
      <c r="E465" s="121"/>
      <c r="F465" s="63"/>
      <c r="G465" s="145"/>
      <c r="H465" s="18"/>
      <c r="I465" s="18"/>
    </row>
    <row r="466" spans="3:9" x14ac:dyDescent="0.2">
      <c r="C466"/>
      <c r="D466"/>
      <c r="E466" s="121"/>
      <c r="F466" s="63"/>
      <c r="G466" s="145"/>
      <c r="H466" s="18"/>
      <c r="I466" s="18"/>
    </row>
    <row r="467" spans="3:9" x14ac:dyDescent="0.2">
      <c r="C467"/>
      <c r="D467"/>
      <c r="E467" s="121"/>
      <c r="F467" s="63"/>
      <c r="G467" s="145"/>
      <c r="H467" s="18"/>
      <c r="I467" s="18"/>
    </row>
    <row r="468" spans="3:9" x14ac:dyDescent="0.2">
      <c r="C468"/>
      <c r="D468"/>
      <c r="E468" s="121"/>
      <c r="F468" s="63"/>
      <c r="G468" s="145"/>
      <c r="H468" s="18"/>
      <c r="I468" s="18"/>
    </row>
    <row r="469" spans="3:9" x14ac:dyDescent="0.2">
      <c r="C469"/>
      <c r="D469"/>
      <c r="E469" s="121"/>
      <c r="F469" s="63"/>
      <c r="G469" s="145"/>
      <c r="H469" s="18"/>
      <c r="I469" s="18"/>
    </row>
    <row r="470" spans="3:9" x14ac:dyDescent="0.2">
      <c r="C470"/>
      <c r="D470"/>
      <c r="E470" s="121"/>
      <c r="F470" s="63"/>
      <c r="G470" s="145"/>
      <c r="H470" s="18"/>
      <c r="I470" s="18"/>
    </row>
    <row r="471" spans="3:9" x14ac:dyDescent="0.2">
      <c r="C471"/>
      <c r="D471"/>
      <c r="E471" s="121"/>
      <c r="F471" s="63"/>
      <c r="G471" s="145"/>
      <c r="H471" s="18"/>
      <c r="I471" s="18"/>
    </row>
    <row r="472" spans="3:9" x14ac:dyDescent="0.2">
      <c r="C472"/>
      <c r="D472"/>
      <c r="E472" s="121"/>
      <c r="F472" s="63"/>
      <c r="G472" s="145"/>
      <c r="H472" s="18"/>
      <c r="I472" s="18"/>
    </row>
    <row r="473" spans="3:9" x14ac:dyDescent="0.2">
      <c r="C473"/>
      <c r="D473"/>
      <c r="E473" s="121"/>
      <c r="F473" s="63"/>
      <c r="G473" s="145"/>
      <c r="H473" s="18"/>
      <c r="I473" s="18"/>
    </row>
    <row r="474" spans="3:9" x14ac:dyDescent="0.2">
      <c r="C474"/>
      <c r="D474"/>
      <c r="E474" s="121"/>
      <c r="F474" s="63"/>
      <c r="G474" s="145"/>
      <c r="H474" s="18"/>
      <c r="I474" s="18"/>
    </row>
    <row r="475" spans="3:9" x14ac:dyDescent="0.2">
      <c r="C475"/>
      <c r="D475"/>
      <c r="E475" s="121"/>
      <c r="F475" s="63"/>
      <c r="G475" s="145"/>
      <c r="H475" s="18"/>
      <c r="I475" s="18"/>
    </row>
    <row r="476" spans="3:9" x14ac:dyDescent="0.2">
      <c r="C476"/>
      <c r="D476"/>
      <c r="E476" s="121"/>
      <c r="F476" s="63"/>
      <c r="G476" s="145"/>
      <c r="H476" s="18"/>
      <c r="I476" s="18"/>
    </row>
    <row r="477" spans="3:9" x14ac:dyDescent="0.2">
      <c r="C477"/>
      <c r="D477"/>
      <c r="E477" s="121"/>
      <c r="F477" s="63"/>
      <c r="G477" s="145"/>
      <c r="H477" s="18"/>
      <c r="I477" s="18"/>
    </row>
    <row r="478" spans="3:9" x14ac:dyDescent="0.2">
      <c r="C478"/>
      <c r="D478"/>
      <c r="E478" s="121"/>
      <c r="F478" s="63"/>
      <c r="G478" s="145"/>
      <c r="H478" s="18"/>
      <c r="I478" s="18"/>
    </row>
    <row r="479" spans="3:9" x14ac:dyDescent="0.2">
      <c r="C479"/>
      <c r="D479"/>
      <c r="E479" s="121"/>
      <c r="F479" s="63"/>
      <c r="G479" s="145"/>
      <c r="H479" s="18"/>
      <c r="I479" s="18"/>
    </row>
    <row r="480" spans="3:9" x14ac:dyDescent="0.2">
      <c r="C480"/>
      <c r="D480"/>
      <c r="E480" s="121"/>
      <c r="F480" s="63"/>
      <c r="G480" s="145"/>
      <c r="H480" s="18"/>
      <c r="I480" s="18"/>
    </row>
    <row r="481" spans="3:9" x14ac:dyDescent="0.2">
      <c r="C481"/>
      <c r="D481"/>
      <c r="E481" s="121"/>
      <c r="F481" s="63"/>
      <c r="G481" s="145"/>
      <c r="H481" s="18"/>
      <c r="I481" s="18"/>
    </row>
    <row r="482" spans="3:9" x14ac:dyDescent="0.2">
      <c r="C482"/>
      <c r="D482"/>
      <c r="E482" s="121"/>
      <c r="F482" s="63"/>
      <c r="G482" s="145"/>
      <c r="H482" s="18"/>
      <c r="I482" s="18"/>
    </row>
    <row r="483" spans="3:9" x14ac:dyDescent="0.2">
      <c r="C483"/>
      <c r="D483"/>
      <c r="E483" s="121"/>
      <c r="F483" s="63"/>
      <c r="G483" s="145"/>
      <c r="H483" s="18"/>
      <c r="I483" s="18"/>
    </row>
    <row r="484" spans="3:9" x14ac:dyDescent="0.2">
      <c r="C484"/>
      <c r="D484"/>
      <c r="E484" s="121"/>
      <c r="F484" s="63"/>
      <c r="G484" s="145"/>
      <c r="H484" s="18"/>
      <c r="I484" s="18"/>
    </row>
    <row r="485" spans="3:9" x14ac:dyDescent="0.2">
      <c r="C485"/>
      <c r="D485"/>
      <c r="E485" s="121"/>
      <c r="F485" s="63"/>
      <c r="G485" s="145"/>
      <c r="H485" s="18"/>
      <c r="I485" s="18"/>
    </row>
    <row r="486" spans="3:9" x14ac:dyDescent="0.2">
      <c r="C486"/>
      <c r="D486"/>
      <c r="E486" s="121"/>
      <c r="F486" s="63"/>
      <c r="G486" s="145"/>
      <c r="H486" s="18"/>
      <c r="I486" s="18"/>
    </row>
    <row r="487" spans="3:9" x14ac:dyDescent="0.2">
      <c r="C487"/>
      <c r="D487"/>
      <c r="E487" s="121"/>
      <c r="F487" s="63"/>
      <c r="G487" s="145"/>
      <c r="H487" s="18"/>
      <c r="I487" s="18"/>
    </row>
    <row r="488" spans="3:9" x14ac:dyDescent="0.2">
      <c r="C488"/>
      <c r="D488"/>
      <c r="E488" s="121"/>
      <c r="F488" s="63"/>
      <c r="G488" s="145"/>
      <c r="H488" s="18"/>
      <c r="I488" s="18"/>
    </row>
    <row r="489" spans="3:9" x14ac:dyDescent="0.2">
      <c r="C489"/>
      <c r="D489"/>
      <c r="E489" s="121"/>
      <c r="F489" s="63"/>
      <c r="G489" s="145"/>
      <c r="H489" s="18"/>
      <c r="I489" s="18"/>
    </row>
    <row r="490" spans="3:9" x14ac:dyDescent="0.2">
      <c r="C490"/>
      <c r="D490"/>
      <c r="E490" s="121"/>
      <c r="F490" s="63"/>
      <c r="G490" s="145"/>
      <c r="H490" s="18"/>
      <c r="I490" s="18"/>
    </row>
    <row r="491" spans="3:9" x14ac:dyDescent="0.2">
      <c r="C491"/>
      <c r="D491"/>
      <c r="E491" s="121"/>
      <c r="F491" s="63"/>
      <c r="G491" s="145"/>
      <c r="H491" s="18"/>
      <c r="I491" s="18"/>
    </row>
    <row r="492" spans="3:9" x14ac:dyDescent="0.2">
      <c r="C492"/>
      <c r="D492"/>
      <c r="E492" s="121"/>
      <c r="F492" s="63"/>
      <c r="G492" s="145"/>
      <c r="H492" s="18"/>
      <c r="I492" s="18"/>
    </row>
    <row r="493" spans="3:9" x14ac:dyDescent="0.2">
      <c r="C493"/>
      <c r="D493"/>
      <c r="E493" s="121"/>
      <c r="F493" s="63"/>
      <c r="G493" s="145"/>
      <c r="H493" s="18"/>
      <c r="I493" s="18"/>
    </row>
    <row r="494" spans="3:9" x14ac:dyDescent="0.2">
      <c r="C494"/>
      <c r="D494"/>
      <c r="E494" s="121"/>
      <c r="F494" s="63"/>
      <c r="G494" s="145"/>
      <c r="H494" s="18"/>
      <c r="I494" s="18"/>
    </row>
    <row r="495" spans="3:9" x14ac:dyDescent="0.2">
      <c r="C495"/>
      <c r="D495"/>
      <c r="E495" s="121"/>
      <c r="F495" s="63"/>
      <c r="G495" s="145"/>
      <c r="H495" s="18"/>
      <c r="I495" s="18"/>
    </row>
    <row r="496" spans="3:9" x14ac:dyDescent="0.2">
      <c r="C496"/>
      <c r="D496"/>
      <c r="E496" s="121"/>
      <c r="F496" s="63"/>
      <c r="G496" s="145"/>
      <c r="H496" s="18"/>
      <c r="I496" s="18"/>
    </row>
    <row r="497" spans="3:9" x14ac:dyDescent="0.2">
      <c r="C497"/>
      <c r="D497"/>
      <c r="E497" s="121"/>
      <c r="F497" s="63"/>
      <c r="G497" s="145"/>
      <c r="H497" s="18"/>
      <c r="I497" s="18"/>
    </row>
    <row r="498" spans="3:9" x14ac:dyDescent="0.2">
      <c r="C498"/>
      <c r="D498"/>
      <c r="E498" s="121"/>
      <c r="F498" s="63"/>
      <c r="G498" s="145"/>
      <c r="H498" s="18"/>
      <c r="I498" s="18"/>
    </row>
    <row r="499" spans="3:9" x14ac:dyDescent="0.2">
      <c r="C499"/>
      <c r="D499"/>
      <c r="E499" s="121"/>
      <c r="F499" s="63"/>
      <c r="G499" s="145"/>
      <c r="H499" s="18"/>
      <c r="I499" s="18"/>
    </row>
    <row r="500" spans="3:9" x14ac:dyDescent="0.2">
      <c r="C500"/>
      <c r="D500"/>
      <c r="E500" s="121"/>
      <c r="F500" s="63"/>
      <c r="G500" s="145"/>
      <c r="H500" s="18"/>
      <c r="I500" s="18"/>
    </row>
    <row r="501" spans="3:9" x14ac:dyDescent="0.2">
      <c r="C501"/>
      <c r="D501"/>
      <c r="E501" s="121"/>
      <c r="F501" s="63"/>
      <c r="G501" s="145"/>
      <c r="H501" s="18"/>
      <c r="I501" s="18"/>
    </row>
    <row r="502" spans="3:9" x14ac:dyDescent="0.2">
      <c r="C502"/>
      <c r="D502"/>
      <c r="E502" s="121"/>
      <c r="F502" s="63"/>
      <c r="G502" s="145"/>
      <c r="H502" s="18"/>
      <c r="I502" s="18"/>
    </row>
    <row r="503" spans="3:9" x14ac:dyDescent="0.2">
      <c r="C503"/>
      <c r="D503"/>
      <c r="E503" s="121"/>
      <c r="F503" s="63"/>
      <c r="G503" s="145"/>
      <c r="H503" s="18"/>
      <c r="I503" s="18"/>
    </row>
    <row r="504" spans="3:9" x14ac:dyDescent="0.2">
      <c r="C504"/>
      <c r="D504"/>
      <c r="E504" s="121"/>
      <c r="F504" s="63"/>
      <c r="G504" s="145"/>
      <c r="H504" s="18"/>
      <c r="I504" s="18"/>
    </row>
    <row r="505" spans="3:9" x14ac:dyDescent="0.2">
      <c r="C505"/>
      <c r="D505"/>
      <c r="E505" s="121"/>
      <c r="F505" s="63"/>
      <c r="G505" s="145"/>
      <c r="H505" s="18"/>
      <c r="I505" s="18"/>
    </row>
    <row r="506" spans="3:9" x14ac:dyDescent="0.2">
      <c r="C506"/>
      <c r="D506"/>
      <c r="E506" s="121"/>
      <c r="F506" s="63"/>
      <c r="G506" s="145"/>
      <c r="H506" s="18"/>
      <c r="I506" s="18"/>
    </row>
    <row r="507" spans="3:9" x14ac:dyDescent="0.2">
      <c r="C507"/>
      <c r="D507"/>
      <c r="E507" s="121"/>
      <c r="F507" s="63"/>
      <c r="G507" s="145"/>
      <c r="H507" s="18"/>
      <c r="I507" s="18"/>
    </row>
    <row r="508" spans="3:9" x14ac:dyDescent="0.2">
      <c r="C508"/>
      <c r="D508"/>
      <c r="E508" s="121"/>
      <c r="F508" s="63"/>
      <c r="G508" s="145"/>
      <c r="H508" s="18"/>
      <c r="I508" s="18"/>
    </row>
    <row r="509" spans="3:9" x14ac:dyDescent="0.2">
      <c r="C509"/>
      <c r="D509"/>
      <c r="E509" s="121"/>
      <c r="F509" s="63"/>
      <c r="G509" s="145"/>
      <c r="H509" s="18"/>
      <c r="I509" s="18"/>
    </row>
    <row r="510" spans="3:9" x14ac:dyDescent="0.2">
      <c r="C510"/>
      <c r="D510"/>
      <c r="E510" s="121"/>
      <c r="F510" s="63"/>
      <c r="G510" s="145"/>
      <c r="H510" s="18"/>
      <c r="I510" s="18"/>
    </row>
    <row r="511" spans="3:9" x14ac:dyDescent="0.2">
      <c r="C511"/>
      <c r="D511"/>
      <c r="E511" s="121"/>
      <c r="F511" s="63"/>
      <c r="G511" s="145"/>
      <c r="H511" s="18"/>
      <c r="I511" s="18"/>
    </row>
    <row r="512" spans="3:9" x14ac:dyDescent="0.2">
      <c r="C512"/>
      <c r="D512"/>
      <c r="E512" s="121"/>
      <c r="F512" s="63"/>
      <c r="G512" s="145"/>
      <c r="H512" s="18"/>
      <c r="I512" s="18"/>
    </row>
    <row r="513" spans="3:9" x14ac:dyDescent="0.2">
      <c r="C513"/>
      <c r="D513"/>
      <c r="E513" s="121"/>
      <c r="F513" s="63"/>
      <c r="G513" s="145"/>
      <c r="H513" s="18"/>
      <c r="I513" s="18"/>
    </row>
    <row r="514" spans="3:9" x14ac:dyDescent="0.2">
      <c r="C514"/>
      <c r="D514"/>
      <c r="E514" s="121"/>
      <c r="F514" s="63"/>
      <c r="G514" s="145"/>
      <c r="H514" s="18"/>
      <c r="I514" s="18"/>
    </row>
    <row r="515" spans="3:9" x14ac:dyDescent="0.2">
      <c r="C515"/>
      <c r="D515"/>
      <c r="E515" s="121"/>
      <c r="F515" s="63"/>
      <c r="G515" s="145"/>
      <c r="H515" s="18"/>
      <c r="I515" s="18"/>
    </row>
    <row r="516" spans="3:9" x14ac:dyDescent="0.2">
      <c r="C516"/>
      <c r="D516"/>
      <c r="E516" s="121"/>
      <c r="F516" s="63"/>
      <c r="G516" s="145"/>
      <c r="H516" s="18"/>
      <c r="I516" s="18"/>
    </row>
    <row r="517" spans="3:9" x14ac:dyDescent="0.2">
      <c r="C517"/>
      <c r="D517"/>
      <c r="E517" s="121"/>
      <c r="F517" s="63"/>
      <c r="G517" s="145"/>
      <c r="H517" s="18"/>
      <c r="I517" s="18"/>
    </row>
    <row r="518" spans="3:9" x14ac:dyDescent="0.2">
      <c r="C518"/>
      <c r="D518"/>
      <c r="E518" s="121"/>
      <c r="F518" s="63"/>
      <c r="G518" s="145"/>
      <c r="H518" s="18"/>
      <c r="I518" s="18"/>
    </row>
    <row r="519" spans="3:9" x14ac:dyDescent="0.2">
      <c r="C519"/>
      <c r="D519"/>
      <c r="E519" s="121"/>
      <c r="F519" s="63"/>
      <c r="G519" s="145"/>
      <c r="H519" s="18"/>
      <c r="I519" s="18"/>
    </row>
    <row r="520" spans="3:9" x14ac:dyDescent="0.2">
      <c r="C520"/>
      <c r="D520"/>
      <c r="E520" s="121"/>
      <c r="F520" s="63"/>
      <c r="G520" s="145"/>
      <c r="H520" s="18"/>
      <c r="I520" s="18"/>
    </row>
    <row r="521" spans="3:9" x14ac:dyDescent="0.2">
      <c r="C521"/>
      <c r="D521"/>
      <c r="E521" s="121"/>
      <c r="F521" s="63"/>
      <c r="G521" s="145"/>
      <c r="H521" s="18"/>
      <c r="I521" s="18"/>
    </row>
    <row r="522" spans="3:9" x14ac:dyDescent="0.2">
      <c r="C522"/>
      <c r="D522"/>
      <c r="E522" s="121"/>
      <c r="F522" s="63"/>
      <c r="G522" s="145"/>
      <c r="H522" s="18"/>
      <c r="I522" s="18"/>
    </row>
    <row r="523" spans="3:9" x14ac:dyDescent="0.2">
      <c r="C523"/>
      <c r="D523"/>
      <c r="E523" s="121"/>
      <c r="F523" s="63"/>
      <c r="G523" s="145"/>
      <c r="H523" s="18"/>
      <c r="I523" s="18"/>
    </row>
    <row r="524" spans="3:9" x14ac:dyDescent="0.2">
      <c r="C524"/>
      <c r="D524"/>
      <c r="E524" s="121"/>
      <c r="F524" s="63"/>
      <c r="G524" s="145"/>
      <c r="H524" s="18"/>
      <c r="I524" s="18"/>
    </row>
    <row r="525" spans="3:9" x14ac:dyDescent="0.2">
      <c r="C525"/>
      <c r="D525"/>
      <c r="E525" s="121"/>
      <c r="F525" s="63"/>
      <c r="G525" s="145"/>
      <c r="H525" s="18"/>
      <c r="I525" s="18"/>
    </row>
    <row r="526" spans="3:9" x14ac:dyDescent="0.2">
      <c r="C526"/>
      <c r="D526"/>
      <c r="E526" s="121"/>
      <c r="F526" s="63"/>
      <c r="G526" s="145"/>
      <c r="H526" s="18"/>
      <c r="I526" s="18"/>
    </row>
    <row r="527" spans="3:9" x14ac:dyDescent="0.2">
      <c r="C527"/>
      <c r="D527"/>
      <c r="E527" s="121"/>
      <c r="F527" s="63"/>
      <c r="G527" s="145"/>
      <c r="H527" s="18"/>
      <c r="I527" s="18"/>
    </row>
    <row r="528" spans="3:9" x14ac:dyDescent="0.2">
      <c r="C528"/>
      <c r="D528"/>
      <c r="E528" s="121"/>
      <c r="F528" s="63"/>
      <c r="G528" s="145"/>
      <c r="H528" s="18"/>
      <c r="I528" s="18"/>
    </row>
    <row r="529" spans="3:9" x14ac:dyDescent="0.2">
      <c r="C529"/>
      <c r="D529"/>
      <c r="E529" s="121"/>
      <c r="F529" s="63"/>
      <c r="G529" s="145"/>
      <c r="H529" s="18"/>
      <c r="I529" s="18"/>
    </row>
    <row r="530" spans="3:9" x14ac:dyDescent="0.2">
      <c r="C530"/>
      <c r="D530"/>
      <c r="E530" s="121"/>
      <c r="F530" s="63"/>
      <c r="G530" s="145"/>
      <c r="H530" s="18"/>
      <c r="I530" s="18"/>
    </row>
    <row r="531" spans="3:9" x14ac:dyDescent="0.2">
      <c r="C531"/>
      <c r="D531"/>
      <c r="E531" s="121"/>
      <c r="F531" s="63"/>
      <c r="G531" s="145"/>
      <c r="H531" s="18"/>
      <c r="I531" s="18"/>
    </row>
    <row r="532" spans="3:9" x14ac:dyDescent="0.2">
      <c r="C532"/>
      <c r="D532"/>
      <c r="E532" s="121"/>
      <c r="F532" s="63"/>
      <c r="G532" s="145"/>
      <c r="H532" s="18"/>
      <c r="I532" s="18"/>
    </row>
    <row r="533" spans="3:9" x14ac:dyDescent="0.2">
      <c r="C533"/>
      <c r="D533"/>
      <c r="E533" s="121"/>
      <c r="F533" s="63"/>
      <c r="G533" s="145"/>
      <c r="H533" s="18"/>
      <c r="I533" s="18"/>
    </row>
    <row r="534" spans="3:9" x14ac:dyDescent="0.2">
      <c r="C534"/>
      <c r="D534"/>
      <c r="E534" s="121"/>
      <c r="F534" s="63"/>
      <c r="G534" s="145"/>
      <c r="H534" s="18"/>
      <c r="I534" s="18"/>
    </row>
    <row r="535" spans="3:9" x14ac:dyDescent="0.2">
      <c r="C535"/>
      <c r="D535"/>
      <c r="E535" s="121"/>
      <c r="F535" s="63"/>
      <c r="G535" s="145"/>
      <c r="H535" s="18"/>
      <c r="I535" s="18"/>
    </row>
    <row r="536" spans="3:9" x14ac:dyDescent="0.2">
      <c r="C536"/>
      <c r="D536"/>
      <c r="E536" s="121"/>
      <c r="F536" s="63"/>
      <c r="G536" s="145"/>
      <c r="H536" s="18"/>
      <c r="I536" s="18"/>
    </row>
    <row r="537" spans="3:9" x14ac:dyDescent="0.2">
      <c r="C537"/>
      <c r="D537"/>
      <c r="E537" s="121"/>
      <c r="F537" s="63"/>
      <c r="G537" s="145"/>
      <c r="H537" s="18"/>
      <c r="I537" s="18"/>
    </row>
    <row r="538" spans="3:9" x14ac:dyDescent="0.2">
      <c r="C538"/>
      <c r="D538"/>
      <c r="E538" s="121"/>
      <c r="F538" s="63"/>
      <c r="G538" s="145"/>
      <c r="H538" s="18"/>
      <c r="I538" s="18"/>
    </row>
    <row r="539" spans="3:9" x14ac:dyDescent="0.2">
      <c r="C539"/>
      <c r="D539"/>
      <c r="E539" s="121"/>
      <c r="F539" s="63"/>
      <c r="G539" s="145"/>
      <c r="H539" s="18"/>
      <c r="I539" s="18"/>
    </row>
    <row r="540" spans="3:9" x14ac:dyDescent="0.2">
      <c r="C540"/>
      <c r="D540"/>
      <c r="E540" s="121"/>
      <c r="F540" s="63"/>
      <c r="G540" s="145"/>
      <c r="H540" s="18"/>
      <c r="I540" s="18"/>
    </row>
    <row r="541" spans="3:9" x14ac:dyDescent="0.2">
      <c r="C541"/>
      <c r="D541"/>
      <c r="E541" s="121"/>
      <c r="F541" s="63"/>
      <c r="G541" s="145"/>
      <c r="H541" s="18"/>
      <c r="I541" s="18"/>
    </row>
    <row r="542" spans="3:9" x14ac:dyDescent="0.2">
      <c r="C542"/>
      <c r="D542"/>
      <c r="E542" s="121"/>
      <c r="F542" s="63"/>
      <c r="G542" s="145"/>
      <c r="H542" s="18"/>
      <c r="I542" s="18"/>
    </row>
    <row r="543" spans="3:9" x14ac:dyDescent="0.2">
      <c r="C543"/>
      <c r="D543"/>
      <c r="E543" s="121"/>
      <c r="F543" s="63"/>
      <c r="G543" s="145"/>
      <c r="H543" s="18"/>
      <c r="I543" s="18"/>
    </row>
    <row r="544" spans="3:9" x14ac:dyDescent="0.2">
      <c r="C544"/>
      <c r="D544"/>
      <c r="E544" s="121"/>
      <c r="F544" s="63"/>
      <c r="G544" s="145"/>
      <c r="H544" s="18"/>
      <c r="I544" s="18"/>
    </row>
    <row r="545" spans="3:9" x14ac:dyDescent="0.2">
      <c r="C545"/>
      <c r="D545"/>
      <c r="E545" s="121"/>
      <c r="F545" s="63"/>
      <c r="G545" s="145"/>
      <c r="H545" s="18"/>
      <c r="I545" s="18"/>
    </row>
    <row r="546" spans="3:9" x14ac:dyDescent="0.2">
      <c r="C546"/>
      <c r="D546"/>
      <c r="E546" s="121"/>
      <c r="F546" s="63"/>
      <c r="G546" s="145"/>
      <c r="H546" s="18"/>
      <c r="I546" s="18"/>
    </row>
    <row r="547" spans="3:9" x14ac:dyDescent="0.2">
      <c r="C547"/>
      <c r="D547"/>
      <c r="E547" s="121"/>
      <c r="F547" s="63"/>
      <c r="G547" s="145"/>
      <c r="H547" s="18"/>
      <c r="I547" s="18"/>
    </row>
    <row r="548" spans="3:9" x14ac:dyDescent="0.2">
      <c r="C548"/>
      <c r="D548"/>
      <c r="E548" s="121"/>
      <c r="F548" s="63"/>
      <c r="G548" s="145"/>
      <c r="H548" s="18"/>
      <c r="I548" s="18"/>
    </row>
    <row r="549" spans="3:9" x14ac:dyDescent="0.2">
      <c r="C549"/>
      <c r="D549"/>
      <c r="E549" s="121"/>
      <c r="F549" s="63"/>
      <c r="G549" s="145"/>
      <c r="H549" s="18"/>
      <c r="I549" s="18"/>
    </row>
    <row r="550" spans="3:9" x14ac:dyDescent="0.2">
      <c r="C550"/>
      <c r="D550"/>
      <c r="E550" s="121"/>
      <c r="F550" s="63"/>
      <c r="G550" s="145"/>
      <c r="H550" s="18"/>
      <c r="I550" s="18"/>
    </row>
    <row r="551" spans="3:9" x14ac:dyDescent="0.2">
      <c r="C551"/>
      <c r="D551"/>
      <c r="E551" s="121"/>
      <c r="F551" s="63"/>
      <c r="G551" s="145"/>
      <c r="H551" s="18"/>
      <c r="I551" s="18"/>
    </row>
    <row r="552" spans="3:9" x14ac:dyDescent="0.2">
      <c r="C552"/>
      <c r="D552"/>
      <c r="E552" s="121"/>
      <c r="F552" s="63"/>
      <c r="G552" s="145"/>
      <c r="H552" s="18"/>
      <c r="I552" s="18"/>
    </row>
    <row r="553" spans="3:9" x14ac:dyDescent="0.2">
      <c r="C553"/>
      <c r="D553"/>
      <c r="E553" s="121"/>
      <c r="F553" s="63"/>
      <c r="G553" s="145"/>
      <c r="H553" s="18"/>
      <c r="I553" s="18"/>
    </row>
    <row r="554" spans="3:9" x14ac:dyDescent="0.2">
      <c r="C554"/>
      <c r="D554"/>
      <c r="E554" s="121"/>
      <c r="F554" s="63"/>
      <c r="G554" s="145"/>
      <c r="H554" s="18"/>
      <c r="I554" s="18"/>
    </row>
    <row r="555" spans="3:9" x14ac:dyDescent="0.2">
      <c r="C555"/>
      <c r="D555"/>
      <c r="E555" s="121"/>
      <c r="F555" s="63"/>
      <c r="G555" s="145"/>
      <c r="H555" s="18"/>
      <c r="I555" s="18"/>
    </row>
    <row r="556" spans="3:9" x14ac:dyDescent="0.2">
      <c r="C556"/>
      <c r="D556"/>
      <c r="E556" s="121"/>
      <c r="F556" s="63"/>
      <c r="G556" s="145"/>
      <c r="H556" s="18"/>
      <c r="I556" s="18"/>
    </row>
    <row r="557" spans="3:9" x14ac:dyDescent="0.2">
      <c r="C557"/>
      <c r="D557"/>
      <c r="E557" s="121"/>
      <c r="F557" s="63"/>
      <c r="G557" s="145"/>
      <c r="H557" s="18"/>
      <c r="I557" s="18"/>
    </row>
    <row r="558" spans="3:9" x14ac:dyDescent="0.2">
      <c r="C558"/>
      <c r="D558"/>
      <c r="E558" s="121"/>
      <c r="F558" s="63"/>
      <c r="G558" s="145"/>
      <c r="H558" s="18"/>
      <c r="I558" s="18"/>
    </row>
    <row r="559" spans="3:9" x14ac:dyDescent="0.2">
      <c r="C559"/>
      <c r="D559"/>
      <c r="E559" s="121"/>
      <c r="F559" s="63"/>
      <c r="G559" s="145"/>
      <c r="H559" s="18"/>
      <c r="I559" s="18"/>
    </row>
    <row r="560" spans="3:9" x14ac:dyDescent="0.2">
      <c r="C560"/>
      <c r="D560"/>
      <c r="E560" s="121"/>
      <c r="F560" s="63"/>
      <c r="G560" s="145"/>
      <c r="H560" s="18"/>
      <c r="I560" s="18"/>
    </row>
    <row r="561" spans="3:9" x14ac:dyDescent="0.2">
      <c r="C561"/>
      <c r="D561"/>
      <c r="E561" s="121"/>
      <c r="F561" s="63"/>
      <c r="G561" s="145"/>
      <c r="H561" s="18"/>
      <c r="I561" s="18"/>
    </row>
    <row r="562" spans="3:9" x14ac:dyDescent="0.2">
      <c r="C562"/>
      <c r="D562"/>
      <c r="E562" s="121"/>
      <c r="F562" s="63"/>
      <c r="G562" s="145"/>
      <c r="H562" s="18"/>
      <c r="I562" s="18"/>
    </row>
    <row r="563" spans="3:9" x14ac:dyDescent="0.2">
      <c r="C563"/>
      <c r="D563"/>
      <c r="E563" s="121"/>
      <c r="F563" s="63"/>
      <c r="G563" s="145"/>
      <c r="H563" s="18"/>
      <c r="I563" s="18"/>
    </row>
    <row r="564" spans="3:9" x14ac:dyDescent="0.2">
      <c r="C564"/>
      <c r="D564"/>
      <c r="E564" s="121"/>
      <c r="F564" s="63"/>
      <c r="G564" s="145"/>
      <c r="H564" s="18"/>
      <c r="I564" s="18"/>
    </row>
    <row r="565" spans="3:9" x14ac:dyDescent="0.2">
      <c r="C565"/>
      <c r="D565"/>
      <c r="E565" s="121"/>
      <c r="F565" s="63"/>
      <c r="G565" s="145"/>
      <c r="H565" s="18"/>
      <c r="I565" s="18"/>
    </row>
    <row r="566" spans="3:9" x14ac:dyDescent="0.2">
      <c r="C566"/>
      <c r="D566"/>
      <c r="E566" s="121"/>
      <c r="F566" s="63"/>
      <c r="G566" s="145"/>
      <c r="H566" s="18"/>
      <c r="I566" s="18"/>
    </row>
    <row r="567" spans="3:9" x14ac:dyDescent="0.2">
      <c r="C567"/>
      <c r="D567"/>
      <c r="E567" s="121"/>
      <c r="F567" s="63"/>
      <c r="G567" s="145"/>
      <c r="H567" s="18"/>
      <c r="I567" s="18"/>
    </row>
    <row r="568" spans="3:9" x14ac:dyDescent="0.2">
      <c r="C568"/>
      <c r="D568"/>
      <c r="E568" s="121"/>
      <c r="F568" s="63"/>
      <c r="G568" s="145"/>
      <c r="H568" s="18"/>
      <c r="I568" s="18"/>
    </row>
    <row r="569" spans="3:9" x14ac:dyDescent="0.2">
      <c r="C569"/>
      <c r="D569"/>
      <c r="E569" s="121"/>
      <c r="F569" s="63"/>
      <c r="G569" s="145"/>
      <c r="H569" s="18"/>
      <c r="I569" s="18"/>
    </row>
    <row r="570" spans="3:9" x14ac:dyDescent="0.2">
      <c r="C570"/>
      <c r="D570"/>
      <c r="E570" s="121"/>
      <c r="F570" s="63"/>
      <c r="G570" s="145"/>
      <c r="H570" s="18"/>
      <c r="I570" s="18"/>
    </row>
    <row r="571" spans="3:9" x14ac:dyDescent="0.2">
      <c r="C571"/>
      <c r="D571"/>
      <c r="E571" s="121"/>
      <c r="F571" s="63"/>
      <c r="G571" s="145"/>
      <c r="H571" s="18"/>
      <c r="I571" s="18"/>
    </row>
    <row r="572" spans="3:9" x14ac:dyDescent="0.2">
      <c r="C572"/>
      <c r="D572"/>
      <c r="E572" s="121"/>
      <c r="F572" s="63"/>
      <c r="G572" s="145"/>
      <c r="H572" s="18"/>
      <c r="I572" s="18"/>
    </row>
    <row r="573" spans="3:9" x14ac:dyDescent="0.2">
      <c r="C573"/>
      <c r="D573"/>
      <c r="E573" s="121"/>
      <c r="F573" s="63"/>
      <c r="G573" s="145"/>
      <c r="H573" s="18"/>
      <c r="I573" s="18"/>
    </row>
    <row r="574" spans="3:9" x14ac:dyDescent="0.2">
      <c r="C574"/>
      <c r="D574"/>
      <c r="E574" s="121"/>
      <c r="F574" s="63"/>
      <c r="G574" s="145"/>
      <c r="H574" s="18"/>
      <c r="I574" s="18"/>
    </row>
    <row r="575" spans="3:9" x14ac:dyDescent="0.2">
      <c r="C575"/>
      <c r="D575"/>
      <c r="E575" s="121"/>
      <c r="F575" s="63"/>
      <c r="G575" s="145"/>
      <c r="H575" s="18"/>
      <c r="I575" s="18"/>
    </row>
    <row r="576" spans="3:9" x14ac:dyDescent="0.2">
      <c r="C576"/>
      <c r="D576"/>
      <c r="E576" s="121"/>
      <c r="F576" s="63"/>
      <c r="G576" s="145"/>
      <c r="H576" s="18"/>
      <c r="I576" s="18"/>
    </row>
    <row r="577" spans="3:9" x14ac:dyDescent="0.2">
      <c r="C577"/>
      <c r="D577"/>
      <c r="E577" s="121"/>
      <c r="F577" s="63"/>
      <c r="G577" s="145"/>
      <c r="H577" s="18"/>
      <c r="I577" s="18"/>
    </row>
    <row r="578" spans="3:9" x14ac:dyDescent="0.2">
      <c r="C578"/>
      <c r="D578"/>
      <c r="E578" s="121"/>
      <c r="F578" s="63"/>
      <c r="G578" s="145"/>
      <c r="H578" s="18"/>
      <c r="I578" s="18"/>
    </row>
    <row r="579" spans="3:9" x14ac:dyDescent="0.2">
      <c r="C579"/>
      <c r="D579"/>
      <c r="E579" s="121"/>
      <c r="F579" s="63"/>
      <c r="G579" s="145"/>
      <c r="H579" s="18"/>
      <c r="I579" s="18"/>
    </row>
    <row r="580" spans="3:9" x14ac:dyDescent="0.2">
      <c r="C580"/>
      <c r="D580"/>
      <c r="E580" s="121"/>
      <c r="F580" s="63"/>
      <c r="G580" s="145"/>
      <c r="H580" s="18"/>
      <c r="I580" s="18"/>
    </row>
    <row r="581" spans="3:9" x14ac:dyDescent="0.2">
      <c r="C581"/>
      <c r="D581"/>
      <c r="E581" s="121"/>
      <c r="F581" s="63"/>
      <c r="G581" s="145"/>
      <c r="H581" s="18"/>
      <c r="I581" s="18"/>
    </row>
    <row r="582" spans="3:9" x14ac:dyDescent="0.2">
      <c r="C582"/>
      <c r="D582"/>
      <c r="E582" s="121"/>
      <c r="F582" s="63"/>
      <c r="G582" s="145"/>
      <c r="H582" s="18"/>
      <c r="I582" s="18"/>
    </row>
    <row r="583" spans="3:9" x14ac:dyDescent="0.2">
      <c r="C583"/>
      <c r="D583"/>
      <c r="E583" s="121"/>
      <c r="F583" s="63"/>
      <c r="G583" s="145"/>
      <c r="H583" s="18"/>
      <c r="I583" s="18"/>
    </row>
    <row r="584" spans="3:9" x14ac:dyDescent="0.2">
      <c r="C584"/>
      <c r="D584"/>
      <c r="E584" s="121"/>
      <c r="F584" s="63"/>
      <c r="G584" s="145"/>
      <c r="H584" s="18"/>
      <c r="I584" s="18"/>
    </row>
    <row r="585" spans="3:9" x14ac:dyDescent="0.2">
      <c r="C585"/>
      <c r="D585"/>
      <c r="E585" s="121"/>
      <c r="F585" s="63"/>
      <c r="G585" s="145"/>
      <c r="H585" s="18"/>
      <c r="I585" s="18"/>
    </row>
    <row r="586" spans="3:9" x14ac:dyDescent="0.2">
      <c r="C586"/>
      <c r="D586"/>
      <c r="E586" s="121"/>
      <c r="F586" s="63"/>
      <c r="G586" s="145"/>
      <c r="H586" s="18"/>
      <c r="I586" s="18"/>
    </row>
    <row r="587" spans="3:9" x14ac:dyDescent="0.2">
      <c r="C587"/>
      <c r="D587"/>
      <c r="E587" s="121"/>
      <c r="F587" s="63"/>
      <c r="G587" s="145"/>
      <c r="H587" s="18"/>
      <c r="I587" s="18"/>
    </row>
    <row r="588" spans="3:9" x14ac:dyDescent="0.2">
      <c r="C588"/>
      <c r="D588"/>
      <c r="E588" s="121"/>
      <c r="F588" s="63"/>
      <c r="G588" s="145"/>
      <c r="H588" s="18"/>
      <c r="I588" s="18"/>
    </row>
    <row r="589" spans="3:9" x14ac:dyDescent="0.2">
      <c r="C589"/>
      <c r="D589"/>
      <c r="E589" s="121"/>
      <c r="F589" s="63"/>
      <c r="G589" s="145"/>
      <c r="H589" s="18"/>
      <c r="I589" s="18"/>
    </row>
    <row r="590" spans="3:9" x14ac:dyDescent="0.2">
      <c r="C590"/>
      <c r="D590"/>
      <c r="E590" s="121"/>
      <c r="F590" s="63"/>
      <c r="G590" s="145"/>
      <c r="H590" s="18"/>
      <c r="I590" s="18"/>
    </row>
    <row r="591" spans="3:9" x14ac:dyDescent="0.2">
      <c r="C591"/>
      <c r="D591"/>
      <c r="E591" s="121"/>
      <c r="F591" s="63"/>
      <c r="G591" s="145"/>
      <c r="H591" s="18"/>
      <c r="I591" s="18"/>
    </row>
    <row r="592" spans="3:9" x14ac:dyDescent="0.2">
      <c r="C592"/>
      <c r="D592"/>
      <c r="E592" s="121"/>
      <c r="F592" s="63"/>
      <c r="G592" s="145"/>
      <c r="H592" s="18"/>
      <c r="I592" s="18"/>
    </row>
    <row r="593" spans="3:9" x14ac:dyDescent="0.2">
      <c r="C593"/>
      <c r="D593"/>
      <c r="E593" s="121"/>
      <c r="F593" s="63"/>
      <c r="G593" s="145"/>
      <c r="H593" s="18"/>
      <c r="I593" s="18"/>
    </row>
    <row r="594" spans="3:9" x14ac:dyDescent="0.2">
      <c r="C594"/>
      <c r="D594"/>
      <c r="E594" s="121"/>
      <c r="F594" s="63"/>
      <c r="G594" s="145"/>
      <c r="H594" s="18"/>
      <c r="I594" s="18"/>
    </row>
    <row r="595" spans="3:9" x14ac:dyDescent="0.2">
      <c r="C595"/>
      <c r="D595"/>
      <c r="E595" s="121"/>
      <c r="F595" s="63"/>
      <c r="G595" s="145"/>
      <c r="H595" s="18"/>
      <c r="I595" s="18"/>
    </row>
    <row r="596" spans="3:9" x14ac:dyDescent="0.2">
      <c r="C596"/>
      <c r="D596"/>
      <c r="E596" s="121"/>
      <c r="F596" s="63"/>
      <c r="G596" s="145"/>
      <c r="H596" s="18"/>
      <c r="I596" s="18"/>
    </row>
    <row r="597" spans="3:9" x14ac:dyDescent="0.2">
      <c r="C597"/>
      <c r="D597"/>
      <c r="E597" s="121"/>
      <c r="F597" s="63"/>
      <c r="G597" s="145"/>
      <c r="H597" s="18"/>
      <c r="I597" s="18"/>
    </row>
    <row r="598" spans="3:9" x14ac:dyDescent="0.2">
      <c r="C598"/>
      <c r="D598"/>
      <c r="E598" s="121"/>
      <c r="F598" s="63"/>
      <c r="G598" s="145"/>
      <c r="H598" s="18"/>
      <c r="I598" s="18"/>
    </row>
    <row r="599" spans="3:9" x14ac:dyDescent="0.2">
      <c r="C599"/>
      <c r="D599"/>
      <c r="E599" s="121"/>
      <c r="F599" s="63"/>
      <c r="G599" s="145"/>
      <c r="H599" s="18"/>
      <c r="I599" s="18"/>
    </row>
    <row r="600" spans="3:9" x14ac:dyDescent="0.2">
      <c r="C600"/>
      <c r="D600"/>
      <c r="E600" s="121"/>
      <c r="F600" s="63"/>
      <c r="G600" s="145"/>
      <c r="H600" s="18"/>
      <c r="I600" s="18"/>
    </row>
    <row r="601" spans="3:9" x14ac:dyDescent="0.2">
      <c r="C601"/>
      <c r="D601"/>
      <c r="E601" s="121"/>
      <c r="F601" s="63"/>
      <c r="G601" s="145"/>
      <c r="H601" s="18"/>
      <c r="I601" s="18"/>
    </row>
    <row r="602" spans="3:9" x14ac:dyDescent="0.2">
      <c r="C602"/>
      <c r="D602"/>
      <c r="E602" s="121"/>
      <c r="F602" s="63"/>
      <c r="G602" s="145"/>
      <c r="H602" s="18"/>
      <c r="I602" s="18"/>
    </row>
    <row r="603" spans="3:9" x14ac:dyDescent="0.2">
      <c r="C603"/>
      <c r="D603"/>
      <c r="E603" s="121"/>
      <c r="F603" s="63"/>
      <c r="G603" s="145"/>
      <c r="H603" s="18"/>
      <c r="I603" s="18"/>
    </row>
    <row r="604" spans="3:9" x14ac:dyDescent="0.2">
      <c r="C604"/>
      <c r="D604"/>
      <c r="E604" s="121"/>
      <c r="F604" s="63"/>
      <c r="G604" s="145"/>
      <c r="H604" s="18"/>
      <c r="I604" s="18"/>
    </row>
    <row r="605" spans="3:9" x14ac:dyDescent="0.2">
      <c r="C605"/>
      <c r="D605"/>
      <c r="E605" s="121"/>
      <c r="F605" s="63"/>
      <c r="G605" s="145"/>
      <c r="H605" s="18"/>
      <c r="I605" s="18"/>
    </row>
    <row r="606" spans="3:9" x14ac:dyDescent="0.2">
      <c r="C606"/>
      <c r="D606"/>
      <c r="E606" s="121"/>
      <c r="F606" s="63"/>
      <c r="G606" s="145"/>
      <c r="H606" s="18"/>
      <c r="I606" s="18"/>
    </row>
    <row r="607" spans="3:9" x14ac:dyDescent="0.2">
      <c r="C607"/>
      <c r="D607"/>
      <c r="E607" s="121"/>
      <c r="F607" s="63"/>
      <c r="G607" s="145"/>
      <c r="H607" s="18"/>
      <c r="I607" s="18"/>
    </row>
    <row r="608" spans="3:9" x14ac:dyDescent="0.2">
      <c r="C608"/>
      <c r="D608"/>
      <c r="E608" s="121"/>
      <c r="F608" s="63"/>
      <c r="G608" s="145"/>
      <c r="H608" s="18"/>
      <c r="I608" s="18"/>
    </row>
    <row r="609" spans="3:9" x14ac:dyDescent="0.2">
      <c r="C609"/>
      <c r="D609"/>
      <c r="E609" s="121"/>
      <c r="F609" s="63"/>
      <c r="G609" s="145"/>
      <c r="H609" s="18"/>
      <c r="I609" s="18"/>
    </row>
    <row r="610" spans="3:9" x14ac:dyDescent="0.2">
      <c r="C610"/>
      <c r="D610"/>
      <c r="E610" s="121"/>
      <c r="F610" s="63"/>
      <c r="G610" s="145"/>
      <c r="H610" s="18"/>
      <c r="I610" s="18"/>
    </row>
    <row r="611" spans="3:9" x14ac:dyDescent="0.2">
      <c r="C611"/>
      <c r="D611"/>
      <c r="E611" s="121"/>
      <c r="F611" s="63"/>
      <c r="G611" s="145"/>
      <c r="H611" s="18"/>
      <c r="I611" s="18"/>
    </row>
    <row r="612" spans="3:9" x14ac:dyDescent="0.2">
      <c r="C612"/>
      <c r="D612"/>
      <c r="E612" s="121"/>
      <c r="F612" s="63"/>
      <c r="G612" s="145"/>
      <c r="H612" s="18"/>
      <c r="I612" s="18"/>
    </row>
    <row r="613" spans="3:9" x14ac:dyDescent="0.2">
      <c r="C613"/>
      <c r="D613"/>
      <c r="E613" s="121"/>
      <c r="F613" s="63"/>
      <c r="G613" s="145"/>
      <c r="H613" s="18"/>
      <c r="I613" s="18"/>
    </row>
    <row r="614" spans="3:9" x14ac:dyDescent="0.2">
      <c r="C614"/>
      <c r="D614"/>
      <c r="E614" s="121"/>
      <c r="F614" s="63"/>
      <c r="G614" s="145"/>
      <c r="H614" s="18"/>
      <c r="I614" s="18"/>
    </row>
    <row r="615" spans="3:9" x14ac:dyDescent="0.2">
      <c r="C615"/>
      <c r="D615"/>
      <c r="E615" s="121"/>
      <c r="F615" s="63"/>
      <c r="G615" s="145"/>
      <c r="H615" s="18"/>
      <c r="I615" s="18"/>
    </row>
    <row r="616" spans="3:9" x14ac:dyDescent="0.2">
      <c r="C616"/>
      <c r="D616"/>
      <c r="E616" s="121"/>
      <c r="F616" s="63"/>
      <c r="G616" s="145"/>
      <c r="H616" s="18"/>
      <c r="I616" s="18"/>
    </row>
    <row r="617" spans="3:9" x14ac:dyDescent="0.2">
      <c r="C617"/>
      <c r="D617"/>
      <c r="E617" s="121"/>
      <c r="F617" s="63"/>
      <c r="G617" s="145"/>
      <c r="H617" s="18"/>
      <c r="I617" s="18"/>
    </row>
    <row r="618" spans="3:9" x14ac:dyDescent="0.2">
      <c r="C618"/>
      <c r="D618"/>
      <c r="E618" s="121"/>
      <c r="F618" s="63"/>
      <c r="G618" s="145"/>
      <c r="H618" s="18"/>
      <c r="I618" s="18"/>
    </row>
    <row r="619" spans="3:9" x14ac:dyDescent="0.2">
      <c r="C619"/>
      <c r="D619"/>
      <c r="E619" s="121"/>
      <c r="F619" s="63"/>
      <c r="G619" s="145"/>
      <c r="H619" s="18"/>
      <c r="I619" s="18"/>
    </row>
    <row r="620" spans="3:9" x14ac:dyDescent="0.2">
      <c r="C620"/>
      <c r="D620"/>
      <c r="E620" s="121"/>
      <c r="F620" s="63"/>
      <c r="G620" s="145"/>
      <c r="H620" s="18"/>
      <c r="I620" s="18"/>
    </row>
    <row r="621" spans="3:9" x14ac:dyDescent="0.2">
      <c r="C621"/>
      <c r="D621"/>
      <c r="E621" s="121"/>
      <c r="F621" s="63"/>
      <c r="G621" s="145"/>
      <c r="H621" s="18"/>
      <c r="I621" s="18"/>
    </row>
    <row r="622" spans="3:9" x14ac:dyDescent="0.2">
      <c r="C622"/>
      <c r="D622"/>
      <c r="E622" s="121"/>
      <c r="F622" s="63"/>
      <c r="G622" s="145"/>
      <c r="H622" s="18"/>
      <c r="I622" s="18"/>
    </row>
    <row r="623" spans="3:9" x14ac:dyDescent="0.2">
      <c r="C623"/>
      <c r="D623"/>
      <c r="E623" s="121"/>
      <c r="F623" s="63"/>
      <c r="G623" s="145"/>
      <c r="H623" s="18"/>
      <c r="I623" s="18"/>
    </row>
    <row r="624" spans="3:9" x14ac:dyDescent="0.2">
      <c r="C624"/>
      <c r="D624"/>
      <c r="E624" s="121"/>
      <c r="F624" s="63"/>
      <c r="G624" s="145"/>
      <c r="H624" s="18"/>
      <c r="I624" s="18"/>
    </row>
    <row r="625" spans="3:9" x14ac:dyDescent="0.2">
      <c r="C625"/>
      <c r="D625"/>
      <c r="E625" s="121"/>
      <c r="F625" s="63"/>
      <c r="G625" s="145"/>
      <c r="H625" s="18"/>
      <c r="I625" s="18"/>
    </row>
    <row r="626" spans="3:9" x14ac:dyDescent="0.2">
      <c r="C626"/>
      <c r="D626"/>
      <c r="E626" s="121"/>
      <c r="F626" s="63"/>
      <c r="G626" s="145"/>
      <c r="H626" s="18"/>
      <c r="I626" s="18"/>
    </row>
    <row r="627" spans="3:9" x14ac:dyDescent="0.2">
      <c r="C627"/>
      <c r="D627"/>
      <c r="E627" s="121"/>
      <c r="F627" s="63"/>
      <c r="G627" s="145"/>
      <c r="H627" s="18"/>
      <c r="I627" s="18"/>
    </row>
    <row r="628" spans="3:9" x14ac:dyDescent="0.2">
      <c r="C628"/>
      <c r="D628"/>
      <c r="E628" s="121"/>
      <c r="F628" s="63"/>
      <c r="G628" s="145"/>
      <c r="H628" s="18"/>
      <c r="I628" s="18"/>
    </row>
    <row r="629" spans="3:9" x14ac:dyDescent="0.2">
      <c r="C629"/>
      <c r="D629"/>
      <c r="E629" s="121"/>
      <c r="F629" s="63"/>
      <c r="G629" s="145"/>
      <c r="H629" s="18"/>
      <c r="I629" s="18"/>
    </row>
    <row r="630" spans="3:9" x14ac:dyDescent="0.2">
      <c r="C630"/>
      <c r="D630"/>
      <c r="E630" s="121"/>
      <c r="F630" s="63"/>
      <c r="G630" s="145"/>
      <c r="H630" s="18"/>
      <c r="I630" s="18"/>
    </row>
    <row r="631" spans="3:9" x14ac:dyDescent="0.2">
      <c r="C631"/>
      <c r="D631"/>
      <c r="E631" s="121"/>
      <c r="F631" s="63"/>
      <c r="G631" s="145"/>
      <c r="H631" s="18"/>
      <c r="I631" s="18"/>
    </row>
    <row r="632" spans="3:9" x14ac:dyDescent="0.2">
      <c r="C632"/>
      <c r="D632"/>
      <c r="E632" s="121"/>
      <c r="F632" s="63"/>
      <c r="G632" s="145"/>
      <c r="H632" s="18"/>
      <c r="I632" s="18"/>
    </row>
    <row r="633" spans="3:9" x14ac:dyDescent="0.2">
      <c r="C633"/>
      <c r="D633"/>
      <c r="E633" s="121"/>
      <c r="F633" s="63"/>
      <c r="G633" s="145"/>
      <c r="H633" s="18"/>
      <c r="I633" s="18"/>
    </row>
    <row r="634" spans="3:9" x14ac:dyDescent="0.2">
      <c r="C634"/>
      <c r="D634"/>
      <c r="E634" s="121"/>
      <c r="F634" s="63"/>
      <c r="G634" s="145"/>
      <c r="H634" s="18"/>
      <c r="I634" s="18"/>
    </row>
    <row r="635" spans="3:9" x14ac:dyDescent="0.2">
      <c r="C635"/>
      <c r="D635"/>
      <c r="E635" s="121"/>
      <c r="F635" s="63"/>
      <c r="G635" s="145"/>
      <c r="H635" s="18"/>
      <c r="I635" s="18"/>
    </row>
    <row r="636" spans="3:9" x14ac:dyDescent="0.2">
      <c r="C636"/>
      <c r="D636"/>
      <c r="E636" s="121"/>
      <c r="F636" s="63"/>
      <c r="G636" s="145"/>
      <c r="H636" s="18"/>
      <c r="I636" s="18"/>
    </row>
    <row r="637" spans="3:9" x14ac:dyDescent="0.2">
      <c r="C637"/>
      <c r="D637"/>
      <c r="E637" s="121"/>
      <c r="F637" s="63"/>
      <c r="G637" s="145"/>
      <c r="H637" s="18"/>
      <c r="I637" s="18"/>
    </row>
    <row r="638" spans="3:9" x14ac:dyDescent="0.2">
      <c r="C638"/>
      <c r="D638"/>
      <c r="E638" s="121"/>
      <c r="F638" s="63"/>
      <c r="G638" s="145"/>
      <c r="H638" s="18"/>
      <c r="I638" s="18"/>
    </row>
    <row r="639" spans="3:9" x14ac:dyDescent="0.2">
      <c r="C639"/>
      <c r="D639"/>
      <c r="E639" s="121"/>
      <c r="F639" s="63"/>
      <c r="G639" s="145"/>
      <c r="H639" s="18"/>
      <c r="I639" s="18"/>
    </row>
    <row r="640" spans="3:9" x14ac:dyDescent="0.2">
      <c r="C640"/>
      <c r="D640"/>
      <c r="E640" s="121"/>
      <c r="F640" s="63"/>
      <c r="G640" s="145"/>
      <c r="H640" s="18"/>
      <c r="I640" s="18"/>
    </row>
    <row r="641" spans="3:9" x14ac:dyDescent="0.2">
      <c r="C641"/>
      <c r="D641"/>
      <c r="E641" s="121"/>
      <c r="F641" s="63"/>
      <c r="G641" s="145"/>
      <c r="H641" s="18"/>
      <c r="I641" s="18"/>
    </row>
    <row r="642" spans="3:9" x14ac:dyDescent="0.2">
      <c r="C642"/>
      <c r="D642"/>
      <c r="E642" s="121"/>
      <c r="F642" s="63"/>
      <c r="G642" s="145"/>
      <c r="H642" s="18"/>
      <c r="I642" s="18"/>
    </row>
    <row r="643" spans="3:9" x14ac:dyDescent="0.2">
      <c r="C643"/>
      <c r="D643"/>
      <c r="E643" s="121"/>
      <c r="F643" s="63"/>
      <c r="G643" s="145"/>
      <c r="H643" s="18"/>
      <c r="I643" s="18"/>
    </row>
    <row r="644" spans="3:9" x14ac:dyDescent="0.2">
      <c r="C644"/>
      <c r="D644"/>
      <c r="E644" s="121"/>
      <c r="F644" s="63"/>
      <c r="G644" s="145"/>
      <c r="H644" s="18"/>
      <c r="I644" s="18"/>
    </row>
    <row r="645" spans="3:9" x14ac:dyDescent="0.2">
      <c r="C645"/>
      <c r="D645"/>
      <c r="E645" s="121"/>
      <c r="F645" s="63"/>
      <c r="G645" s="145"/>
      <c r="H645" s="18"/>
      <c r="I645" s="18"/>
    </row>
    <row r="646" spans="3:9" x14ac:dyDescent="0.2">
      <c r="C646"/>
      <c r="D646"/>
      <c r="E646" s="121"/>
      <c r="F646" s="63"/>
      <c r="G646" s="145"/>
      <c r="H646" s="18"/>
      <c r="I646" s="18"/>
    </row>
    <row r="647" spans="3:9" x14ac:dyDescent="0.2">
      <c r="C647"/>
      <c r="D647"/>
      <c r="E647" s="121"/>
      <c r="F647" s="63"/>
      <c r="G647" s="145"/>
      <c r="H647" s="18"/>
      <c r="I647" s="18"/>
    </row>
    <row r="648" spans="3:9" x14ac:dyDescent="0.2">
      <c r="C648"/>
      <c r="D648"/>
      <c r="E648" s="121"/>
      <c r="F648" s="63"/>
      <c r="G648" s="145"/>
      <c r="H648" s="18"/>
      <c r="I648" s="18"/>
    </row>
    <row r="649" spans="3:9" x14ac:dyDescent="0.2">
      <c r="C649"/>
      <c r="D649"/>
      <c r="E649" s="121"/>
      <c r="F649" s="63"/>
      <c r="G649" s="145"/>
      <c r="H649" s="18"/>
      <c r="I649" s="18"/>
    </row>
    <row r="650" spans="3:9" x14ac:dyDescent="0.2">
      <c r="C650"/>
      <c r="D650"/>
      <c r="E650" s="121"/>
      <c r="F650" s="63"/>
      <c r="G650" s="145"/>
      <c r="H650" s="18"/>
      <c r="I650" s="18"/>
    </row>
    <row r="651" spans="3:9" x14ac:dyDescent="0.2">
      <c r="C651"/>
      <c r="D651"/>
      <c r="E651" s="121"/>
      <c r="F651" s="63"/>
      <c r="G651" s="145"/>
      <c r="H651" s="18"/>
      <c r="I651" s="18"/>
    </row>
    <row r="652" spans="3:9" x14ac:dyDescent="0.2">
      <c r="C652"/>
      <c r="D652"/>
      <c r="E652" s="121"/>
      <c r="F652" s="63"/>
      <c r="G652" s="145"/>
      <c r="H652" s="18"/>
      <c r="I652" s="18"/>
    </row>
    <row r="653" spans="3:9" x14ac:dyDescent="0.2">
      <c r="C653"/>
      <c r="D653"/>
      <c r="E653" s="121"/>
      <c r="F653" s="63"/>
      <c r="G653" s="145"/>
      <c r="H653" s="18"/>
      <c r="I653" s="18"/>
    </row>
    <row r="654" spans="3:9" x14ac:dyDescent="0.2">
      <c r="C654"/>
      <c r="D654"/>
      <c r="E654" s="121"/>
      <c r="F654" s="63"/>
      <c r="G654" s="145"/>
      <c r="H654" s="18"/>
      <c r="I654" s="18"/>
    </row>
    <row r="655" spans="3:9" x14ac:dyDescent="0.2">
      <c r="C655"/>
      <c r="D655"/>
      <c r="E655" s="121"/>
      <c r="F655" s="63"/>
      <c r="G655" s="145"/>
      <c r="H655" s="18"/>
      <c r="I655" s="18"/>
    </row>
    <row r="656" spans="3:9" x14ac:dyDescent="0.2">
      <c r="C656"/>
      <c r="D656"/>
      <c r="E656" s="121"/>
      <c r="F656" s="63"/>
      <c r="G656" s="145"/>
      <c r="H656" s="18"/>
      <c r="I656" s="18"/>
    </row>
    <row r="657" spans="3:9" x14ac:dyDescent="0.2">
      <c r="C657"/>
      <c r="D657"/>
      <c r="E657" s="121"/>
      <c r="F657" s="63"/>
      <c r="G657" s="145"/>
      <c r="H657" s="18"/>
      <c r="I657" s="18"/>
    </row>
    <row r="658" spans="3:9" x14ac:dyDescent="0.2">
      <c r="C658"/>
      <c r="D658"/>
      <c r="E658" s="121"/>
      <c r="F658" s="63"/>
      <c r="G658" s="145"/>
      <c r="H658" s="18"/>
      <c r="I658" s="18"/>
    </row>
    <row r="659" spans="3:9" x14ac:dyDescent="0.2">
      <c r="C659"/>
      <c r="D659"/>
      <c r="E659" s="121"/>
      <c r="F659" s="63"/>
      <c r="G659" s="145"/>
      <c r="H659" s="18"/>
      <c r="I659" s="18"/>
    </row>
    <row r="660" spans="3:9" x14ac:dyDescent="0.2">
      <c r="C660"/>
      <c r="D660"/>
      <c r="E660" s="121"/>
      <c r="F660" s="63"/>
      <c r="G660" s="145"/>
      <c r="H660" s="18"/>
      <c r="I660" s="18"/>
    </row>
    <row r="661" spans="3:9" x14ac:dyDescent="0.2">
      <c r="C661"/>
      <c r="D661"/>
      <c r="E661" s="121"/>
      <c r="F661" s="63"/>
      <c r="G661" s="145"/>
      <c r="H661" s="18"/>
      <c r="I661" s="18"/>
    </row>
    <row r="662" spans="3:9" x14ac:dyDescent="0.2">
      <c r="C662"/>
      <c r="D662"/>
      <c r="E662" s="121"/>
      <c r="F662" s="63"/>
      <c r="G662" s="145"/>
      <c r="H662" s="18"/>
      <c r="I662" s="18"/>
    </row>
    <row r="663" spans="3:9" x14ac:dyDescent="0.2">
      <c r="C663"/>
      <c r="D663"/>
      <c r="E663" s="121"/>
      <c r="F663" s="63"/>
      <c r="G663" s="145"/>
      <c r="H663" s="18"/>
      <c r="I663" s="18"/>
    </row>
    <row r="664" spans="3:9" x14ac:dyDescent="0.2">
      <c r="C664"/>
      <c r="D664"/>
      <c r="E664" s="121"/>
      <c r="F664" s="63"/>
      <c r="G664" s="145"/>
      <c r="H664" s="18"/>
      <c r="I664" s="18"/>
    </row>
    <row r="665" spans="3:9" x14ac:dyDescent="0.2">
      <c r="C665"/>
      <c r="D665"/>
      <c r="E665" s="121"/>
      <c r="F665" s="63"/>
      <c r="G665" s="145"/>
      <c r="H665" s="18"/>
      <c r="I665" s="18"/>
    </row>
    <row r="666" spans="3:9" x14ac:dyDescent="0.2">
      <c r="C666"/>
      <c r="D666"/>
      <c r="E666" s="121"/>
      <c r="F666" s="63"/>
      <c r="G666" s="145"/>
      <c r="H666" s="18"/>
      <c r="I666" s="18"/>
    </row>
    <row r="667" spans="3:9" x14ac:dyDescent="0.2">
      <c r="C667"/>
      <c r="D667"/>
      <c r="E667" s="121"/>
      <c r="F667" s="63"/>
      <c r="G667" s="145"/>
      <c r="H667" s="18"/>
      <c r="I667" s="18"/>
    </row>
    <row r="668" spans="3:9" x14ac:dyDescent="0.2">
      <c r="C668"/>
      <c r="D668"/>
      <c r="E668" s="121"/>
      <c r="F668" s="63"/>
      <c r="G668" s="145"/>
      <c r="H668" s="18"/>
      <c r="I668" s="18"/>
    </row>
    <row r="669" spans="3:9" x14ac:dyDescent="0.2">
      <c r="C669"/>
      <c r="D669"/>
      <c r="E669" s="121"/>
      <c r="F669" s="63"/>
      <c r="G669" s="145"/>
      <c r="H669" s="18"/>
      <c r="I669" s="18"/>
    </row>
    <row r="670" spans="3:9" x14ac:dyDescent="0.2">
      <c r="C670"/>
      <c r="D670"/>
      <c r="E670" s="121"/>
      <c r="F670" s="63"/>
      <c r="G670" s="145"/>
      <c r="H670" s="18"/>
      <c r="I670" s="18"/>
    </row>
    <row r="671" spans="3:9" x14ac:dyDescent="0.2">
      <c r="C671"/>
      <c r="D671"/>
      <c r="E671" s="121"/>
      <c r="F671" s="63"/>
      <c r="G671" s="145"/>
      <c r="H671" s="18"/>
      <c r="I671" s="18"/>
    </row>
    <row r="672" spans="3:9" x14ac:dyDescent="0.2">
      <c r="C672"/>
      <c r="D672"/>
      <c r="E672" s="121"/>
      <c r="F672" s="63"/>
      <c r="G672" s="145"/>
      <c r="H672" s="18"/>
      <c r="I672" s="18"/>
    </row>
    <row r="673" spans="3:9" x14ac:dyDescent="0.2">
      <c r="C673"/>
      <c r="D673"/>
      <c r="E673" s="121"/>
      <c r="F673" s="63"/>
      <c r="G673" s="145"/>
      <c r="H673" s="18"/>
      <c r="I673" s="18"/>
    </row>
    <row r="674" spans="3:9" x14ac:dyDescent="0.2">
      <c r="C674"/>
      <c r="D674"/>
      <c r="E674" s="121"/>
      <c r="F674" s="63"/>
      <c r="G674" s="145"/>
      <c r="H674" s="18"/>
      <c r="I674" s="18"/>
    </row>
    <row r="675" spans="3:9" x14ac:dyDescent="0.2">
      <c r="C675"/>
      <c r="D675"/>
      <c r="E675" s="121"/>
      <c r="F675" s="63"/>
      <c r="G675" s="145"/>
      <c r="H675" s="18"/>
      <c r="I675" s="18"/>
    </row>
    <row r="676" spans="3:9" x14ac:dyDescent="0.2">
      <c r="C676"/>
      <c r="D676"/>
      <c r="E676" s="121"/>
      <c r="F676" s="63"/>
      <c r="G676" s="145"/>
      <c r="H676" s="18"/>
      <c r="I676" s="18"/>
    </row>
    <row r="677" spans="3:9" x14ac:dyDescent="0.2">
      <c r="C677"/>
      <c r="D677"/>
      <c r="E677" s="121"/>
      <c r="F677" s="63"/>
      <c r="G677" s="145"/>
      <c r="H677" s="18"/>
      <c r="I677" s="18"/>
    </row>
    <row r="678" spans="3:9" x14ac:dyDescent="0.2">
      <c r="C678"/>
      <c r="D678"/>
      <c r="E678" s="121"/>
      <c r="F678" s="63"/>
      <c r="G678" s="145"/>
      <c r="H678" s="18"/>
      <c r="I678" s="18"/>
    </row>
    <row r="679" spans="3:9" x14ac:dyDescent="0.2">
      <c r="C679"/>
      <c r="D679"/>
      <c r="E679" s="121"/>
      <c r="F679" s="63"/>
      <c r="G679" s="145"/>
      <c r="H679" s="18"/>
      <c r="I679" s="18"/>
    </row>
    <row r="680" spans="3:9" x14ac:dyDescent="0.2">
      <c r="C680"/>
      <c r="D680"/>
      <c r="E680" s="121"/>
      <c r="F680" s="63"/>
      <c r="G680" s="145"/>
      <c r="H680" s="18"/>
      <c r="I680" s="18"/>
    </row>
    <row r="681" spans="3:9" x14ac:dyDescent="0.2">
      <c r="C681"/>
      <c r="D681"/>
      <c r="E681" s="121"/>
      <c r="F681" s="63"/>
      <c r="G681" s="145"/>
      <c r="H681" s="18"/>
      <c r="I681" s="18"/>
    </row>
    <row r="682" spans="3:9" x14ac:dyDescent="0.2">
      <c r="C682"/>
      <c r="D682"/>
      <c r="E682" s="121"/>
      <c r="F682" s="63"/>
      <c r="G682" s="145"/>
      <c r="H682" s="18"/>
      <c r="I682" s="18"/>
    </row>
    <row r="683" spans="3:9" x14ac:dyDescent="0.2">
      <c r="C683"/>
      <c r="D683"/>
      <c r="E683" s="121"/>
      <c r="F683" s="63"/>
      <c r="G683" s="145"/>
      <c r="H683" s="18"/>
      <c r="I683" s="18"/>
    </row>
    <row r="684" spans="3:9" x14ac:dyDescent="0.2">
      <c r="C684"/>
      <c r="D684"/>
      <c r="E684" s="121"/>
      <c r="F684" s="63"/>
      <c r="G684" s="145"/>
      <c r="H684" s="18"/>
      <c r="I684" s="18"/>
    </row>
    <row r="685" spans="3:9" x14ac:dyDescent="0.2">
      <c r="C685"/>
      <c r="D685"/>
      <c r="E685" s="121"/>
      <c r="F685" s="63"/>
      <c r="G685" s="145"/>
      <c r="H685" s="18"/>
      <c r="I685" s="18"/>
    </row>
    <row r="686" spans="3:9" x14ac:dyDescent="0.2">
      <c r="C686"/>
      <c r="D686"/>
      <c r="E686" s="121"/>
      <c r="F686" s="63"/>
      <c r="G686" s="145"/>
      <c r="H686" s="18"/>
      <c r="I686" s="18"/>
    </row>
    <row r="687" spans="3:9" x14ac:dyDescent="0.2">
      <c r="C687"/>
      <c r="D687"/>
      <c r="E687" s="121"/>
      <c r="F687" s="63"/>
      <c r="G687" s="145"/>
      <c r="H687" s="18"/>
      <c r="I687" s="18"/>
    </row>
    <row r="688" spans="3:9" x14ac:dyDescent="0.2">
      <c r="C688"/>
      <c r="D688"/>
      <c r="E688" s="121"/>
      <c r="F688" s="63"/>
      <c r="G688" s="145"/>
      <c r="H688" s="18"/>
      <c r="I688" s="18"/>
    </row>
    <row r="689" spans="3:9" x14ac:dyDescent="0.2">
      <c r="C689"/>
      <c r="D689"/>
      <c r="E689" s="121"/>
      <c r="F689" s="63"/>
      <c r="G689" s="145"/>
      <c r="H689" s="18"/>
      <c r="I689" s="18"/>
    </row>
    <row r="690" spans="3:9" x14ac:dyDescent="0.2">
      <c r="C690"/>
      <c r="D690"/>
      <c r="E690" s="121"/>
      <c r="F690" s="63"/>
      <c r="G690" s="145"/>
      <c r="H690" s="18"/>
      <c r="I690" s="18"/>
    </row>
    <row r="691" spans="3:9" x14ac:dyDescent="0.2">
      <c r="C691"/>
      <c r="D691"/>
      <c r="E691" s="121"/>
      <c r="F691" s="63"/>
      <c r="G691" s="145"/>
      <c r="H691" s="18"/>
      <c r="I691" s="18"/>
    </row>
    <row r="692" spans="3:9" x14ac:dyDescent="0.2">
      <c r="C692"/>
      <c r="D692"/>
      <c r="E692" s="121"/>
      <c r="F692" s="63"/>
      <c r="G692" s="145"/>
      <c r="H692" s="18"/>
      <c r="I692" s="18"/>
    </row>
    <row r="693" spans="3:9" x14ac:dyDescent="0.2">
      <c r="C693"/>
      <c r="D693"/>
      <c r="E693" s="121"/>
      <c r="F693" s="63"/>
      <c r="G693" s="145"/>
      <c r="H693" s="18"/>
      <c r="I693" s="18"/>
    </row>
    <row r="694" spans="3:9" x14ac:dyDescent="0.2">
      <c r="C694"/>
      <c r="D694"/>
      <c r="E694" s="121"/>
      <c r="F694" s="63"/>
      <c r="G694" s="145"/>
      <c r="H694" s="18"/>
      <c r="I694" s="18"/>
    </row>
    <row r="695" spans="3:9" x14ac:dyDescent="0.2">
      <c r="C695"/>
      <c r="D695"/>
      <c r="E695" s="121"/>
      <c r="F695" s="63"/>
      <c r="G695" s="145"/>
      <c r="H695" s="18"/>
      <c r="I695" s="18"/>
    </row>
    <row r="696" spans="3:9" x14ac:dyDescent="0.2">
      <c r="C696"/>
      <c r="D696"/>
      <c r="E696" s="121"/>
      <c r="F696" s="63"/>
      <c r="G696" s="145"/>
      <c r="H696" s="18"/>
      <c r="I696" s="18"/>
    </row>
    <row r="697" spans="3:9" x14ac:dyDescent="0.2">
      <c r="C697"/>
      <c r="D697"/>
      <c r="E697" s="121"/>
      <c r="F697" s="63"/>
      <c r="G697" s="145"/>
      <c r="H697" s="18"/>
      <c r="I697" s="18"/>
    </row>
    <row r="698" spans="3:9" x14ac:dyDescent="0.2">
      <c r="C698"/>
      <c r="D698"/>
      <c r="E698" s="121"/>
      <c r="F698" s="63"/>
      <c r="G698" s="145"/>
      <c r="H698" s="18"/>
      <c r="I698" s="18"/>
    </row>
    <row r="699" spans="3:9" x14ac:dyDescent="0.2">
      <c r="C699"/>
      <c r="D699"/>
      <c r="E699" s="121"/>
      <c r="F699" s="63"/>
      <c r="G699" s="145"/>
      <c r="H699" s="18"/>
      <c r="I699" s="18"/>
    </row>
    <row r="700" spans="3:9" x14ac:dyDescent="0.2">
      <c r="C700"/>
      <c r="D700"/>
      <c r="E700" s="121"/>
      <c r="F700" s="63"/>
      <c r="G700" s="145"/>
      <c r="H700" s="18"/>
      <c r="I700" s="18"/>
    </row>
    <row r="701" spans="3:9" x14ac:dyDescent="0.2">
      <c r="C701"/>
      <c r="D701"/>
      <c r="E701" s="121"/>
      <c r="F701" s="63"/>
      <c r="G701" s="145"/>
      <c r="H701" s="18"/>
      <c r="I701" s="18"/>
    </row>
    <row r="702" spans="3:9" x14ac:dyDescent="0.2">
      <c r="C702"/>
      <c r="D702"/>
      <c r="E702" s="121"/>
      <c r="F702" s="63"/>
      <c r="G702" s="145"/>
      <c r="H702" s="18"/>
      <c r="I702" s="18"/>
    </row>
    <row r="703" spans="3:9" x14ac:dyDescent="0.2">
      <c r="C703"/>
      <c r="D703"/>
      <c r="E703" s="121"/>
      <c r="F703" s="63"/>
      <c r="G703" s="145"/>
      <c r="H703" s="18"/>
      <c r="I703" s="18"/>
    </row>
    <row r="704" spans="3:9" x14ac:dyDescent="0.2">
      <c r="C704"/>
      <c r="D704"/>
      <c r="E704" s="121"/>
      <c r="F704" s="63"/>
      <c r="G704" s="145"/>
      <c r="H704" s="18"/>
      <c r="I704" s="18"/>
    </row>
    <row r="705" spans="3:9" x14ac:dyDescent="0.2">
      <c r="C705"/>
      <c r="D705"/>
      <c r="E705" s="121"/>
      <c r="F705" s="63"/>
      <c r="G705" s="145"/>
      <c r="H705" s="18"/>
      <c r="I705" s="18"/>
    </row>
    <row r="706" spans="3:9" x14ac:dyDescent="0.2">
      <c r="C706"/>
      <c r="D706"/>
      <c r="E706" s="121"/>
      <c r="F706" s="63"/>
      <c r="G706" s="145"/>
      <c r="H706" s="18"/>
      <c r="I706" s="18"/>
    </row>
    <row r="707" spans="3:9" x14ac:dyDescent="0.2">
      <c r="C707"/>
      <c r="D707"/>
      <c r="E707" s="121"/>
      <c r="F707" s="63"/>
      <c r="G707" s="145"/>
      <c r="H707" s="18"/>
      <c r="I707" s="18"/>
    </row>
    <row r="708" spans="3:9" x14ac:dyDescent="0.2">
      <c r="C708"/>
      <c r="D708"/>
      <c r="E708" s="121"/>
      <c r="F708" s="63"/>
      <c r="G708" s="145"/>
      <c r="H708" s="18"/>
      <c r="I708" s="18"/>
    </row>
    <row r="709" spans="3:9" x14ac:dyDescent="0.2">
      <c r="C709"/>
      <c r="D709"/>
      <c r="E709" s="121"/>
      <c r="F709" s="63"/>
      <c r="G709" s="145"/>
      <c r="H709" s="18"/>
      <c r="I709" s="18"/>
    </row>
    <row r="710" spans="3:9" x14ac:dyDescent="0.2">
      <c r="C710"/>
      <c r="D710"/>
      <c r="E710" s="121"/>
      <c r="F710" s="63"/>
      <c r="G710" s="145"/>
      <c r="H710" s="18"/>
      <c r="I710" s="18"/>
    </row>
    <row r="711" spans="3:9" x14ac:dyDescent="0.2">
      <c r="C711"/>
      <c r="D711"/>
      <c r="E711" s="121"/>
      <c r="F711" s="63"/>
      <c r="G711" s="145"/>
      <c r="H711" s="18"/>
      <c r="I711" s="18"/>
    </row>
    <row r="712" spans="3:9" x14ac:dyDescent="0.2">
      <c r="C712"/>
      <c r="D712"/>
      <c r="E712" s="121"/>
      <c r="F712" s="63"/>
      <c r="G712" s="145"/>
      <c r="H712" s="18"/>
      <c r="I712" s="18"/>
    </row>
    <row r="713" spans="3:9" x14ac:dyDescent="0.2">
      <c r="C713"/>
      <c r="D713"/>
      <c r="E713" s="121"/>
      <c r="F713" s="63"/>
      <c r="G713" s="145"/>
      <c r="H713" s="18"/>
      <c r="I713" s="18"/>
    </row>
    <row r="714" spans="3:9" x14ac:dyDescent="0.2">
      <c r="C714"/>
      <c r="D714"/>
      <c r="E714" s="121"/>
      <c r="F714" s="63"/>
      <c r="G714" s="145"/>
      <c r="H714" s="18"/>
      <c r="I714" s="18"/>
    </row>
    <row r="715" spans="3:9" x14ac:dyDescent="0.2">
      <c r="C715"/>
      <c r="D715"/>
      <c r="E715" s="121"/>
      <c r="F715" s="63"/>
      <c r="G715" s="145"/>
      <c r="H715" s="18"/>
      <c r="I715" s="18"/>
    </row>
    <row r="716" spans="3:9" x14ac:dyDescent="0.2">
      <c r="C716"/>
      <c r="D716"/>
      <c r="E716" s="121"/>
      <c r="F716" s="63"/>
      <c r="G716" s="145"/>
      <c r="H716" s="18"/>
      <c r="I716" s="18"/>
    </row>
    <row r="717" spans="3:9" x14ac:dyDescent="0.2">
      <c r="C717"/>
      <c r="D717"/>
      <c r="E717" s="121"/>
      <c r="F717" s="63"/>
      <c r="G717" s="145"/>
      <c r="H717" s="18"/>
      <c r="I717" s="18"/>
    </row>
    <row r="718" spans="3:9" x14ac:dyDescent="0.2">
      <c r="C718"/>
      <c r="D718"/>
      <c r="E718" s="121"/>
      <c r="F718" s="63"/>
      <c r="G718" s="145"/>
      <c r="H718" s="18"/>
      <c r="I718" s="18"/>
    </row>
    <row r="719" spans="3:9" x14ac:dyDescent="0.2">
      <c r="C719"/>
      <c r="D719"/>
      <c r="E719" s="121"/>
      <c r="F719" s="63"/>
      <c r="G719" s="145"/>
      <c r="H719" s="18"/>
      <c r="I719" s="18"/>
    </row>
    <row r="720" spans="3:9" x14ac:dyDescent="0.2">
      <c r="C720"/>
      <c r="D720"/>
      <c r="E720" s="121"/>
      <c r="F720" s="63"/>
      <c r="G720" s="145"/>
      <c r="H720" s="18"/>
      <c r="I720" s="18"/>
    </row>
    <row r="721" spans="3:9" x14ac:dyDescent="0.2">
      <c r="C721"/>
      <c r="D721"/>
      <c r="E721" s="121"/>
      <c r="F721" s="63"/>
      <c r="G721" s="145"/>
      <c r="H721" s="18"/>
      <c r="I721" s="18"/>
    </row>
    <row r="722" spans="3:9" x14ac:dyDescent="0.2">
      <c r="C722"/>
      <c r="D722"/>
      <c r="E722" s="121"/>
      <c r="F722" s="63"/>
      <c r="G722" s="145"/>
      <c r="H722" s="18"/>
      <c r="I722" s="18"/>
    </row>
    <row r="723" spans="3:9" x14ac:dyDescent="0.2">
      <c r="C723"/>
      <c r="D723"/>
      <c r="E723" s="121"/>
      <c r="F723" s="63"/>
      <c r="G723" s="145"/>
      <c r="H723" s="18"/>
      <c r="I723" s="18"/>
    </row>
    <row r="724" spans="3:9" x14ac:dyDescent="0.2">
      <c r="C724"/>
      <c r="D724"/>
      <c r="E724" s="121"/>
      <c r="F724" s="63"/>
      <c r="G724" s="145"/>
      <c r="H724" s="18"/>
      <c r="I724" s="18"/>
    </row>
    <row r="725" spans="3:9" x14ac:dyDescent="0.2">
      <c r="C725"/>
      <c r="D725"/>
      <c r="E725" s="121"/>
      <c r="F725" s="63"/>
      <c r="G725" s="145"/>
      <c r="H725" s="18"/>
      <c r="I725" s="18"/>
    </row>
    <row r="726" spans="3:9" x14ac:dyDescent="0.2">
      <c r="C726"/>
      <c r="D726"/>
      <c r="E726" s="121"/>
      <c r="F726" s="63"/>
      <c r="G726" s="145"/>
      <c r="H726" s="18"/>
      <c r="I726" s="18"/>
    </row>
    <row r="727" spans="3:9" x14ac:dyDescent="0.2">
      <c r="C727"/>
      <c r="D727"/>
      <c r="E727" s="121"/>
      <c r="F727" s="63"/>
      <c r="G727" s="145"/>
      <c r="H727" s="18"/>
      <c r="I727" s="18"/>
    </row>
    <row r="728" spans="3:9" x14ac:dyDescent="0.2">
      <c r="C728"/>
      <c r="D728"/>
      <c r="E728" s="121"/>
      <c r="F728" s="63"/>
      <c r="G728" s="145"/>
      <c r="H728" s="18"/>
      <c r="I728" s="18"/>
    </row>
    <row r="729" spans="3:9" x14ac:dyDescent="0.2">
      <c r="C729"/>
      <c r="D729"/>
      <c r="E729" s="121"/>
      <c r="F729" s="63"/>
      <c r="G729" s="145"/>
      <c r="H729" s="18"/>
      <c r="I729" s="18"/>
    </row>
    <row r="730" spans="3:9" x14ac:dyDescent="0.2">
      <c r="C730"/>
      <c r="D730"/>
      <c r="E730" s="121"/>
      <c r="F730" s="63"/>
      <c r="G730" s="145"/>
      <c r="H730" s="18"/>
      <c r="I730" s="18"/>
    </row>
    <row r="731" spans="3:9" x14ac:dyDescent="0.2">
      <c r="C731"/>
      <c r="D731"/>
      <c r="E731" s="121"/>
      <c r="F731" s="63"/>
      <c r="G731" s="145"/>
      <c r="H731" s="18"/>
      <c r="I731" s="18"/>
    </row>
    <row r="732" spans="3:9" x14ac:dyDescent="0.2">
      <c r="C732"/>
      <c r="D732"/>
      <c r="E732" s="121"/>
      <c r="F732" s="63"/>
      <c r="G732" s="145"/>
      <c r="H732" s="18"/>
      <c r="I732" s="18"/>
    </row>
    <row r="733" spans="3:9" x14ac:dyDescent="0.2">
      <c r="C733"/>
      <c r="D733"/>
      <c r="E733" s="121"/>
      <c r="F733" s="63"/>
      <c r="G733" s="145"/>
      <c r="H733" s="18"/>
      <c r="I733" s="18"/>
    </row>
    <row r="734" spans="3:9" x14ac:dyDescent="0.2">
      <c r="C734"/>
      <c r="D734"/>
      <c r="E734" s="121"/>
      <c r="F734" s="63"/>
      <c r="G734" s="145"/>
      <c r="H734" s="18"/>
      <c r="I734" s="18"/>
    </row>
    <row r="735" spans="3:9" x14ac:dyDescent="0.2">
      <c r="C735"/>
      <c r="D735"/>
      <c r="E735" s="121"/>
      <c r="F735" s="63"/>
      <c r="G735" s="145"/>
      <c r="H735" s="18"/>
      <c r="I735" s="18"/>
    </row>
    <row r="736" spans="3:9" x14ac:dyDescent="0.2">
      <c r="C736"/>
      <c r="D736"/>
      <c r="E736" s="121"/>
      <c r="F736" s="63"/>
      <c r="G736" s="145"/>
      <c r="H736" s="18"/>
      <c r="I736" s="18"/>
    </row>
    <row r="737" spans="3:9" x14ac:dyDescent="0.2">
      <c r="C737"/>
      <c r="D737"/>
      <c r="E737" s="121"/>
      <c r="F737" s="63"/>
      <c r="G737" s="145"/>
      <c r="H737" s="18"/>
      <c r="I737" s="18"/>
    </row>
    <row r="738" spans="3:9" x14ac:dyDescent="0.2">
      <c r="C738"/>
      <c r="D738"/>
      <c r="E738" s="121"/>
      <c r="F738" s="63"/>
      <c r="G738" s="145"/>
      <c r="H738" s="18"/>
      <c r="I738" s="18"/>
    </row>
    <row r="739" spans="3:9" x14ac:dyDescent="0.2">
      <c r="C739"/>
      <c r="D739"/>
      <c r="E739" s="121"/>
      <c r="F739" s="63"/>
      <c r="G739" s="145"/>
      <c r="H739" s="18"/>
      <c r="I739" s="18"/>
    </row>
    <row r="740" spans="3:9" x14ac:dyDescent="0.2">
      <c r="C740"/>
      <c r="D740"/>
      <c r="E740" s="121"/>
      <c r="F740" s="63"/>
      <c r="G740" s="145"/>
      <c r="H740" s="18"/>
      <c r="I740" s="18"/>
    </row>
    <row r="741" spans="3:9" x14ac:dyDescent="0.2">
      <c r="C741"/>
      <c r="D741"/>
      <c r="E741" s="121"/>
      <c r="F741" s="63"/>
      <c r="G741" s="145"/>
      <c r="H741" s="18"/>
      <c r="I741" s="18"/>
    </row>
    <row r="742" spans="3:9" x14ac:dyDescent="0.2">
      <c r="C742"/>
      <c r="D742"/>
      <c r="E742" s="121"/>
      <c r="F742" s="63"/>
      <c r="G742" s="145"/>
      <c r="H742" s="18"/>
      <c r="I742" s="18"/>
    </row>
    <row r="743" spans="3:9" x14ac:dyDescent="0.2">
      <c r="C743"/>
      <c r="D743"/>
      <c r="E743" s="121"/>
      <c r="F743" s="63"/>
      <c r="G743" s="145"/>
      <c r="H743" s="18"/>
      <c r="I743" s="18"/>
    </row>
    <row r="744" spans="3:9" x14ac:dyDescent="0.2">
      <c r="C744"/>
      <c r="D744"/>
      <c r="E744" s="121"/>
      <c r="F744" s="63"/>
      <c r="G744" s="145"/>
      <c r="H744" s="18"/>
      <c r="I744" s="18"/>
    </row>
    <row r="745" spans="3:9" x14ac:dyDescent="0.2">
      <c r="C745"/>
      <c r="D745"/>
      <c r="E745" s="121"/>
      <c r="F745" s="63"/>
      <c r="G745" s="145"/>
      <c r="H745" s="18"/>
      <c r="I745" s="18"/>
    </row>
    <row r="746" spans="3:9" x14ac:dyDescent="0.2">
      <c r="C746"/>
      <c r="D746"/>
      <c r="E746" s="121"/>
      <c r="F746" s="63"/>
      <c r="G746" s="145"/>
      <c r="H746" s="18"/>
      <c r="I746" s="18"/>
    </row>
    <row r="747" spans="3:9" x14ac:dyDescent="0.2">
      <c r="C747"/>
      <c r="D747"/>
      <c r="E747" s="121"/>
      <c r="F747" s="63"/>
      <c r="G747" s="145"/>
      <c r="H747" s="18"/>
      <c r="I747" s="18"/>
    </row>
    <row r="748" spans="3:9" x14ac:dyDescent="0.2">
      <c r="C748"/>
      <c r="D748"/>
      <c r="E748" s="121"/>
      <c r="F748" s="63"/>
      <c r="G748" s="145"/>
      <c r="H748" s="18"/>
      <c r="I748" s="18"/>
    </row>
    <row r="749" spans="3:9" x14ac:dyDescent="0.2">
      <c r="C749"/>
      <c r="D749"/>
      <c r="E749" s="121"/>
      <c r="F749" s="63"/>
      <c r="G749" s="145"/>
      <c r="H749" s="18"/>
      <c r="I749" s="18"/>
    </row>
    <row r="750" spans="3:9" x14ac:dyDescent="0.2">
      <c r="C750"/>
      <c r="D750"/>
      <c r="E750" s="121"/>
      <c r="F750" s="63"/>
      <c r="G750" s="145"/>
      <c r="H750" s="18"/>
      <c r="I750" s="18"/>
    </row>
    <row r="751" spans="3:9" x14ac:dyDescent="0.2">
      <c r="C751"/>
      <c r="D751"/>
      <c r="E751" s="121"/>
      <c r="F751" s="63"/>
      <c r="G751" s="145"/>
      <c r="H751" s="18"/>
      <c r="I751" s="18"/>
    </row>
    <row r="752" spans="3:9" x14ac:dyDescent="0.2">
      <c r="C752"/>
      <c r="D752"/>
      <c r="E752" s="121"/>
      <c r="F752" s="63"/>
      <c r="G752" s="145"/>
      <c r="H752" s="18"/>
      <c r="I752" s="18"/>
    </row>
    <row r="753" spans="3:9" x14ac:dyDescent="0.2">
      <c r="C753"/>
      <c r="D753"/>
      <c r="E753" s="121"/>
      <c r="F753" s="63"/>
      <c r="G753" s="145"/>
      <c r="H753" s="18"/>
      <c r="I753" s="18"/>
    </row>
    <row r="754" spans="3:9" x14ac:dyDescent="0.2">
      <c r="C754"/>
      <c r="D754"/>
      <c r="E754" s="121"/>
      <c r="F754" s="63"/>
      <c r="G754" s="145"/>
      <c r="H754" s="18"/>
      <c r="I754" s="18"/>
    </row>
    <row r="755" spans="3:9" x14ac:dyDescent="0.2">
      <c r="C755"/>
      <c r="D755"/>
      <c r="E755" s="121"/>
      <c r="F755" s="63"/>
      <c r="G755" s="145"/>
      <c r="H755" s="18"/>
      <c r="I755" s="18"/>
    </row>
    <row r="756" spans="3:9" x14ac:dyDescent="0.2">
      <c r="C756"/>
      <c r="D756"/>
      <c r="E756" s="121"/>
      <c r="F756" s="63"/>
      <c r="G756" s="145"/>
      <c r="H756" s="18"/>
      <c r="I756" s="18"/>
    </row>
    <row r="757" spans="3:9" x14ac:dyDescent="0.2">
      <c r="C757"/>
      <c r="D757"/>
      <c r="E757" s="121"/>
      <c r="F757" s="63"/>
      <c r="G757" s="145"/>
      <c r="H757" s="18"/>
      <c r="I757" s="18"/>
    </row>
    <row r="758" spans="3:9" x14ac:dyDescent="0.2">
      <c r="C758"/>
      <c r="D758"/>
      <c r="E758" s="121"/>
      <c r="F758" s="63"/>
      <c r="G758" s="145"/>
      <c r="H758" s="18"/>
      <c r="I758" s="18"/>
    </row>
    <row r="759" spans="3:9" x14ac:dyDescent="0.2">
      <c r="C759"/>
      <c r="D759"/>
      <c r="E759" s="121"/>
      <c r="F759" s="63"/>
      <c r="G759" s="145"/>
      <c r="H759" s="18"/>
      <c r="I759" s="18"/>
    </row>
    <row r="760" spans="3:9" x14ac:dyDescent="0.2">
      <c r="C760"/>
      <c r="D760"/>
      <c r="E760" s="121"/>
      <c r="F760" s="63"/>
      <c r="G760" s="145"/>
      <c r="H760" s="18"/>
      <c r="I760" s="18"/>
    </row>
    <row r="761" spans="3:9" x14ac:dyDescent="0.2">
      <c r="C761"/>
      <c r="D761"/>
      <c r="E761" s="121"/>
      <c r="F761" s="63"/>
      <c r="G761" s="145"/>
      <c r="H761" s="18"/>
      <c r="I761" s="18"/>
    </row>
    <row r="762" spans="3:9" x14ac:dyDescent="0.2">
      <c r="C762"/>
      <c r="D762"/>
      <c r="E762" s="121"/>
      <c r="F762" s="63"/>
      <c r="G762" s="145"/>
      <c r="H762" s="18"/>
      <c r="I762" s="18"/>
    </row>
    <row r="763" spans="3:9" x14ac:dyDescent="0.2">
      <c r="C763"/>
      <c r="D763"/>
      <c r="E763" s="121"/>
      <c r="F763" s="63"/>
      <c r="G763" s="145"/>
      <c r="H763" s="18"/>
      <c r="I763" s="18"/>
    </row>
    <row r="764" spans="3:9" x14ac:dyDescent="0.2">
      <c r="C764"/>
      <c r="D764"/>
      <c r="E764" s="121"/>
      <c r="F764" s="63"/>
      <c r="G764" s="145"/>
      <c r="H764" s="18"/>
      <c r="I764" s="18"/>
    </row>
    <row r="765" spans="3:9" x14ac:dyDescent="0.2">
      <c r="C765"/>
      <c r="D765"/>
      <c r="E765" s="121"/>
      <c r="F765" s="63"/>
      <c r="G765" s="145"/>
      <c r="H765" s="18"/>
      <c r="I765" s="18"/>
    </row>
    <row r="766" spans="3:9" x14ac:dyDescent="0.2">
      <c r="C766"/>
      <c r="D766"/>
      <c r="E766" s="121"/>
      <c r="F766" s="63"/>
      <c r="G766" s="145"/>
      <c r="H766" s="18"/>
      <c r="I766" s="18"/>
    </row>
    <row r="767" spans="3:9" x14ac:dyDescent="0.2">
      <c r="C767"/>
      <c r="D767"/>
      <c r="E767" s="121"/>
      <c r="F767" s="63"/>
      <c r="G767" s="145"/>
      <c r="H767" s="18"/>
      <c r="I767" s="18"/>
    </row>
    <row r="768" spans="3:9" x14ac:dyDescent="0.2">
      <c r="C768"/>
      <c r="D768"/>
      <c r="E768" s="121"/>
      <c r="F768" s="63"/>
      <c r="G768" s="145"/>
      <c r="H768" s="18"/>
      <c r="I768" s="18"/>
    </row>
    <row r="769" spans="3:9" x14ac:dyDescent="0.2">
      <c r="C769"/>
      <c r="D769"/>
      <c r="E769" s="121"/>
      <c r="F769" s="63"/>
      <c r="G769" s="145"/>
      <c r="H769" s="18"/>
      <c r="I769" s="18"/>
    </row>
    <row r="770" spans="3:9" x14ac:dyDescent="0.2">
      <c r="C770"/>
      <c r="D770"/>
      <c r="E770" s="121"/>
      <c r="F770" s="63"/>
      <c r="G770" s="145"/>
      <c r="H770" s="18"/>
      <c r="I770" s="18"/>
    </row>
    <row r="771" spans="3:9" x14ac:dyDescent="0.2">
      <c r="C771"/>
      <c r="D771"/>
      <c r="E771" s="121"/>
      <c r="F771" s="63"/>
      <c r="G771" s="145"/>
      <c r="H771" s="18"/>
      <c r="I771" s="18"/>
    </row>
    <row r="772" spans="3:9" x14ac:dyDescent="0.2">
      <c r="C772"/>
      <c r="D772"/>
      <c r="E772" s="121"/>
      <c r="F772" s="63"/>
      <c r="G772" s="145"/>
      <c r="H772" s="18"/>
      <c r="I772" s="18"/>
    </row>
    <row r="773" spans="3:9" x14ac:dyDescent="0.2">
      <c r="C773"/>
      <c r="D773"/>
      <c r="E773" s="121"/>
      <c r="F773" s="63"/>
      <c r="G773" s="145"/>
      <c r="H773" s="18"/>
      <c r="I773" s="18"/>
    </row>
    <row r="774" spans="3:9" x14ac:dyDescent="0.2">
      <c r="C774"/>
      <c r="D774"/>
      <c r="E774" s="121"/>
      <c r="F774" s="63"/>
      <c r="G774" s="145"/>
      <c r="H774" s="18"/>
      <c r="I774" s="18"/>
    </row>
    <row r="775" spans="3:9" x14ac:dyDescent="0.2">
      <c r="C775"/>
      <c r="D775"/>
      <c r="E775" s="121"/>
      <c r="F775" s="63"/>
      <c r="G775" s="145"/>
      <c r="H775" s="18"/>
      <c r="I775" s="18"/>
    </row>
    <row r="776" spans="3:9" x14ac:dyDescent="0.2">
      <c r="C776"/>
      <c r="D776"/>
      <c r="E776" s="121"/>
      <c r="F776" s="63"/>
      <c r="G776" s="145"/>
      <c r="H776" s="18"/>
      <c r="I776" s="18"/>
    </row>
    <row r="777" spans="3:9" x14ac:dyDescent="0.2">
      <c r="C777"/>
      <c r="D777"/>
      <c r="E777" s="121"/>
      <c r="F777" s="63"/>
      <c r="G777" s="145"/>
      <c r="H777" s="18"/>
      <c r="I777" s="18"/>
    </row>
    <row r="778" spans="3:9" x14ac:dyDescent="0.2">
      <c r="C778"/>
      <c r="D778"/>
      <c r="E778" s="121"/>
      <c r="F778" s="63"/>
      <c r="G778" s="145"/>
      <c r="H778" s="18"/>
      <c r="I778" s="18"/>
    </row>
    <row r="779" spans="3:9" x14ac:dyDescent="0.2">
      <c r="C779"/>
      <c r="D779"/>
      <c r="E779" s="121"/>
      <c r="F779" s="63"/>
      <c r="G779" s="145"/>
      <c r="H779" s="18"/>
      <c r="I779" s="18"/>
    </row>
    <row r="780" spans="3:9" x14ac:dyDescent="0.2">
      <c r="C780"/>
      <c r="D780"/>
      <c r="E780" s="121"/>
      <c r="F780" s="63"/>
      <c r="G780" s="145"/>
      <c r="H780" s="18"/>
      <c r="I780" s="18"/>
    </row>
    <row r="781" spans="3:9" x14ac:dyDescent="0.2">
      <c r="C781"/>
      <c r="D781"/>
      <c r="E781" s="121"/>
      <c r="F781" s="63"/>
      <c r="G781" s="145"/>
      <c r="H781" s="18"/>
      <c r="I781" s="18"/>
    </row>
    <row r="782" spans="3:9" x14ac:dyDescent="0.2">
      <c r="C782"/>
      <c r="D782"/>
      <c r="E782" s="121"/>
      <c r="F782" s="63"/>
      <c r="G782" s="145"/>
      <c r="H782" s="18"/>
      <c r="I782" s="18"/>
    </row>
    <row r="783" spans="3:9" x14ac:dyDescent="0.2">
      <c r="C783"/>
      <c r="D783"/>
      <c r="E783" s="121"/>
      <c r="F783" s="63"/>
      <c r="G783" s="145"/>
      <c r="H783" s="18"/>
      <c r="I783" s="18"/>
    </row>
    <row r="784" spans="3:9" x14ac:dyDescent="0.2">
      <c r="C784"/>
      <c r="D784"/>
      <c r="E784" s="121"/>
      <c r="F784" s="63"/>
      <c r="G784" s="145"/>
      <c r="H784" s="18"/>
      <c r="I784" s="18"/>
    </row>
    <row r="785" spans="3:9" x14ac:dyDescent="0.2">
      <c r="C785"/>
      <c r="D785"/>
      <c r="E785" s="121"/>
      <c r="F785" s="63"/>
      <c r="G785" s="145"/>
      <c r="H785" s="18"/>
      <c r="I785" s="18"/>
    </row>
    <row r="786" spans="3:9" x14ac:dyDescent="0.2">
      <c r="C786"/>
      <c r="D786"/>
      <c r="E786" s="121"/>
      <c r="F786" s="63"/>
      <c r="G786" s="145"/>
      <c r="H786" s="18"/>
      <c r="I786" s="18"/>
    </row>
    <row r="787" spans="3:9" x14ac:dyDescent="0.2">
      <c r="C787"/>
      <c r="D787"/>
      <c r="E787" s="121"/>
      <c r="F787" s="63"/>
      <c r="G787" s="145"/>
      <c r="H787" s="18"/>
      <c r="I787" s="18"/>
    </row>
    <row r="788" spans="3:9" x14ac:dyDescent="0.2">
      <c r="C788"/>
      <c r="D788"/>
      <c r="E788" s="121"/>
      <c r="F788" s="63"/>
      <c r="G788" s="145"/>
      <c r="H788" s="18"/>
      <c r="I788" s="18"/>
    </row>
    <row r="789" spans="3:9" x14ac:dyDescent="0.2">
      <c r="C789"/>
      <c r="D789"/>
      <c r="E789" s="121"/>
      <c r="F789" s="63"/>
      <c r="G789" s="145"/>
      <c r="H789" s="18"/>
      <c r="I789" s="18"/>
    </row>
    <row r="790" spans="3:9" x14ac:dyDescent="0.2">
      <c r="C790"/>
      <c r="D790"/>
      <c r="E790" s="121"/>
      <c r="F790" s="63"/>
      <c r="G790" s="145"/>
      <c r="H790" s="18"/>
      <c r="I790" s="18"/>
    </row>
    <row r="791" spans="3:9" x14ac:dyDescent="0.2">
      <c r="C791"/>
      <c r="D791"/>
      <c r="E791" s="121"/>
      <c r="F791" s="63"/>
      <c r="G791" s="145"/>
      <c r="H791" s="18"/>
      <c r="I791" s="18"/>
    </row>
    <row r="792" spans="3:9" x14ac:dyDescent="0.2">
      <c r="C792"/>
      <c r="D792"/>
      <c r="E792" s="121"/>
      <c r="F792" s="63"/>
      <c r="G792" s="145"/>
      <c r="H792" s="18"/>
      <c r="I792" s="18"/>
    </row>
    <row r="793" spans="3:9" x14ac:dyDescent="0.2">
      <c r="C793"/>
      <c r="D793"/>
      <c r="E793" s="121"/>
      <c r="F793" s="63"/>
      <c r="G793" s="145"/>
      <c r="H793" s="18"/>
      <c r="I793" s="18"/>
    </row>
    <row r="794" spans="3:9" x14ac:dyDescent="0.2">
      <c r="C794"/>
      <c r="D794"/>
      <c r="E794" s="121"/>
      <c r="F794" s="63"/>
      <c r="G794" s="145"/>
      <c r="H794" s="18"/>
      <c r="I794" s="18"/>
    </row>
    <row r="795" spans="3:9" x14ac:dyDescent="0.2">
      <c r="C795"/>
      <c r="D795"/>
      <c r="E795" s="121"/>
      <c r="F795" s="63"/>
      <c r="G795" s="145"/>
      <c r="H795" s="18"/>
      <c r="I795" s="18"/>
    </row>
    <row r="796" spans="3:9" x14ac:dyDescent="0.2">
      <c r="C796"/>
      <c r="D796"/>
      <c r="E796" s="121"/>
      <c r="F796" s="63"/>
      <c r="G796" s="145"/>
      <c r="H796" s="18"/>
      <c r="I796" s="18"/>
    </row>
    <row r="797" spans="3:9" x14ac:dyDescent="0.2">
      <c r="C797"/>
      <c r="D797"/>
      <c r="E797" s="121"/>
      <c r="F797" s="63"/>
      <c r="G797" s="145"/>
      <c r="H797" s="18"/>
      <c r="I797" s="18"/>
    </row>
    <row r="798" spans="3:9" x14ac:dyDescent="0.2">
      <c r="C798"/>
      <c r="D798"/>
      <c r="E798" s="121"/>
      <c r="F798" s="63"/>
      <c r="G798" s="145"/>
      <c r="H798" s="18"/>
      <c r="I798" s="18"/>
    </row>
    <row r="799" spans="3:9" x14ac:dyDescent="0.2">
      <c r="C799"/>
      <c r="D799"/>
      <c r="E799" s="121"/>
      <c r="F799" s="63"/>
      <c r="G799" s="145"/>
      <c r="H799" s="18"/>
      <c r="I799" s="18"/>
    </row>
    <row r="800" spans="3:9" x14ac:dyDescent="0.2">
      <c r="C800"/>
      <c r="D800"/>
      <c r="E800" s="121"/>
      <c r="F800" s="63"/>
      <c r="G800" s="145"/>
      <c r="H800" s="18"/>
      <c r="I800" s="18"/>
    </row>
    <row r="801" spans="3:9" x14ac:dyDescent="0.2">
      <c r="C801"/>
      <c r="D801"/>
      <c r="E801" s="121"/>
      <c r="F801" s="63"/>
      <c r="G801" s="145"/>
      <c r="H801" s="18"/>
      <c r="I801" s="18"/>
    </row>
    <row r="802" spans="3:9" x14ac:dyDescent="0.2">
      <c r="C802"/>
      <c r="D802"/>
      <c r="E802" s="121"/>
      <c r="F802" s="63"/>
      <c r="G802" s="145"/>
      <c r="H802" s="18"/>
      <c r="I802" s="18"/>
    </row>
    <row r="803" spans="3:9" x14ac:dyDescent="0.2">
      <c r="C803"/>
      <c r="D803"/>
      <c r="E803" s="121"/>
      <c r="F803" s="63"/>
      <c r="G803" s="145"/>
      <c r="H803" s="18"/>
      <c r="I803" s="18"/>
    </row>
    <row r="804" spans="3:9" x14ac:dyDescent="0.2">
      <c r="C804"/>
      <c r="D804"/>
      <c r="E804" s="121"/>
      <c r="F804" s="63"/>
      <c r="G804" s="145"/>
      <c r="H804" s="18"/>
      <c r="I804" s="18"/>
    </row>
    <row r="805" spans="3:9" x14ac:dyDescent="0.2">
      <c r="C805"/>
      <c r="D805"/>
      <c r="E805" s="121"/>
      <c r="F805" s="63"/>
      <c r="G805" s="145"/>
      <c r="H805" s="18"/>
      <c r="I805" s="18"/>
    </row>
    <row r="806" spans="3:9" x14ac:dyDescent="0.2">
      <c r="C806"/>
      <c r="D806"/>
      <c r="E806" s="121"/>
      <c r="F806" s="63"/>
      <c r="G806" s="145"/>
      <c r="H806" s="18"/>
      <c r="I806" s="18"/>
    </row>
    <row r="807" spans="3:9" x14ac:dyDescent="0.2">
      <c r="C807"/>
      <c r="D807"/>
      <c r="E807" s="121"/>
      <c r="F807" s="63"/>
      <c r="G807" s="145"/>
      <c r="H807" s="18"/>
      <c r="I807" s="18"/>
    </row>
    <row r="808" spans="3:9" x14ac:dyDescent="0.2">
      <c r="C808"/>
      <c r="D808"/>
      <c r="E808" s="121"/>
      <c r="F808" s="63"/>
      <c r="G808" s="145"/>
      <c r="H808" s="18"/>
      <c r="I808" s="18"/>
    </row>
    <row r="809" spans="3:9" x14ac:dyDescent="0.2">
      <c r="C809"/>
      <c r="D809"/>
      <c r="E809" s="121"/>
      <c r="F809" s="63"/>
      <c r="G809" s="145"/>
      <c r="H809" s="18"/>
      <c r="I809" s="18"/>
    </row>
    <row r="810" spans="3:9" x14ac:dyDescent="0.2">
      <c r="C810"/>
      <c r="D810"/>
      <c r="E810" s="121"/>
      <c r="F810" s="63"/>
      <c r="G810" s="145"/>
      <c r="H810" s="18"/>
      <c r="I810" s="18"/>
    </row>
    <row r="811" spans="3:9" x14ac:dyDescent="0.2">
      <c r="C811"/>
      <c r="D811"/>
      <c r="E811" s="121"/>
      <c r="F811" s="63"/>
      <c r="G811" s="145"/>
      <c r="H811" s="18"/>
      <c r="I811" s="18"/>
    </row>
    <row r="812" spans="3:9" x14ac:dyDescent="0.2">
      <c r="C812"/>
      <c r="D812"/>
      <c r="E812" s="121"/>
      <c r="F812" s="63"/>
      <c r="G812" s="145"/>
      <c r="H812" s="18"/>
      <c r="I812" s="18"/>
    </row>
    <row r="813" spans="3:9" x14ac:dyDescent="0.2">
      <c r="C813"/>
      <c r="D813"/>
      <c r="E813" s="121"/>
      <c r="F813" s="63"/>
      <c r="G813" s="145"/>
      <c r="H813" s="18"/>
      <c r="I813" s="18"/>
    </row>
    <row r="814" spans="3:9" x14ac:dyDescent="0.2">
      <c r="C814"/>
      <c r="D814"/>
      <c r="E814" s="121"/>
      <c r="F814" s="63"/>
      <c r="G814" s="145"/>
      <c r="H814" s="18"/>
      <c r="I814" s="18"/>
    </row>
    <row r="815" spans="3:9" x14ac:dyDescent="0.2">
      <c r="C815"/>
      <c r="D815"/>
      <c r="E815" s="121"/>
      <c r="F815" s="63"/>
      <c r="G815" s="145"/>
      <c r="H815" s="18"/>
      <c r="I815" s="18"/>
    </row>
    <row r="816" spans="3:9" x14ac:dyDescent="0.2">
      <c r="C816"/>
      <c r="D816"/>
      <c r="E816" s="121"/>
      <c r="F816" s="63"/>
      <c r="G816" s="145"/>
      <c r="H816" s="18"/>
      <c r="I816" s="18"/>
    </row>
    <row r="817" spans="3:9" x14ac:dyDescent="0.2">
      <c r="C817"/>
      <c r="D817"/>
      <c r="E817" s="121"/>
      <c r="F817" s="63"/>
      <c r="G817" s="145"/>
      <c r="H817" s="18"/>
      <c r="I817" s="18"/>
    </row>
    <row r="818" spans="3:9" x14ac:dyDescent="0.2">
      <c r="C818"/>
      <c r="D818"/>
      <c r="E818" s="121"/>
      <c r="F818" s="63"/>
      <c r="G818" s="145"/>
      <c r="H818" s="18"/>
      <c r="I818" s="18"/>
    </row>
    <row r="819" spans="3:9" x14ac:dyDescent="0.2">
      <c r="C819"/>
      <c r="D819"/>
      <c r="E819" s="121"/>
      <c r="F819" s="63"/>
      <c r="G819" s="145"/>
      <c r="H819" s="18"/>
      <c r="I819" s="18"/>
    </row>
    <row r="820" spans="3:9" x14ac:dyDescent="0.2">
      <c r="C820"/>
      <c r="D820"/>
      <c r="E820" s="121"/>
      <c r="F820" s="63"/>
      <c r="G820" s="145"/>
      <c r="H820" s="18"/>
      <c r="I820" s="18"/>
    </row>
    <row r="821" spans="3:9" x14ac:dyDescent="0.2">
      <c r="C821"/>
      <c r="D821"/>
      <c r="E821" s="121"/>
      <c r="F821" s="63"/>
      <c r="G821" s="145"/>
      <c r="H821" s="18"/>
      <c r="I821" s="18"/>
    </row>
    <row r="822" spans="3:9" x14ac:dyDescent="0.2">
      <c r="C822"/>
      <c r="D822"/>
      <c r="E822" s="121"/>
      <c r="F822" s="63"/>
      <c r="G822" s="145"/>
      <c r="H822" s="18"/>
      <c r="I822" s="18"/>
    </row>
    <row r="823" spans="3:9" x14ac:dyDescent="0.2">
      <c r="C823"/>
      <c r="D823"/>
      <c r="E823" s="121"/>
      <c r="F823" s="63"/>
      <c r="G823" s="145"/>
      <c r="H823" s="18"/>
      <c r="I823" s="18"/>
    </row>
    <row r="824" spans="3:9" x14ac:dyDescent="0.2">
      <c r="C824"/>
      <c r="D824"/>
      <c r="E824" s="121"/>
      <c r="F824" s="63"/>
      <c r="G824" s="145"/>
      <c r="H824" s="18"/>
      <c r="I824" s="18"/>
    </row>
    <row r="825" spans="3:9" x14ac:dyDescent="0.2">
      <c r="C825"/>
      <c r="D825"/>
      <c r="E825" s="121"/>
      <c r="F825" s="63"/>
      <c r="G825" s="145"/>
      <c r="H825" s="18"/>
      <c r="I825" s="18"/>
    </row>
    <row r="826" spans="3:9" x14ac:dyDescent="0.2">
      <c r="C826"/>
      <c r="D826"/>
      <c r="E826" s="121"/>
      <c r="F826" s="63"/>
      <c r="G826" s="145"/>
      <c r="H826" s="18"/>
      <c r="I826" s="18"/>
    </row>
    <row r="827" spans="3:9" x14ac:dyDescent="0.2">
      <c r="C827"/>
      <c r="D827"/>
      <c r="E827" s="121"/>
      <c r="F827" s="63"/>
      <c r="G827" s="145"/>
      <c r="H827" s="18"/>
      <c r="I827" s="18"/>
    </row>
    <row r="828" spans="3:9" x14ac:dyDescent="0.2">
      <c r="C828"/>
      <c r="D828"/>
      <c r="E828" s="121"/>
      <c r="F828" s="63"/>
      <c r="G828" s="145"/>
      <c r="H828" s="18"/>
      <c r="I828" s="18"/>
    </row>
    <row r="829" spans="3:9" x14ac:dyDescent="0.2">
      <c r="C829"/>
      <c r="D829"/>
      <c r="E829" s="121"/>
      <c r="F829" s="63"/>
      <c r="G829" s="145"/>
      <c r="H829" s="18"/>
      <c r="I829" s="18"/>
    </row>
    <row r="830" spans="3:9" x14ac:dyDescent="0.2">
      <c r="C830"/>
      <c r="D830"/>
      <c r="E830" s="121"/>
      <c r="F830" s="63"/>
      <c r="G830" s="145"/>
      <c r="H830" s="18"/>
      <c r="I830" s="18"/>
    </row>
    <row r="831" spans="3:9" x14ac:dyDescent="0.2">
      <c r="C831"/>
      <c r="D831"/>
      <c r="E831" s="121"/>
      <c r="F831" s="63"/>
      <c r="G831" s="145"/>
      <c r="H831" s="18"/>
      <c r="I831" s="18"/>
    </row>
    <row r="832" spans="3:9" x14ac:dyDescent="0.2">
      <c r="C832"/>
      <c r="D832"/>
      <c r="E832" s="121"/>
      <c r="F832" s="63"/>
      <c r="G832" s="145"/>
      <c r="H832" s="18"/>
      <c r="I832" s="18"/>
    </row>
    <row r="833" spans="3:9" x14ac:dyDescent="0.2">
      <c r="C833"/>
      <c r="D833"/>
      <c r="E833" s="121"/>
      <c r="F833" s="63"/>
      <c r="G833" s="145"/>
      <c r="H833" s="18"/>
      <c r="I833" s="18"/>
    </row>
    <row r="834" spans="3:9" x14ac:dyDescent="0.2">
      <c r="C834"/>
      <c r="D834"/>
      <c r="E834" s="121"/>
      <c r="F834" s="63"/>
      <c r="G834" s="145"/>
      <c r="H834" s="18"/>
      <c r="I834" s="18"/>
    </row>
    <row r="835" spans="3:9" x14ac:dyDescent="0.2">
      <c r="C835"/>
      <c r="D835"/>
      <c r="E835" s="121"/>
      <c r="F835" s="63"/>
      <c r="G835" s="145"/>
      <c r="H835" s="18"/>
      <c r="I835" s="18"/>
    </row>
    <row r="836" spans="3:9" x14ac:dyDescent="0.2">
      <c r="C836"/>
      <c r="D836"/>
      <c r="E836" s="121"/>
      <c r="F836" s="63"/>
      <c r="G836" s="145"/>
      <c r="H836" s="18"/>
      <c r="I836" s="18"/>
    </row>
    <row r="837" spans="3:9" x14ac:dyDescent="0.2">
      <c r="C837"/>
      <c r="D837"/>
      <c r="E837" s="121"/>
      <c r="F837" s="63"/>
      <c r="G837" s="145"/>
      <c r="H837" s="18"/>
      <c r="I837" s="18"/>
    </row>
    <row r="838" spans="3:9" x14ac:dyDescent="0.2">
      <c r="C838"/>
      <c r="D838"/>
      <c r="E838" s="121"/>
      <c r="F838" s="63"/>
      <c r="G838" s="145"/>
      <c r="H838" s="18"/>
      <c r="I838" s="18"/>
    </row>
    <row r="839" spans="3:9" x14ac:dyDescent="0.2">
      <c r="C839"/>
      <c r="D839"/>
      <c r="E839" s="121"/>
      <c r="F839" s="63"/>
      <c r="G839" s="145"/>
      <c r="H839" s="18"/>
      <c r="I839" s="18"/>
    </row>
    <row r="840" spans="3:9" x14ac:dyDescent="0.2">
      <c r="C840"/>
      <c r="D840"/>
      <c r="E840" s="121"/>
      <c r="F840" s="63"/>
      <c r="G840" s="145"/>
      <c r="H840" s="18"/>
      <c r="I840" s="18"/>
    </row>
    <row r="841" spans="3:9" x14ac:dyDescent="0.2">
      <c r="C841"/>
      <c r="D841"/>
      <c r="E841" s="121"/>
      <c r="F841" s="63"/>
      <c r="G841" s="145"/>
      <c r="H841" s="18"/>
      <c r="I841" s="18"/>
    </row>
    <row r="842" spans="3:9" x14ac:dyDescent="0.2">
      <c r="C842"/>
      <c r="D842"/>
      <c r="E842" s="121"/>
      <c r="F842" s="63"/>
      <c r="G842" s="145"/>
      <c r="H842" s="18"/>
      <c r="I842" s="18"/>
    </row>
    <row r="843" spans="3:9" x14ac:dyDescent="0.2">
      <c r="C843"/>
      <c r="D843"/>
      <c r="E843" s="121"/>
      <c r="F843" s="63"/>
      <c r="G843" s="145"/>
      <c r="H843" s="18"/>
      <c r="I843" s="18"/>
    </row>
    <row r="844" spans="3:9" x14ac:dyDescent="0.2">
      <c r="C844"/>
      <c r="D844"/>
      <c r="E844" s="121"/>
      <c r="F844" s="63"/>
      <c r="G844" s="145"/>
      <c r="H844" s="18"/>
      <c r="I844" s="18"/>
    </row>
    <row r="845" spans="3:9" x14ac:dyDescent="0.2">
      <c r="C845"/>
      <c r="D845"/>
      <c r="E845" s="121"/>
      <c r="F845" s="63"/>
      <c r="G845" s="145"/>
      <c r="H845" s="18"/>
      <c r="I845" s="18"/>
    </row>
    <row r="846" spans="3:9" x14ac:dyDescent="0.2">
      <c r="C846"/>
      <c r="D846"/>
      <c r="E846" s="121"/>
      <c r="F846" s="63"/>
      <c r="G846" s="145"/>
      <c r="H846" s="18"/>
      <c r="I846" s="18"/>
    </row>
    <row r="847" spans="3:9" x14ac:dyDescent="0.2">
      <c r="C847"/>
      <c r="D847"/>
      <c r="E847" s="121"/>
      <c r="F847" s="63"/>
      <c r="G847" s="145"/>
      <c r="H847" s="18"/>
      <c r="I847" s="18"/>
    </row>
    <row r="848" spans="3:9" x14ac:dyDescent="0.2">
      <c r="C848"/>
      <c r="D848"/>
      <c r="E848" s="121"/>
      <c r="F848" s="63"/>
      <c r="G848" s="145"/>
      <c r="H848" s="18"/>
      <c r="I848" s="18"/>
    </row>
    <row r="849" spans="3:9" x14ac:dyDescent="0.2">
      <c r="C849"/>
      <c r="D849"/>
      <c r="E849" s="121"/>
      <c r="F849" s="63"/>
      <c r="G849" s="145"/>
      <c r="H849" s="18"/>
      <c r="I849" s="18"/>
    </row>
    <row r="850" spans="3:9" x14ac:dyDescent="0.2">
      <c r="C850"/>
      <c r="D850"/>
      <c r="E850" s="121"/>
      <c r="F850" s="63"/>
      <c r="G850" s="145"/>
      <c r="H850" s="18"/>
      <c r="I850" s="18"/>
    </row>
    <row r="851" spans="3:9" x14ac:dyDescent="0.2">
      <c r="C851"/>
      <c r="D851"/>
      <c r="E851" s="121"/>
      <c r="F851" s="63"/>
      <c r="G851" s="145"/>
      <c r="H851" s="18"/>
      <c r="I851" s="18"/>
    </row>
    <row r="852" spans="3:9" x14ac:dyDescent="0.2">
      <c r="C852"/>
      <c r="D852"/>
      <c r="E852" s="121"/>
      <c r="F852" s="63"/>
      <c r="G852" s="145"/>
      <c r="H852" s="18"/>
      <c r="I852" s="18"/>
    </row>
    <row r="853" spans="3:9" x14ac:dyDescent="0.2">
      <c r="C853"/>
      <c r="D853"/>
      <c r="E853" s="121"/>
      <c r="F853" s="63"/>
      <c r="G853" s="145"/>
      <c r="H853" s="18"/>
      <c r="I853" s="18"/>
    </row>
    <row r="854" spans="3:9" x14ac:dyDescent="0.2">
      <c r="C854"/>
      <c r="D854"/>
      <c r="E854" s="121"/>
      <c r="F854" s="63"/>
      <c r="G854" s="145"/>
      <c r="H854" s="18"/>
      <c r="I854" s="18"/>
    </row>
    <row r="855" spans="3:9" x14ac:dyDescent="0.2">
      <c r="C855"/>
      <c r="D855"/>
      <c r="E855" s="121"/>
      <c r="F855" s="63"/>
      <c r="G855" s="145"/>
      <c r="H855" s="18"/>
      <c r="I855" s="18"/>
    </row>
    <row r="856" spans="3:9" x14ac:dyDescent="0.2">
      <c r="C856"/>
      <c r="D856"/>
      <c r="E856" s="121"/>
      <c r="F856" s="63"/>
      <c r="G856" s="145"/>
      <c r="H856" s="18"/>
      <c r="I856" s="18"/>
    </row>
    <row r="857" spans="3:9" x14ac:dyDescent="0.2">
      <c r="C857"/>
      <c r="D857"/>
      <c r="E857" s="121"/>
      <c r="F857" s="63"/>
      <c r="G857" s="145"/>
      <c r="H857" s="18"/>
      <c r="I857" s="18"/>
    </row>
    <row r="858" spans="3:9" x14ac:dyDescent="0.2">
      <c r="C858"/>
      <c r="D858"/>
      <c r="E858" s="121"/>
      <c r="F858" s="63"/>
      <c r="G858" s="145"/>
      <c r="H858" s="18"/>
      <c r="I858" s="18"/>
    </row>
    <row r="859" spans="3:9" x14ac:dyDescent="0.2">
      <c r="C859"/>
      <c r="D859"/>
      <c r="E859" s="121"/>
      <c r="F859" s="63"/>
      <c r="G859" s="145"/>
      <c r="H859" s="18"/>
      <c r="I859" s="18"/>
    </row>
    <row r="860" spans="3:9" x14ac:dyDescent="0.2">
      <c r="C860"/>
      <c r="D860"/>
      <c r="E860" s="121"/>
      <c r="F860" s="63"/>
      <c r="G860" s="145"/>
      <c r="H860" s="18"/>
      <c r="I860" s="18"/>
    </row>
    <row r="861" spans="3:9" x14ac:dyDescent="0.2">
      <c r="C861"/>
      <c r="D861"/>
      <c r="E861" s="121"/>
      <c r="F861" s="63"/>
      <c r="G861" s="145"/>
      <c r="H861" s="18"/>
      <c r="I861" s="18"/>
    </row>
    <row r="862" spans="3:9" x14ac:dyDescent="0.2">
      <c r="C862"/>
      <c r="D862"/>
      <c r="E862" s="121"/>
      <c r="F862" s="63"/>
      <c r="G862" s="145"/>
      <c r="H862" s="18"/>
      <c r="I862" s="18"/>
    </row>
    <row r="863" spans="3:9" x14ac:dyDescent="0.2">
      <c r="C863"/>
      <c r="D863"/>
      <c r="E863" s="121"/>
      <c r="F863" s="63"/>
      <c r="G863" s="145"/>
      <c r="H863" s="18"/>
      <c r="I863" s="18"/>
    </row>
    <row r="864" spans="3:9" x14ac:dyDescent="0.2">
      <c r="C864"/>
      <c r="D864"/>
      <c r="E864" s="121"/>
      <c r="F864" s="63"/>
      <c r="G864" s="145"/>
      <c r="H864" s="18"/>
      <c r="I864" s="18"/>
    </row>
    <row r="865" spans="3:9" x14ac:dyDescent="0.2">
      <c r="C865"/>
      <c r="D865"/>
      <c r="E865" s="121"/>
      <c r="F865" s="63"/>
      <c r="G865" s="145"/>
      <c r="H865" s="18"/>
      <c r="I865" s="18"/>
    </row>
    <row r="866" spans="3:9" x14ac:dyDescent="0.2">
      <c r="C866"/>
      <c r="D866"/>
      <c r="E866" s="121"/>
      <c r="F866" s="63"/>
      <c r="G866" s="145"/>
      <c r="H866" s="18"/>
      <c r="I866" s="18"/>
    </row>
    <row r="867" spans="3:9" x14ac:dyDescent="0.2">
      <c r="C867"/>
      <c r="D867"/>
      <c r="E867" s="121"/>
      <c r="F867" s="63"/>
      <c r="G867" s="145"/>
      <c r="H867" s="18"/>
      <c r="I867" s="18"/>
    </row>
    <row r="868" spans="3:9" x14ac:dyDescent="0.2">
      <c r="C868"/>
      <c r="D868"/>
      <c r="E868" s="121"/>
      <c r="F868" s="63"/>
      <c r="G868" s="145"/>
      <c r="H868" s="18"/>
      <c r="I868" s="18"/>
    </row>
    <row r="869" spans="3:9" x14ac:dyDescent="0.2">
      <c r="C869"/>
      <c r="D869"/>
      <c r="E869" s="121"/>
      <c r="F869" s="63"/>
      <c r="G869" s="145"/>
      <c r="H869" s="18"/>
      <c r="I869" s="18"/>
    </row>
    <row r="870" spans="3:9" x14ac:dyDescent="0.2">
      <c r="C870"/>
      <c r="D870"/>
      <c r="E870" s="121"/>
      <c r="F870" s="63"/>
      <c r="G870" s="145"/>
      <c r="H870" s="18"/>
      <c r="I870" s="18"/>
    </row>
    <row r="871" spans="3:9" x14ac:dyDescent="0.2">
      <c r="C871"/>
      <c r="D871"/>
      <c r="E871" s="121"/>
      <c r="F871" s="63"/>
      <c r="G871" s="145"/>
      <c r="H871" s="18"/>
      <c r="I871" s="18"/>
    </row>
    <row r="872" spans="3:9" x14ac:dyDescent="0.2">
      <c r="C872"/>
      <c r="D872"/>
      <c r="E872" s="121"/>
      <c r="F872" s="63"/>
      <c r="G872" s="145"/>
      <c r="H872" s="18"/>
      <c r="I872" s="18"/>
    </row>
    <row r="873" spans="3:9" x14ac:dyDescent="0.2">
      <c r="C873"/>
      <c r="D873"/>
      <c r="E873" s="121"/>
      <c r="F873" s="63"/>
      <c r="G873" s="145"/>
      <c r="H873" s="18"/>
      <c r="I873" s="18"/>
    </row>
    <row r="874" spans="3:9" x14ac:dyDescent="0.2">
      <c r="C874"/>
      <c r="D874"/>
      <c r="E874" s="121"/>
      <c r="F874" s="63"/>
      <c r="G874" s="145"/>
      <c r="H874" s="18"/>
      <c r="I874" s="18"/>
    </row>
    <row r="875" spans="3:9" x14ac:dyDescent="0.2">
      <c r="C875"/>
      <c r="D875"/>
      <c r="E875" s="121"/>
      <c r="F875" s="63"/>
      <c r="G875" s="145"/>
      <c r="H875" s="18"/>
      <c r="I875" s="18"/>
    </row>
    <row r="876" spans="3:9" x14ac:dyDescent="0.2">
      <c r="C876"/>
      <c r="D876"/>
      <c r="E876" s="121"/>
      <c r="F876" s="63"/>
      <c r="G876" s="145"/>
      <c r="H876" s="18"/>
      <c r="I876" s="18"/>
    </row>
    <row r="877" spans="3:9" x14ac:dyDescent="0.2">
      <c r="C877"/>
      <c r="D877"/>
      <c r="E877" s="121"/>
      <c r="F877" s="63"/>
      <c r="G877" s="145"/>
      <c r="H877" s="18"/>
      <c r="I877" s="18"/>
    </row>
    <row r="878" spans="3:9" x14ac:dyDescent="0.2">
      <c r="C878"/>
      <c r="D878"/>
      <c r="E878" s="121"/>
      <c r="F878" s="63"/>
      <c r="G878" s="145"/>
      <c r="H878" s="18"/>
      <c r="I878" s="18"/>
    </row>
    <row r="879" spans="3:9" x14ac:dyDescent="0.2">
      <c r="C879"/>
      <c r="D879"/>
      <c r="E879" s="121"/>
      <c r="F879" s="63"/>
      <c r="G879" s="145"/>
      <c r="H879" s="18"/>
      <c r="I879" s="18"/>
    </row>
    <row r="880" spans="3:9" x14ac:dyDescent="0.2">
      <c r="C880"/>
      <c r="D880"/>
      <c r="E880" s="121"/>
      <c r="F880" s="63"/>
      <c r="G880" s="145"/>
      <c r="H880" s="18"/>
      <c r="I880" s="18"/>
    </row>
    <row r="881" spans="3:9" x14ac:dyDescent="0.2">
      <c r="C881"/>
      <c r="D881"/>
      <c r="E881" s="121"/>
      <c r="F881" s="63"/>
      <c r="G881" s="145"/>
      <c r="H881" s="18"/>
      <c r="I881" s="18"/>
    </row>
    <row r="882" spans="3:9" x14ac:dyDescent="0.2">
      <c r="C882"/>
      <c r="D882"/>
      <c r="E882" s="121"/>
      <c r="F882" s="63"/>
      <c r="G882" s="145"/>
      <c r="H882" s="18"/>
      <c r="I882" s="18"/>
    </row>
    <row r="883" spans="3:9" x14ac:dyDescent="0.2">
      <c r="C883"/>
      <c r="D883"/>
      <c r="E883" s="121"/>
      <c r="F883" s="63"/>
      <c r="G883" s="145"/>
      <c r="H883" s="18"/>
      <c r="I883" s="18"/>
    </row>
    <row r="884" spans="3:9" x14ac:dyDescent="0.2">
      <c r="C884"/>
      <c r="D884"/>
      <c r="E884" s="121"/>
      <c r="F884" s="63"/>
      <c r="G884" s="145"/>
      <c r="H884" s="18"/>
      <c r="I884" s="18"/>
    </row>
    <row r="885" spans="3:9" x14ac:dyDescent="0.2">
      <c r="C885"/>
      <c r="D885"/>
      <c r="E885" s="121"/>
      <c r="F885" s="63"/>
      <c r="G885" s="145"/>
      <c r="H885" s="18"/>
      <c r="I885" s="18"/>
    </row>
    <row r="886" spans="3:9" x14ac:dyDescent="0.2">
      <c r="C886"/>
      <c r="D886"/>
      <c r="E886" s="121"/>
      <c r="F886" s="63"/>
      <c r="G886" s="145"/>
      <c r="H886" s="18"/>
      <c r="I886" s="18"/>
    </row>
    <row r="887" spans="3:9" x14ac:dyDescent="0.2">
      <c r="C887"/>
      <c r="D887"/>
      <c r="E887" s="121"/>
      <c r="F887" s="63"/>
      <c r="G887" s="145"/>
      <c r="H887" s="18"/>
      <c r="I887" s="18"/>
    </row>
    <row r="888" spans="3:9" x14ac:dyDescent="0.2">
      <c r="C888"/>
      <c r="D888"/>
      <c r="E888" s="121"/>
      <c r="F888" s="63"/>
      <c r="G888" s="145"/>
      <c r="H888" s="18"/>
      <c r="I888" s="18"/>
    </row>
    <row r="889" spans="3:9" x14ac:dyDescent="0.2">
      <c r="C889"/>
      <c r="D889"/>
      <c r="E889" s="121"/>
      <c r="F889" s="63"/>
      <c r="G889" s="145"/>
      <c r="H889" s="18"/>
      <c r="I889" s="18"/>
    </row>
    <row r="890" spans="3:9" x14ac:dyDescent="0.2">
      <c r="C890"/>
      <c r="D890"/>
      <c r="E890" s="121"/>
      <c r="F890" s="63"/>
      <c r="G890" s="145"/>
      <c r="H890" s="18"/>
      <c r="I890" s="18"/>
    </row>
    <row r="891" spans="3:9" x14ac:dyDescent="0.2">
      <c r="C891"/>
      <c r="D891"/>
      <c r="E891" s="121"/>
      <c r="F891" s="63"/>
      <c r="G891" s="145"/>
      <c r="H891" s="18"/>
      <c r="I891" s="18"/>
    </row>
    <row r="892" spans="3:9" x14ac:dyDescent="0.2">
      <c r="C892"/>
      <c r="D892"/>
      <c r="E892" s="121"/>
      <c r="F892" s="63"/>
      <c r="G892" s="145"/>
      <c r="H892" s="18"/>
      <c r="I892" s="18"/>
    </row>
    <row r="893" spans="3:9" x14ac:dyDescent="0.2">
      <c r="C893"/>
      <c r="D893"/>
      <c r="E893" s="121"/>
      <c r="F893" s="63"/>
      <c r="G893" s="145"/>
      <c r="H893" s="18"/>
      <c r="I893" s="18"/>
    </row>
    <row r="894" spans="3:9" x14ac:dyDescent="0.2">
      <c r="C894"/>
      <c r="D894"/>
      <c r="E894" s="121"/>
      <c r="F894" s="63"/>
      <c r="G894" s="145"/>
      <c r="H894" s="18"/>
      <c r="I894" s="18"/>
    </row>
    <row r="895" spans="3:9" x14ac:dyDescent="0.2">
      <c r="C895"/>
      <c r="D895"/>
      <c r="E895" s="121"/>
      <c r="F895" s="63"/>
      <c r="G895" s="145"/>
      <c r="H895" s="18"/>
      <c r="I895" s="18"/>
    </row>
    <row r="896" spans="3:9" x14ac:dyDescent="0.2">
      <c r="C896"/>
      <c r="D896"/>
      <c r="E896" s="121"/>
      <c r="F896" s="63"/>
      <c r="G896" s="145"/>
      <c r="H896" s="18"/>
      <c r="I896" s="18"/>
    </row>
    <row r="897" spans="3:9" x14ac:dyDescent="0.2">
      <c r="C897"/>
      <c r="D897"/>
      <c r="E897" s="121"/>
      <c r="F897" s="63"/>
      <c r="G897" s="145"/>
      <c r="H897" s="18"/>
      <c r="I897" s="18"/>
    </row>
    <row r="898" spans="3:9" x14ac:dyDescent="0.2">
      <c r="C898"/>
      <c r="D898"/>
      <c r="E898" s="121"/>
      <c r="F898" s="63"/>
      <c r="G898" s="145"/>
      <c r="H898" s="18"/>
      <c r="I898" s="18"/>
    </row>
    <row r="899" spans="3:9" x14ac:dyDescent="0.2">
      <c r="C899"/>
      <c r="D899"/>
      <c r="E899" s="121"/>
      <c r="F899" s="63"/>
      <c r="G899" s="145"/>
      <c r="H899" s="18"/>
      <c r="I899" s="18"/>
    </row>
    <row r="900" spans="3:9" x14ac:dyDescent="0.2">
      <c r="C900"/>
      <c r="D900"/>
      <c r="E900" s="121"/>
      <c r="F900" s="63"/>
      <c r="G900" s="145"/>
      <c r="H900" s="18"/>
      <c r="I900" s="18"/>
    </row>
    <row r="901" spans="3:9" x14ac:dyDescent="0.2">
      <c r="C901"/>
      <c r="D901"/>
      <c r="E901" s="121"/>
      <c r="F901" s="63"/>
      <c r="G901" s="145"/>
      <c r="H901" s="18"/>
      <c r="I901" s="18"/>
    </row>
    <row r="902" spans="3:9" x14ac:dyDescent="0.2">
      <c r="C902"/>
      <c r="D902"/>
      <c r="E902" s="121"/>
      <c r="F902" s="63"/>
      <c r="G902" s="145"/>
      <c r="H902" s="18"/>
      <c r="I902" s="18"/>
    </row>
    <row r="903" spans="3:9" x14ac:dyDescent="0.2">
      <c r="C903"/>
      <c r="D903"/>
      <c r="E903" s="121"/>
      <c r="F903" s="63"/>
      <c r="G903" s="145"/>
      <c r="H903" s="18"/>
      <c r="I903" s="18"/>
    </row>
    <row r="904" spans="3:9" x14ac:dyDescent="0.2">
      <c r="C904"/>
      <c r="D904"/>
      <c r="E904" s="121"/>
      <c r="F904" s="63"/>
      <c r="G904" s="145"/>
      <c r="H904" s="18"/>
      <c r="I904" s="18"/>
    </row>
    <row r="905" spans="3:9" x14ac:dyDescent="0.2">
      <c r="C905"/>
      <c r="D905"/>
      <c r="E905" s="121"/>
      <c r="F905" s="63"/>
      <c r="G905" s="145"/>
      <c r="H905" s="18"/>
      <c r="I905" s="18"/>
    </row>
    <row r="906" spans="3:9" x14ac:dyDescent="0.2">
      <c r="C906"/>
      <c r="D906"/>
      <c r="E906" s="121"/>
      <c r="F906" s="63"/>
      <c r="G906" s="145"/>
      <c r="H906" s="18"/>
      <c r="I906" s="18"/>
    </row>
    <row r="907" spans="3:9" x14ac:dyDescent="0.2">
      <c r="C907"/>
      <c r="D907"/>
      <c r="E907" s="121"/>
      <c r="F907" s="63"/>
      <c r="G907" s="145"/>
      <c r="H907" s="18"/>
      <c r="I907" s="18"/>
    </row>
    <row r="908" spans="3:9" x14ac:dyDescent="0.2">
      <c r="C908"/>
      <c r="D908"/>
      <c r="E908" s="121"/>
      <c r="F908" s="63"/>
      <c r="G908" s="145"/>
      <c r="H908" s="18"/>
      <c r="I908" s="18"/>
    </row>
    <row r="909" spans="3:9" x14ac:dyDescent="0.2">
      <c r="C909"/>
      <c r="D909"/>
      <c r="E909" s="121"/>
      <c r="F909" s="63"/>
      <c r="G909" s="145"/>
      <c r="H909" s="18"/>
      <c r="I909" s="18"/>
    </row>
    <row r="910" spans="3:9" x14ac:dyDescent="0.2">
      <c r="C910"/>
      <c r="D910"/>
      <c r="E910" s="121"/>
      <c r="F910" s="63"/>
      <c r="G910" s="145"/>
      <c r="H910" s="18"/>
      <c r="I910" s="18"/>
    </row>
    <row r="911" spans="3:9" x14ac:dyDescent="0.2">
      <c r="C911"/>
      <c r="D911"/>
      <c r="E911" s="121"/>
      <c r="F911" s="63"/>
      <c r="G911" s="145"/>
      <c r="H911" s="18"/>
      <c r="I911" s="18"/>
    </row>
    <row r="912" spans="3:9" x14ac:dyDescent="0.2">
      <c r="C912"/>
      <c r="D912"/>
      <c r="E912" s="121"/>
      <c r="F912" s="63"/>
      <c r="G912" s="145"/>
      <c r="H912" s="18"/>
      <c r="I912" s="18"/>
    </row>
    <row r="913" spans="3:9" x14ac:dyDescent="0.2">
      <c r="C913"/>
      <c r="D913"/>
      <c r="E913" s="121"/>
      <c r="F913" s="63"/>
      <c r="G913" s="145"/>
      <c r="H913" s="18"/>
      <c r="I913" s="18"/>
    </row>
    <row r="914" spans="3:9" x14ac:dyDescent="0.2">
      <c r="C914"/>
      <c r="D914"/>
      <c r="E914" s="121"/>
      <c r="F914" s="63"/>
      <c r="G914" s="145"/>
      <c r="H914" s="18"/>
      <c r="I914" s="18"/>
    </row>
    <row r="915" spans="3:9" x14ac:dyDescent="0.2">
      <c r="C915"/>
      <c r="D915"/>
      <c r="E915" s="121"/>
      <c r="F915" s="63"/>
      <c r="G915" s="145"/>
      <c r="H915" s="18"/>
      <c r="I915" s="18"/>
    </row>
    <row r="916" spans="3:9" x14ac:dyDescent="0.2">
      <c r="C916"/>
      <c r="D916"/>
      <c r="E916" s="121"/>
      <c r="F916" s="63"/>
      <c r="G916" s="145"/>
      <c r="H916" s="18"/>
      <c r="I916" s="18"/>
    </row>
    <row r="917" spans="3:9" x14ac:dyDescent="0.2">
      <c r="C917"/>
      <c r="D917"/>
      <c r="E917" s="121"/>
      <c r="F917" s="63"/>
      <c r="G917" s="145"/>
      <c r="H917" s="18"/>
      <c r="I917" s="18"/>
    </row>
    <row r="918" spans="3:9" x14ac:dyDescent="0.2">
      <c r="C918"/>
      <c r="D918"/>
      <c r="E918" s="121"/>
      <c r="F918" s="63"/>
      <c r="G918" s="145"/>
      <c r="H918" s="18"/>
      <c r="I918" s="18"/>
    </row>
    <row r="919" spans="3:9" x14ac:dyDescent="0.2">
      <c r="C919"/>
      <c r="D919"/>
      <c r="E919" s="121"/>
      <c r="F919" s="63"/>
      <c r="G919" s="145"/>
      <c r="H919" s="18"/>
      <c r="I919" s="18"/>
    </row>
    <row r="920" spans="3:9" x14ac:dyDescent="0.2">
      <c r="C920"/>
      <c r="D920"/>
      <c r="E920" s="121"/>
      <c r="F920" s="63"/>
      <c r="G920" s="145"/>
      <c r="H920" s="18"/>
      <c r="I920" s="18"/>
    </row>
    <row r="921" spans="3:9" x14ac:dyDescent="0.2">
      <c r="C921"/>
      <c r="D921"/>
      <c r="E921" s="121"/>
      <c r="F921" s="63"/>
      <c r="G921" s="145"/>
      <c r="H921" s="18"/>
      <c r="I921" s="18"/>
    </row>
    <row r="922" spans="3:9" x14ac:dyDescent="0.2">
      <c r="C922"/>
      <c r="D922"/>
      <c r="E922" s="121"/>
      <c r="F922" s="63"/>
      <c r="G922" s="145"/>
      <c r="H922" s="18"/>
      <c r="I922" s="18"/>
    </row>
    <row r="923" spans="3:9" x14ac:dyDescent="0.2">
      <c r="C923"/>
      <c r="D923"/>
      <c r="E923" s="121"/>
      <c r="F923" s="63"/>
      <c r="G923" s="145"/>
      <c r="H923" s="18"/>
      <c r="I923" s="18"/>
    </row>
    <row r="924" spans="3:9" x14ac:dyDescent="0.2">
      <c r="C924"/>
      <c r="D924"/>
      <c r="E924" s="121"/>
      <c r="F924" s="63"/>
      <c r="G924" s="145"/>
      <c r="H924" s="18"/>
      <c r="I924" s="18"/>
    </row>
    <row r="925" spans="3:9" x14ac:dyDescent="0.2">
      <c r="C925"/>
      <c r="D925"/>
      <c r="E925" s="121"/>
      <c r="F925" s="63"/>
      <c r="G925" s="145"/>
      <c r="H925" s="18"/>
      <c r="I925" s="18"/>
    </row>
    <row r="926" spans="3:9" x14ac:dyDescent="0.2">
      <c r="C926"/>
      <c r="D926"/>
      <c r="E926" s="121"/>
      <c r="F926" s="63"/>
      <c r="G926" s="145"/>
      <c r="H926" s="18"/>
      <c r="I926" s="18"/>
    </row>
    <row r="927" spans="3:9" x14ac:dyDescent="0.2">
      <c r="C927"/>
      <c r="D927"/>
      <c r="E927" s="121"/>
      <c r="F927" s="63"/>
      <c r="G927" s="145"/>
      <c r="H927" s="18"/>
      <c r="I927" s="18"/>
    </row>
    <row r="928" spans="3:9" x14ac:dyDescent="0.2">
      <c r="C928"/>
      <c r="D928"/>
      <c r="E928" s="121"/>
      <c r="F928" s="63"/>
      <c r="G928" s="145"/>
      <c r="H928" s="18"/>
      <c r="I928" s="18"/>
    </row>
    <row r="929" spans="3:9" x14ac:dyDescent="0.2">
      <c r="C929"/>
      <c r="D929"/>
      <c r="E929" s="121"/>
      <c r="F929" s="63"/>
      <c r="G929" s="145"/>
      <c r="H929" s="18"/>
      <c r="I929" s="18"/>
    </row>
    <row r="930" spans="3:9" x14ac:dyDescent="0.2">
      <c r="C930"/>
      <c r="D930"/>
      <c r="E930" s="121"/>
      <c r="F930" s="63"/>
      <c r="G930" s="145"/>
      <c r="H930" s="18"/>
      <c r="I930" s="18"/>
    </row>
    <row r="931" spans="3:9" x14ac:dyDescent="0.2">
      <c r="C931"/>
      <c r="D931"/>
      <c r="E931" s="121"/>
      <c r="F931" s="63"/>
      <c r="G931" s="145"/>
      <c r="H931" s="18"/>
      <c r="I931" s="18"/>
    </row>
    <row r="932" spans="3:9" x14ac:dyDescent="0.2">
      <c r="C932"/>
      <c r="D932"/>
      <c r="E932" s="121"/>
      <c r="F932" s="63"/>
      <c r="G932" s="145"/>
      <c r="H932" s="18"/>
      <c r="I932" s="18"/>
    </row>
    <row r="933" spans="3:9" x14ac:dyDescent="0.2">
      <c r="C933"/>
      <c r="D933"/>
      <c r="E933" s="121"/>
      <c r="F933" s="63"/>
      <c r="G933" s="145"/>
      <c r="H933" s="18"/>
      <c r="I933" s="18"/>
    </row>
    <row r="934" spans="3:9" x14ac:dyDescent="0.2">
      <c r="C934"/>
      <c r="D934"/>
      <c r="E934" s="121"/>
      <c r="F934" s="63"/>
      <c r="G934" s="145"/>
      <c r="H934" s="18"/>
      <c r="I934" s="18"/>
    </row>
    <row r="935" spans="3:9" x14ac:dyDescent="0.2">
      <c r="C935"/>
      <c r="D935"/>
      <c r="E935" s="121"/>
      <c r="F935" s="63"/>
      <c r="G935" s="145"/>
      <c r="H935" s="18"/>
      <c r="I935" s="18"/>
    </row>
    <row r="936" spans="3:9" x14ac:dyDescent="0.2">
      <c r="C936"/>
      <c r="D936"/>
      <c r="E936" s="121"/>
      <c r="F936" s="63"/>
      <c r="G936" s="145"/>
      <c r="H936" s="18"/>
      <c r="I936" s="18"/>
    </row>
    <row r="937" spans="3:9" x14ac:dyDescent="0.2">
      <c r="C937"/>
      <c r="D937"/>
      <c r="E937" s="121"/>
      <c r="F937" s="63"/>
      <c r="G937" s="145"/>
      <c r="H937" s="18"/>
      <c r="I937" s="18"/>
    </row>
    <row r="938" spans="3:9" x14ac:dyDescent="0.2">
      <c r="C938"/>
      <c r="D938"/>
      <c r="E938" s="121"/>
      <c r="F938" s="63"/>
      <c r="G938" s="145"/>
      <c r="H938" s="18"/>
      <c r="I938" s="18"/>
    </row>
    <row r="939" spans="3:9" x14ac:dyDescent="0.2">
      <c r="C939"/>
      <c r="D939"/>
      <c r="E939" s="121"/>
      <c r="F939" s="63"/>
      <c r="G939" s="145"/>
      <c r="H939" s="18"/>
      <c r="I939" s="18"/>
    </row>
    <row r="940" spans="3:9" x14ac:dyDescent="0.2">
      <c r="C940"/>
      <c r="D940"/>
      <c r="E940" s="121"/>
      <c r="F940" s="63"/>
      <c r="G940" s="145"/>
      <c r="H940" s="18"/>
      <c r="I940" s="18"/>
    </row>
    <row r="941" spans="3:9" x14ac:dyDescent="0.2">
      <c r="C941"/>
      <c r="D941"/>
      <c r="E941" s="121"/>
      <c r="F941" s="63"/>
      <c r="G941" s="145"/>
      <c r="H941" s="18"/>
      <c r="I941" s="18"/>
    </row>
    <row r="942" spans="3:9" x14ac:dyDescent="0.2">
      <c r="C942"/>
      <c r="D942"/>
      <c r="E942" s="121"/>
      <c r="F942" s="63"/>
      <c r="G942" s="145"/>
      <c r="H942" s="18"/>
      <c r="I942" s="18"/>
    </row>
    <row r="943" spans="3:9" x14ac:dyDescent="0.2">
      <c r="C943"/>
      <c r="D943"/>
      <c r="E943" s="121"/>
      <c r="F943" s="63"/>
      <c r="G943" s="145"/>
      <c r="H943" s="18"/>
      <c r="I943" s="18"/>
    </row>
    <row r="944" spans="3:9" x14ac:dyDescent="0.2">
      <c r="C944"/>
      <c r="D944"/>
      <c r="E944" s="121"/>
      <c r="F944" s="63"/>
      <c r="G944" s="145"/>
      <c r="H944" s="18"/>
      <c r="I944" s="18"/>
    </row>
    <row r="945" spans="3:9" x14ac:dyDescent="0.2">
      <c r="C945"/>
      <c r="D945"/>
      <c r="E945" s="121"/>
      <c r="F945" s="63"/>
      <c r="G945" s="145"/>
      <c r="H945" s="18"/>
      <c r="I945" s="18"/>
    </row>
    <row r="946" spans="3:9" x14ac:dyDescent="0.2">
      <c r="C946"/>
      <c r="D946"/>
      <c r="E946" s="121"/>
      <c r="F946" s="63"/>
      <c r="G946" s="145"/>
      <c r="H946" s="18"/>
      <c r="I946" s="18"/>
    </row>
    <row r="947" spans="3:9" x14ac:dyDescent="0.2">
      <c r="C947"/>
      <c r="D947"/>
      <c r="E947" s="121"/>
      <c r="F947" s="63"/>
      <c r="G947" s="145"/>
      <c r="H947" s="18"/>
      <c r="I947" s="18"/>
    </row>
    <row r="948" spans="3:9" x14ac:dyDescent="0.2">
      <c r="C948"/>
      <c r="D948"/>
      <c r="E948" s="121"/>
      <c r="F948" s="63"/>
      <c r="G948" s="145"/>
      <c r="H948" s="18"/>
      <c r="I948" s="18"/>
    </row>
    <row r="949" spans="3:9" x14ac:dyDescent="0.2">
      <c r="C949"/>
      <c r="D949"/>
      <c r="E949" s="121"/>
      <c r="F949" s="63"/>
      <c r="G949" s="145"/>
      <c r="H949" s="18"/>
      <c r="I949" s="18"/>
    </row>
    <row r="950" spans="3:9" x14ac:dyDescent="0.2">
      <c r="C950"/>
      <c r="D950"/>
      <c r="E950" s="121"/>
      <c r="F950" s="63"/>
      <c r="G950" s="145"/>
      <c r="H950" s="18"/>
      <c r="I950" s="18"/>
    </row>
    <row r="951" spans="3:9" x14ac:dyDescent="0.2">
      <c r="C951"/>
      <c r="D951"/>
      <c r="E951" s="121"/>
      <c r="F951" s="63"/>
      <c r="G951" s="145"/>
      <c r="H951" s="18"/>
      <c r="I951" s="18"/>
    </row>
    <row r="952" spans="3:9" x14ac:dyDescent="0.2">
      <c r="C952"/>
      <c r="D952"/>
      <c r="E952" s="121"/>
      <c r="F952" s="63"/>
      <c r="G952" s="145"/>
      <c r="H952" s="18"/>
      <c r="I952" s="18"/>
    </row>
    <row r="953" spans="3:9" x14ac:dyDescent="0.2">
      <c r="C953"/>
      <c r="D953"/>
      <c r="E953" s="121"/>
      <c r="F953" s="63"/>
      <c r="G953" s="145"/>
      <c r="H953" s="18"/>
      <c r="I953" s="18"/>
    </row>
    <row r="954" spans="3:9" x14ac:dyDescent="0.2">
      <c r="C954"/>
      <c r="D954"/>
      <c r="E954" s="121"/>
      <c r="F954" s="63"/>
      <c r="G954" s="145"/>
      <c r="H954" s="18"/>
      <c r="I954" s="18"/>
    </row>
    <row r="955" spans="3:9" x14ac:dyDescent="0.2">
      <c r="C955"/>
      <c r="D955"/>
      <c r="E955" s="121"/>
      <c r="F955" s="63"/>
      <c r="G955" s="145"/>
      <c r="H955" s="18"/>
      <c r="I955" s="18"/>
    </row>
    <row r="956" spans="3:9" x14ac:dyDescent="0.2">
      <c r="C956"/>
      <c r="D956"/>
      <c r="E956" s="121"/>
      <c r="F956" s="63"/>
      <c r="G956" s="145"/>
      <c r="H956" s="18"/>
      <c r="I956" s="18"/>
    </row>
    <row r="957" spans="3:9" x14ac:dyDescent="0.2">
      <c r="C957"/>
      <c r="D957"/>
      <c r="E957" s="121"/>
      <c r="F957" s="63"/>
      <c r="G957" s="145"/>
      <c r="H957" s="18"/>
      <c r="I957" s="18"/>
    </row>
    <row r="958" spans="3:9" x14ac:dyDescent="0.2">
      <c r="C958"/>
      <c r="D958"/>
      <c r="E958" s="121"/>
      <c r="F958" s="63"/>
      <c r="G958" s="145"/>
      <c r="H958" s="18"/>
      <c r="I958" s="18"/>
    </row>
    <row r="959" spans="3:9" x14ac:dyDescent="0.2">
      <c r="C959"/>
      <c r="D959"/>
      <c r="E959" s="121"/>
      <c r="F959" s="63"/>
      <c r="G959" s="145"/>
      <c r="H959" s="18"/>
      <c r="I959" s="18"/>
    </row>
    <row r="960" spans="3:9" x14ac:dyDescent="0.2">
      <c r="C960"/>
      <c r="D960"/>
      <c r="E960" s="121"/>
      <c r="F960" s="63"/>
      <c r="G960" s="145"/>
      <c r="H960" s="18"/>
      <c r="I960" s="18"/>
    </row>
    <row r="961" spans="3:9" x14ac:dyDescent="0.2">
      <c r="C961"/>
      <c r="D961"/>
      <c r="E961" s="121"/>
      <c r="F961" s="63"/>
      <c r="G961" s="145"/>
      <c r="H961" s="18"/>
      <c r="I961" s="18"/>
    </row>
    <row r="962" spans="3:9" x14ac:dyDescent="0.2">
      <c r="C962"/>
      <c r="D962"/>
      <c r="E962" s="121"/>
      <c r="F962" s="63"/>
      <c r="G962" s="145"/>
      <c r="H962" s="18"/>
      <c r="I962" s="18"/>
    </row>
    <row r="963" spans="3:9" x14ac:dyDescent="0.2">
      <c r="C963"/>
      <c r="D963"/>
      <c r="E963" s="121"/>
      <c r="F963" s="63"/>
      <c r="G963" s="145"/>
      <c r="H963" s="18"/>
      <c r="I963" s="18"/>
    </row>
    <row r="964" spans="3:9" x14ac:dyDescent="0.2">
      <c r="C964"/>
      <c r="D964"/>
      <c r="E964" s="121"/>
      <c r="F964" s="63"/>
      <c r="G964" s="145"/>
      <c r="H964" s="18"/>
      <c r="I964" s="18"/>
    </row>
    <row r="965" spans="3:9" x14ac:dyDescent="0.2">
      <c r="C965"/>
      <c r="D965"/>
      <c r="E965" s="121"/>
      <c r="F965" s="63"/>
      <c r="G965" s="145"/>
      <c r="H965" s="18"/>
      <c r="I965" s="18"/>
    </row>
    <row r="966" spans="3:9" x14ac:dyDescent="0.2">
      <c r="C966"/>
      <c r="D966"/>
      <c r="E966" s="121"/>
      <c r="F966" s="63"/>
      <c r="G966" s="145"/>
      <c r="H966" s="18"/>
      <c r="I966" s="18"/>
    </row>
    <row r="967" spans="3:9" x14ac:dyDescent="0.2">
      <c r="C967"/>
      <c r="D967"/>
      <c r="E967" s="121"/>
      <c r="F967" s="63"/>
      <c r="G967" s="145"/>
      <c r="H967" s="18"/>
      <c r="I967" s="18"/>
    </row>
    <row r="968" spans="3:9" x14ac:dyDescent="0.2">
      <c r="C968"/>
      <c r="D968"/>
      <c r="E968" s="121"/>
      <c r="F968" s="63"/>
      <c r="G968" s="145"/>
      <c r="H968" s="18"/>
      <c r="I968" s="18"/>
    </row>
    <row r="969" spans="3:9" x14ac:dyDescent="0.2">
      <c r="C969"/>
      <c r="D969"/>
      <c r="E969" s="121"/>
      <c r="F969" s="63"/>
      <c r="G969" s="145"/>
      <c r="H969" s="18"/>
      <c r="I969" s="18"/>
    </row>
    <row r="970" spans="3:9" x14ac:dyDescent="0.2">
      <c r="C970"/>
      <c r="D970"/>
      <c r="E970" s="121"/>
      <c r="F970" s="63"/>
      <c r="G970" s="145"/>
      <c r="H970" s="18"/>
      <c r="I970" s="18"/>
    </row>
    <row r="971" spans="3:9" x14ac:dyDescent="0.2">
      <c r="C971"/>
      <c r="D971"/>
      <c r="E971" s="121"/>
      <c r="F971" s="63"/>
      <c r="G971" s="145"/>
      <c r="H971" s="18"/>
      <c r="I971" s="18"/>
    </row>
    <row r="972" spans="3:9" x14ac:dyDescent="0.2">
      <c r="C972"/>
      <c r="D972"/>
      <c r="E972" s="121"/>
      <c r="F972" s="63"/>
      <c r="G972" s="145"/>
      <c r="H972" s="18"/>
      <c r="I972" s="18"/>
    </row>
    <row r="973" spans="3:9" x14ac:dyDescent="0.2">
      <c r="C973"/>
      <c r="D973"/>
      <c r="E973" s="121"/>
      <c r="F973" s="63"/>
      <c r="G973" s="145"/>
      <c r="H973" s="18"/>
      <c r="I973" s="18"/>
    </row>
    <row r="974" spans="3:9" x14ac:dyDescent="0.2">
      <c r="C974"/>
      <c r="D974"/>
      <c r="E974" s="121"/>
      <c r="F974" s="63"/>
      <c r="G974" s="145"/>
      <c r="H974" s="18"/>
      <c r="I974" s="18"/>
    </row>
    <row r="975" spans="3:9" x14ac:dyDescent="0.2">
      <c r="C975"/>
      <c r="D975"/>
      <c r="E975" s="121"/>
      <c r="F975" s="63"/>
      <c r="G975" s="145"/>
      <c r="H975" s="18"/>
      <c r="I975" s="18"/>
    </row>
    <row r="976" spans="3:9" x14ac:dyDescent="0.2">
      <c r="C976"/>
      <c r="D976"/>
      <c r="E976" s="121"/>
      <c r="F976" s="63"/>
      <c r="G976" s="145"/>
      <c r="H976" s="18"/>
      <c r="I976" s="18"/>
    </row>
    <row r="977" spans="3:9" x14ac:dyDescent="0.2">
      <c r="C977"/>
      <c r="D977"/>
      <c r="E977" s="121"/>
      <c r="F977" s="63"/>
      <c r="G977" s="145"/>
      <c r="H977" s="18"/>
      <c r="I977" s="18"/>
    </row>
    <row r="978" spans="3:9" x14ac:dyDescent="0.2">
      <c r="C978"/>
      <c r="D978"/>
      <c r="E978" s="121"/>
      <c r="F978" s="63"/>
      <c r="G978" s="145"/>
      <c r="H978" s="18"/>
      <c r="I978" s="18"/>
    </row>
    <row r="979" spans="3:9" x14ac:dyDescent="0.2">
      <c r="C979"/>
      <c r="D979"/>
      <c r="E979" s="121"/>
      <c r="F979" s="63"/>
      <c r="G979" s="145"/>
      <c r="H979" s="18"/>
      <c r="I979" s="18"/>
    </row>
    <row r="980" spans="3:9" x14ac:dyDescent="0.2">
      <c r="C980"/>
      <c r="D980"/>
      <c r="E980" s="121"/>
      <c r="F980" s="63"/>
      <c r="G980" s="145"/>
      <c r="H980" s="18"/>
      <c r="I980" s="18"/>
    </row>
    <row r="981" spans="3:9" x14ac:dyDescent="0.2">
      <c r="C981"/>
      <c r="D981"/>
      <c r="E981" s="121"/>
      <c r="F981" s="63"/>
      <c r="G981" s="145"/>
      <c r="H981" s="18"/>
      <c r="I981" s="18"/>
    </row>
    <row r="982" spans="3:9" x14ac:dyDescent="0.2">
      <c r="C982"/>
      <c r="D982"/>
      <c r="E982" s="121"/>
      <c r="F982" s="63"/>
      <c r="G982" s="145"/>
      <c r="H982" s="18"/>
      <c r="I982" s="18"/>
    </row>
    <row r="983" spans="3:9" x14ac:dyDescent="0.2">
      <c r="C983"/>
      <c r="D983"/>
      <c r="E983" s="121"/>
      <c r="F983" s="63"/>
      <c r="G983" s="145"/>
      <c r="H983" s="18"/>
      <c r="I983" s="18"/>
    </row>
    <row r="984" spans="3:9" x14ac:dyDescent="0.2">
      <c r="C984"/>
      <c r="D984"/>
      <c r="E984" s="121"/>
      <c r="F984" s="63"/>
      <c r="G984" s="145"/>
      <c r="H984" s="18"/>
      <c r="I984" s="18"/>
    </row>
    <row r="985" spans="3:9" x14ac:dyDescent="0.2">
      <c r="C985"/>
      <c r="D985"/>
      <c r="E985" s="121"/>
      <c r="F985" s="63"/>
      <c r="G985" s="145"/>
      <c r="H985" s="18"/>
      <c r="I985" s="18"/>
    </row>
    <row r="986" spans="3:9" x14ac:dyDescent="0.2">
      <c r="C986"/>
      <c r="D986"/>
      <c r="E986" s="121"/>
      <c r="F986" s="63"/>
      <c r="G986" s="145"/>
      <c r="H986" s="18"/>
      <c r="I986" s="18"/>
    </row>
    <row r="987" spans="3:9" x14ac:dyDescent="0.2">
      <c r="C987"/>
      <c r="D987"/>
      <c r="E987" s="121"/>
      <c r="F987" s="63"/>
      <c r="G987" s="145"/>
      <c r="H987" s="18"/>
      <c r="I987" s="18"/>
    </row>
    <row r="988" spans="3:9" x14ac:dyDescent="0.2">
      <c r="C988"/>
      <c r="D988"/>
      <c r="E988" s="121"/>
      <c r="F988" s="63"/>
      <c r="G988" s="145"/>
      <c r="H988" s="18"/>
      <c r="I988" s="18"/>
    </row>
    <row r="989" spans="3:9" x14ac:dyDescent="0.2">
      <c r="C989"/>
      <c r="D989"/>
      <c r="E989" s="121"/>
      <c r="F989" s="63"/>
      <c r="G989" s="145"/>
      <c r="H989" s="18"/>
      <c r="I989" s="18"/>
    </row>
    <row r="990" spans="3:9" x14ac:dyDescent="0.2">
      <c r="C990"/>
      <c r="D990"/>
      <c r="E990" s="121"/>
      <c r="F990" s="63"/>
      <c r="G990" s="145"/>
      <c r="H990" s="18"/>
      <c r="I990" s="18"/>
    </row>
    <row r="991" spans="3:9" x14ac:dyDescent="0.2">
      <c r="C991"/>
      <c r="D991"/>
      <c r="E991" s="121"/>
      <c r="F991" s="63"/>
      <c r="G991" s="145"/>
      <c r="H991" s="18"/>
      <c r="I991" s="18"/>
    </row>
    <row r="992" spans="3:9" x14ac:dyDescent="0.2">
      <c r="C992"/>
      <c r="D992"/>
      <c r="E992" s="121"/>
      <c r="F992" s="63"/>
      <c r="G992" s="145"/>
      <c r="H992" s="18"/>
      <c r="I992" s="18"/>
    </row>
    <row r="993" spans="3:9" x14ac:dyDescent="0.2">
      <c r="C993"/>
      <c r="D993"/>
      <c r="E993" s="121"/>
      <c r="F993" s="63"/>
      <c r="G993" s="145"/>
      <c r="H993" s="18"/>
      <c r="I993" s="18"/>
    </row>
    <row r="994" spans="3:9" x14ac:dyDescent="0.2">
      <c r="C994"/>
      <c r="D994"/>
      <c r="E994" s="121"/>
      <c r="F994" s="63"/>
      <c r="G994" s="145"/>
      <c r="H994" s="18"/>
      <c r="I994" s="18"/>
    </row>
    <row r="995" spans="3:9" x14ac:dyDescent="0.2">
      <c r="C995"/>
      <c r="D995"/>
      <c r="E995" s="121"/>
      <c r="F995" s="63"/>
      <c r="G995" s="145"/>
      <c r="H995" s="18"/>
      <c r="I995" s="18"/>
    </row>
    <row r="996" spans="3:9" x14ac:dyDescent="0.2">
      <c r="C996"/>
      <c r="D996"/>
      <c r="E996" s="121"/>
      <c r="F996" s="63"/>
      <c r="G996" s="145"/>
      <c r="H996" s="18"/>
      <c r="I996" s="18"/>
    </row>
    <row r="997" spans="3:9" x14ac:dyDescent="0.2">
      <c r="C997"/>
      <c r="D997"/>
      <c r="E997" s="121"/>
      <c r="F997" s="63"/>
      <c r="G997" s="145"/>
      <c r="H997" s="18"/>
      <c r="I997" s="18"/>
    </row>
    <row r="998" spans="3:9" x14ac:dyDescent="0.2">
      <c r="C998"/>
      <c r="D998"/>
      <c r="E998" s="121"/>
      <c r="F998" s="63"/>
      <c r="G998" s="145"/>
      <c r="H998" s="18"/>
      <c r="I998" s="18"/>
    </row>
    <row r="999" spans="3:9" x14ac:dyDescent="0.2">
      <c r="C999"/>
      <c r="D999"/>
      <c r="E999" s="121"/>
      <c r="F999" s="63"/>
      <c r="G999" s="145"/>
      <c r="H999" s="18"/>
      <c r="I999" s="18"/>
    </row>
    <row r="1000" spans="3:9" x14ac:dyDescent="0.2">
      <c r="C1000"/>
      <c r="D1000"/>
      <c r="E1000" s="121"/>
      <c r="F1000" s="63"/>
      <c r="G1000" s="145"/>
      <c r="H1000" s="18"/>
      <c r="I1000" s="18"/>
    </row>
    <row r="1001" spans="3:9" x14ac:dyDescent="0.2">
      <c r="C1001"/>
      <c r="D1001"/>
      <c r="E1001" s="121"/>
      <c r="F1001" s="63"/>
      <c r="G1001" s="145"/>
      <c r="H1001" s="18"/>
      <c r="I1001" s="18"/>
    </row>
    <row r="1002" spans="3:9" x14ac:dyDescent="0.2">
      <c r="C1002"/>
      <c r="D1002"/>
      <c r="E1002" s="121"/>
      <c r="F1002" s="63"/>
      <c r="G1002" s="145"/>
      <c r="H1002" s="18"/>
      <c r="I1002" s="18"/>
    </row>
    <row r="1003" spans="3:9" x14ac:dyDescent="0.2">
      <c r="C1003"/>
      <c r="D1003"/>
      <c r="E1003" s="121"/>
      <c r="F1003" s="63"/>
      <c r="G1003" s="145"/>
      <c r="H1003" s="18"/>
      <c r="I1003" s="18"/>
    </row>
    <row r="1004" spans="3:9" x14ac:dyDescent="0.2">
      <c r="C1004"/>
      <c r="D1004"/>
      <c r="E1004" s="121"/>
      <c r="F1004" s="63"/>
      <c r="G1004" s="145"/>
      <c r="H1004" s="18"/>
      <c r="I1004" s="18"/>
    </row>
    <row r="1005" spans="3:9" x14ac:dyDescent="0.2">
      <c r="C1005"/>
      <c r="D1005"/>
      <c r="E1005" s="121"/>
      <c r="F1005" s="63"/>
      <c r="G1005" s="145"/>
      <c r="H1005" s="18"/>
      <c r="I1005" s="18"/>
    </row>
    <row r="1006" spans="3:9" x14ac:dyDescent="0.2">
      <c r="C1006"/>
      <c r="D1006"/>
      <c r="E1006" s="121"/>
      <c r="F1006" s="63"/>
      <c r="G1006" s="145"/>
      <c r="H1006" s="18"/>
      <c r="I1006" s="18"/>
    </row>
    <row r="1007" spans="3:9" x14ac:dyDescent="0.2">
      <c r="C1007"/>
      <c r="D1007"/>
      <c r="E1007" s="121"/>
      <c r="F1007" s="63"/>
      <c r="G1007" s="145"/>
      <c r="H1007" s="18"/>
      <c r="I1007" s="18"/>
    </row>
    <row r="1008" spans="3:9" x14ac:dyDescent="0.2">
      <c r="C1008"/>
      <c r="D1008"/>
      <c r="E1008" s="121"/>
      <c r="F1008" s="63"/>
      <c r="G1008" s="145"/>
      <c r="H1008" s="18"/>
      <c r="I1008" s="18"/>
    </row>
    <row r="1009" spans="3:9" x14ac:dyDescent="0.2">
      <c r="C1009"/>
      <c r="D1009"/>
      <c r="E1009" s="121"/>
      <c r="F1009" s="63"/>
      <c r="G1009" s="145"/>
      <c r="H1009" s="18"/>
      <c r="I1009" s="18"/>
    </row>
    <row r="1010" spans="3:9" x14ac:dyDescent="0.2">
      <c r="C1010"/>
      <c r="D1010"/>
      <c r="E1010" s="121"/>
      <c r="F1010" s="63"/>
      <c r="G1010" s="145"/>
      <c r="H1010" s="18"/>
      <c r="I1010" s="18"/>
    </row>
    <row r="1011" spans="3:9" x14ac:dyDescent="0.2">
      <c r="C1011"/>
      <c r="D1011"/>
      <c r="E1011" s="121"/>
      <c r="F1011" s="63"/>
      <c r="G1011" s="145"/>
      <c r="H1011" s="18"/>
      <c r="I1011" s="18"/>
    </row>
    <row r="1012" spans="3:9" x14ac:dyDescent="0.2">
      <c r="C1012"/>
      <c r="D1012"/>
      <c r="E1012" s="121"/>
      <c r="F1012" s="63"/>
      <c r="G1012" s="145"/>
      <c r="H1012" s="18"/>
      <c r="I1012" s="18"/>
    </row>
    <row r="1013" spans="3:9" x14ac:dyDescent="0.2">
      <c r="C1013"/>
      <c r="D1013"/>
      <c r="E1013" s="121"/>
      <c r="F1013" s="63"/>
      <c r="G1013" s="145"/>
      <c r="H1013" s="18"/>
      <c r="I1013" s="18"/>
    </row>
    <row r="1014" spans="3:9" x14ac:dyDescent="0.2">
      <c r="C1014"/>
      <c r="D1014"/>
      <c r="E1014" s="121"/>
      <c r="F1014" s="63"/>
      <c r="G1014" s="145"/>
      <c r="H1014" s="18"/>
      <c r="I1014" s="18"/>
    </row>
    <row r="1015" spans="3:9" x14ac:dyDescent="0.2">
      <c r="C1015"/>
      <c r="D1015"/>
      <c r="E1015" s="121"/>
      <c r="F1015" s="63"/>
      <c r="G1015" s="145"/>
      <c r="H1015" s="18"/>
      <c r="I1015" s="18"/>
    </row>
    <row r="1016" spans="3:9" x14ac:dyDescent="0.2">
      <c r="C1016"/>
      <c r="D1016"/>
      <c r="E1016" s="121"/>
      <c r="F1016" s="63"/>
      <c r="G1016" s="145"/>
      <c r="H1016" s="18"/>
      <c r="I1016" s="18"/>
    </row>
    <row r="1017" spans="3:9" x14ac:dyDescent="0.2">
      <c r="C1017"/>
      <c r="D1017"/>
      <c r="E1017" s="121"/>
      <c r="F1017" s="63"/>
      <c r="G1017" s="145"/>
      <c r="H1017" s="18"/>
      <c r="I1017" s="18"/>
    </row>
    <row r="1018" spans="3:9" x14ac:dyDescent="0.2">
      <c r="C1018"/>
      <c r="D1018"/>
      <c r="E1018" s="121"/>
      <c r="F1018" s="63"/>
      <c r="G1018" s="145"/>
      <c r="H1018" s="18"/>
      <c r="I1018" s="18"/>
    </row>
    <row r="1019" spans="3:9" x14ac:dyDescent="0.2">
      <c r="C1019"/>
      <c r="D1019"/>
      <c r="E1019" s="121"/>
      <c r="F1019" s="63"/>
      <c r="G1019" s="145"/>
      <c r="H1019" s="18"/>
      <c r="I1019" s="18"/>
    </row>
    <row r="1020" spans="3:9" x14ac:dyDescent="0.2">
      <c r="C1020"/>
      <c r="D1020"/>
      <c r="E1020" s="121"/>
      <c r="F1020" s="63"/>
      <c r="G1020" s="145"/>
      <c r="H1020" s="18"/>
      <c r="I1020" s="18"/>
    </row>
    <row r="1021" spans="3:9" x14ac:dyDescent="0.2">
      <c r="C1021"/>
      <c r="D1021"/>
      <c r="E1021" s="121"/>
      <c r="F1021" s="63"/>
      <c r="G1021" s="145"/>
      <c r="H1021" s="18"/>
      <c r="I1021" s="18"/>
    </row>
    <row r="1022" spans="3:9" x14ac:dyDescent="0.2">
      <c r="C1022"/>
      <c r="D1022"/>
      <c r="E1022" s="121"/>
      <c r="F1022" s="63"/>
      <c r="G1022" s="145"/>
      <c r="H1022" s="18"/>
      <c r="I1022" s="18"/>
    </row>
    <row r="1023" spans="3:9" x14ac:dyDescent="0.2">
      <c r="C1023"/>
      <c r="D1023"/>
      <c r="E1023" s="121"/>
      <c r="F1023" s="63"/>
      <c r="G1023" s="145"/>
      <c r="H1023" s="18"/>
      <c r="I1023" s="18"/>
    </row>
    <row r="1024" spans="3:9" x14ac:dyDescent="0.2">
      <c r="C1024"/>
      <c r="D1024"/>
      <c r="E1024" s="121"/>
      <c r="F1024" s="63"/>
      <c r="G1024" s="145"/>
      <c r="H1024" s="18"/>
      <c r="I1024" s="18"/>
    </row>
    <row r="1025" spans="3:9" x14ac:dyDescent="0.2">
      <c r="C1025"/>
      <c r="D1025"/>
      <c r="E1025" s="121"/>
      <c r="F1025" s="63"/>
      <c r="G1025" s="145"/>
      <c r="H1025" s="18"/>
      <c r="I1025" s="18"/>
    </row>
    <row r="1026" spans="3:9" x14ac:dyDescent="0.2">
      <c r="C1026"/>
      <c r="D1026"/>
      <c r="E1026" s="121"/>
      <c r="F1026" s="63"/>
      <c r="G1026" s="145"/>
      <c r="H1026" s="18"/>
      <c r="I1026" s="18"/>
    </row>
    <row r="1027" spans="3:9" x14ac:dyDescent="0.2">
      <c r="C1027"/>
      <c r="D1027"/>
      <c r="E1027" s="121"/>
      <c r="F1027" s="63"/>
      <c r="G1027" s="145"/>
      <c r="H1027" s="18"/>
      <c r="I1027" s="18"/>
    </row>
    <row r="1028" spans="3:9" x14ac:dyDescent="0.2">
      <c r="C1028"/>
      <c r="D1028"/>
      <c r="E1028" s="121"/>
      <c r="F1028" s="63"/>
      <c r="G1028" s="145"/>
      <c r="H1028" s="18"/>
      <c r="I1028" s="18"/>
    </row>
    <row r="1029" spans="3:9" x14ac:dyDescent="0.2">
      <c r="C1029"/>
      <c r="D1029"/>
      <c r="E1029" s="121"/>
      <c r="F1029" s="63"/>
      <c r="G1029" s="145"/>
      <c r="H1029" s="18"/>
      <c r="I1029" s="18"/>
    </row>
    <row r="1030" spans="3:9" x14ac:dyDescent="0.2">
      <c r="C1030"/>
      <c r="D1030"/>
      <c r="E1030" s="121"/>
      <c r="F1030" s="63"/>
      <c r="G1030" s="145"/>
      <c r="H1030" s="18"/>
      <c r="I1030" s="18"/>
    </row>
    <row r="1031" spans="3:9" x14ac:dyDescent="0.2">
      <c r="C1031"/>
      <c r="D1031"/>
      <c r="E1031" s="121"/>
      <c r="F1031" s="63"/>
      <c r="G1031" s="145"/>
      <c r="H1031" s="18"/>
      <c r="I1031" s="18"/>
    </row>
    <row r="1032" spans="3:9" x14ac:dyDescent="0.2">
      <c r="C1032"/>
      <c r="D1032"/>
      <c r="E1032" s="121"/>
      <c r="F1032" s="63"/>
      <c r="G1032" s="145"/>
      <c r="H1032" s="18"/>
      <c r="I1032" s="18"/>
    </row>
    <row r="1033" spans="3:9" x14ac:dyDescent="0.2">
      <c r="C1033"/>
      <c r="D1033"/>
      <c r="E1033" s="121"/>
      <c r="F1033" s="63"/>
      <c r="G1033" s="145"/>
      <c r="H1033" s="18"/>
      <c r="I1033" s="18"/>
    </row>
    <row r="1034" spans="3:9" x14ac:dyDescent="0.2">
      <c r="C1034"/>
      <c r="D1034"/>
      <c r="E1034" s="121"/>
      <c r="F1034" s="63"/>
      <c r="G1034" s="145"/>
      <c r="H1034" s="18"/>
      <c r="I1034" s="18"/>
    </row>
    <row r="1035" spans="3:9" x14ac:dyDescent="0.2">
      <c r="C1035"/>
      <c r="D1035"/>
      <c r="E1035" s="121"/>
      <c r="F1035" s="63"/>
      <c r="G1035" s="145"/>
      <c r="H1035" s="18"/>
      <c r="I1035" s="18"/>
    </row>
    <row r="1036" spans="3:9" x14ac:dyDescent="0.2">
      <c r="C1036"/>
      <c r="D1036"/>
      <c r="E1036" s="121"/>
      <c r="F1036" s="63"/>
      <c r="G1036" s="145"/>
      <c r="H1036" s="18"/>
      <c r="I1036" s="18"/>
    </row>
    <row r="1037" spans="3:9" x14ac:dyDescent="0.2">
      <c r="C1037"/>
      <c r="D1037"/>
      <c r="E1037" s="121"/>
      <c r="F1037" s="63"/>
      <c r="G1037" s="145"/>
      <c r="H1037" s="18"/>
      <c r="I1037" s="18"/>
    </row>
    <row r="1038" spans="3:9" x14ac:dyDescent="0.2">
      <c r="C1038"/>
      <c r="D1038"/>
      <c r="E1038" s="121"/>
      <c r="F1038" s="63"/>
      <c r="G1038" s="145"/>
      <c r="H1038" s="18"/>
      <c r="I1038" s="18"/>
    </row>
    <row r="1039" spans="3:9" x14ac:dyDescent="0.2">
      <c r="C1039"/>
      <c r="D1039"/>
      <c r="E1039" s="121"/>
      <c r="F1039" s="63"/>
      <c r="G1039" s="145"/>
      <c r="H1039" s="18"/>
      <c r="I1039" s="18"/>
    </row>
    <row r="1040" spans="3:9" x14ac:dyDescent="0.2">
      <c r="C1040"/>
      <c r="D1040"/>
      <c r="E1040" s="121"/>
      <c r="F1040" s="63"/>
      <c r="G1040" s="145"/>
      <c r="H1040" s="18"/>
      <c r="I1040" s="18"/>
    </row>
    <row r="1041" spans="3:9" x14ac:dyDescent="0.2">
      <c r="C1041"/>
      <c r="D1041"/>
      <c r="E1041" s="121"/>
      <c r="F1041" s="63"/>
      <c r="G1041" s="145"/>
      <c r="H1041" s="18"/>
      <c r="I1041" s="18"/>
    </row>
    <row r="1042" spans="3:9" x14ac:dyDescent="0.2">
      <c r="C1042"/>
      <c r="D1042"/>
      <c r="E1042" s="121"/>
      <c r="F1042" s="63"/>
      <c r="G1042" s="145"/>
      <c r="H1042" s="18"/>
      <c r="I1042" s="18"/>
    </row>
    <row r="1043" spans="3:9" x14ac:dyDescent="0.2">
      <c r="C1043"/>
      <c r="D1043"/>
      <c r="E1043" s="121"/>
      <c r="F1043" s="63"/>
      <c r="G1043" s="145"/>
      <c r="H1043" s="18"/>
      <c r="I1043" s="18"/>
    </row>
    <row r="1044" spans="3:9" x14ac:dyDescent="0.2">
      <c r="C1044"/>
      <c r="D1044"/>
      <c r="E1044" s="121"/>
      <c r="F1044" s="63"/>
      <c r="G1044" s="145"/>
      <c r="H1044" s="18"/>
      <c r="I1044" s="18"/>
    </row>
    <row r="1045" spans="3:9" x14ac:dyDescent="0.2">
      <c r="C1045"/>
      <c r="D1045"/>
      <c r="E1045" s="121"/>
      <c r="F1045" s="63"/>
      <c r="G1045" s="145"/>
      <c r="H1045" s="18"/>
      <c r="I1045" s="18"/>
    </row>
    <row r="1046" spans="3:9" x14ac:dyDescent="0.2">
      <c r="C1046"/>
      <c r="D1046"/>
      <c r="E1046" s="121"/>
      <c r="F1046" s="63"/>
      <c r="G1046" s="145"/>
      <c r="H1046" s="18"/>
      <c r="I1046" s="18"/>
    </row>
    <row r="1047" spans="3:9" x14ac:dyDescent="0.2">
      <c r="C1047"/>
      <c r="D1047"/>
      <c r="E1047" s="121"/>
      <c r="F1047" s="63"/>
      <c r="G1047" s="145"/>
      <c r="H1047" s="18"/>
      <c r="I1047" s="18"/>
    </row>
    <row r="1048" spans="3:9" x14ac:dyDescent="0.2">
      <c r="C1048"/>
      <c r="D1048"/>
      <c r="E1048" s="121"/>
      <c r="F1048" s="63"/>
      <c r="G1048" s="145"/>
      <c r="H1048" s="18"/>
      <c r="I1048" s="18"/>
    </row>
    <row r="1049" spans="3:9" x14ac:dyDescent="0.2">
      <c r="C1049"/>
      <c r="D1049"/>
      <c r="E1049" s="121"/>
      <c r="F1049" s="63"/>
      <c r="G1049" s="145"/>
      <c r="H1049" s="18"/>
      <c r="I1049" s="18"/>
    </row>
    <row r="1050" spans="3:9" x14ac:dyDescent="0.2">
      <c r="C1050"/>
      <c r="D1050"/>
      <c r="E1050" s="121"/>
      <c r="F1050" s="63"/>
      <c r="G1050" s="145"/>
      <c r="H1050" s="18"/>
      <c r="I1050" s="18"/>
    </row>
    <row r="1051" spans="3:9" x14ac:dyDescent="0.2">
      <c r="C1051"/>
      <c r="D1051"/>
      <c r="E1051" s="121"/>
      <c r="F1051" s="63"/>
      <c r="G1051" s="145"/>
      <c r="H1051" s="18"/>
      <c r="I1051" s="18"/>
    </row>
    <row r="1052" spans="3:9" x14ac:dyDescent="0.2">
      <c r="C1052"/>
      <c r="D1052"/>
      <c r="E1052" s="121"/>
      <c r="F1052" s="63"/>
      <c r="G1052" s="145"/>
      <c r="H1052" s="18"/>
      <c r="I1052" s="18"/>
    </row>
    <row r="1053" spans="3:9" x14ac:dyDescent="0.2">
      <c r="C1053"/>
      <c r="D1053"/>
      <c r="E1053" s="121"/>
      <c r="F1053" s="63"/>
      <c r="G1053" s="145"/>
      <c r="H1053" s="18"/>
      <c r="I1053" s="18"/>
    </row>
    <row r="1054" spans="3:9" x14ac:dyDescent="0.2">
      <c r="C1054"/>
      <c r="D1054"/>
      <c r="E1054" s="121"/>
      <c r="F1054" s="63"/>
      <c r="G1054" s="145"/>
      <c r="H1054" s="18"/>
      <c r="I1054" s="18"/>
    </row>
    <row r="1055" spans="3:9" x14ac:dyDescent="0.2">
      <c r="C1055"/>
      <c r="D1055"/>
      <c r="E1055" s="121"/>
      <c r="F1055" s="63"/>
      <c r="G1055" s="145"/>
      <c r="H1055" s="18"/>
      <c r="I1055" s="18"/>
    </row>
    <row r="1056" spans="3:9" x14ac:dyDescent="0.2">
      <c r="C1056"/>
      <c r="D1056"/>
      <c r="E1056" s="121"/>
      <c r="F1056" s="63"/>
      <c r="G1056" s="145"/>
      <c r="H1056" s="18"/>
      <c r="I1056" s="18"/>
    </row>
    <row r="1057" spans="3:9" x14ac:dyDescent="0.2">
      <c r="C1057"/>
      <c r="D1057"/>
      <c r="E1057" s="121"/>
      <c r="F1057" s="63"/>
      <c r="G1057" s="145"/>
      <c r="H1057" s="18"/>
      <c r="I1057" s="18"/>
    </row>
    <row r="1058" spans="3:9" x14ac:dyDescent="0.2">
      <c r="C1058"/>
      <c r="D1058"/>
      <c r="E1058" s="121"/>
      <c r="F1058" s="63"/>
      <c r="G1058" s="145"/>
      <c r="H1058" s="18"/>
      <c r="I1058" s="18"/>
    </row>
    <row r="1059" spans="3:9" x14ac:dyDescent="0.2">
      <c r="C1059"/>
      <c r="D1059"/>
      <c r="E1059" s="121"/>
      <c r="F1059" s="63"/>
      <c r="G1059" s="145"/>
      <c r="H1059" s="18"/>
      <c r="I1059" s="18"/>
    </row>
    <row r="1060" spans="3:9" x14ac:dyDescent="0.2">
      <c r="C1060"/>
      <c r="D1060"/>
      <c r="E1060" s="121"/>
      <c r="F1060" s="63"/>
      <c r="G1060" s="145"/>
      <c r="H1060" s="18"/>
      <c r="I1060" s="18"/>
    </row>
    <row r="1061" spans="3:9" x14ac:dyDescent="0.2">
      <c r="C1061"/>
      <c r="D1061"/>
      <c r="E1061" s="121"/>
      <c r="F1061" s="63"/>
      <c r="G1061" s="145"/>
      <c r="H1061" s="18"/>
      <c r="I1061" s="18"/>
    </row>
    <row r="1062" spans="3:9" x14ac:dyDescent="0.2">
      <c r="C1062"/>
      <c r="D1062"/>
      <c r="E1062" s="121"/>
      <c r="F1062" s="63"/>
      <c r="G1062" s="145"/>
      <c r="H1062" s="18"/>
      <c r="I1062" s="18"/>
    </row>
    <row r="1063" spans="3:9" x14ac:dyDescent="0.2">
      <c r="C1063"/>
      <c r="D1063"/>
      <c r="E1063" s="121"/>
      <c r="F1063" s="63"/>
      <c r="G1063" s="145"/>
      <c r="H1063" s="18"/>
      <c r="I1063" s="18"/>
    </row>
    <row r="1064" spans="3:9" x14ac:dyDescent="0.2">
      <c r="C1064"/>
      <c r="D1064"/>
      <c r="E1064" s="121"/>
      <c r="F1064" s="63"/>
      <c r="G1064" s="145"/>
      <c r="H1064" s="18"/>
      <c r="I1064" s="18"/>
    </row>
    <row r="1065" spans="3:9" x14ac:dyDescent="0.2">
      <c r="C1065"/>
      <c r="D1065"/>
      <c r="E1065" s="121"/>
      <c r="F1065" s="63"/>
      <c r="G1065" s="145"/>
      <c r="H1065" s="18"/>
      <c r="I1065" s="18"/>
    </row>
    <row r="1066" spans="3:9" x14ac:dyDescent="0.2">
      <c r="C1066"/>
      <c r="D1066"/>
      <c r="E1066" s="121"/>
      <c r="F1066" s="63"/>
      <c r="G1066" s="145"/>
      <c r="H1066" s="18"/>
      <c r="I1066" s="18"/>
    </row>
    <row r="1067" spans="3:9" x14ac:dyDescent="0.2">
      <c r="C1067"/>
      <c r="D1067"/>
      <c r="E1067" s="121"/>
      <c r="F1067" s="63"/>
      <c r="G1067" s="145"/>
      <c r="H1067" s="18"/>
      <c r="I1067" s="18"/>
    </row>
    <row r="1068" spans="3:9" x14ac:dyDescent="0.2">
      <c r="C1068"/>
      <c r="D1068"/>
      <c r="E1068" s="121"/>
      <c r="F1068" s="63"/>
      <c r="G1068" s="145"/>
      <c r="H1068" s="18"/>
      <c r="I1068" s="18"/>
    </row>
    <row r="1069" spans="3:9" x14ac:dyDescent="0.2">
      <c r="C1069"/>
      <c r="D1069"/>
      <c r="E1069" s="121"/>
      <c r="F1069" s="63"/>
      <c r="G1069" s="145"/>
      <c r="H1069" s="18"/>
      <c r="I1069" s="18"/>
    </row>
    <row r="1070" spans="3:9" x14ac:dyDescent="0.2">
      <c r="C1070"/>
      <c r="D1070"/>
      <c r="E1070" s="121"/>
      <c r="F1070" s="63"/>
      <c r="G1070" s="145"/>
      <c r="H1070" s="18"/>
      <c r="I1070" s="18"/>
    </row>
    <row r="1071" spans="3:9" x14ac:dyDescent="0.2">
      <c r="C1071"/>
      <c r="D1071"/>
      <c r="E1071" s="121"/>
      <c r="F1071" s="63"/>
      <c r="G1071" s="145"/>
      <c r="H1071" s="18"/>
      <c r="I1071" s="18"/>
    </row>
    <row r="1072" spans="3:9" x14ac:dyDescent="0.2">
      <c r="C1072"/>
      <c r="D1072"/>
      <c r="E1072" s="121"/>
      <c r="F1072" s="63"/>
      <c r="G1072" s="145"/>
      <c r="H1072" s="18"/>
      <c r="I1072" s="18"/>
    </row>
    <row r="1073" spans="3:9" x14ac:dyDescent="0.2">
      <c r="C1073"/>
      <c r="D1073"/>
      <c r="E1073" s="121"/>
      <c r="F1073" s="63"/>
      <c r="G1073" s="145"/>
      <c r="H1073" s="18"/>
      <c r="I1073" s="18"/>
    </row>
    <row r="1074" spans="3:9" x14ac:dyDescent="0.2">
      <c r="C1074"/>
      <c r="D1074"/>
      <c r="E1074" s="121"/>
      <c r="F1074" s="63"/>
      <c r="G1074" s="145"/>
      <c r="H1074" s="18"/>
      <c r="I1074" s="18"/>
    </row>
    <row r="1075" spans="3:9" x14ac:dyDescent="0.2">
      <c r="C1075"/>
      <c r="D1075"/>
      <c r="E1075" s="121"/>
      <c r="F1075" s="63"/>
      <c r="G1075" s="145"/>
      <c r="H1075" s="18"/>
      <c r="I1075" s="18"/>
    </row>
    <row r="1076" spans="3:9" x14ac:dyDescent="0.2">
      <c r="C1076"/>
      <c r="D1076"/>
      <c r="E1076" s="121"/>
      <c r="F1076" s="63"/>
      <c r="G1076" s="145"/>
      <c r="H1076" s="18"/>
      <c r="I1076" s="18"/>
    </row>
    <row r="1077" spans="3:9" x14ac:dyDescent="0.2">
      <c r="C1077"/>
      <c r="D1077"/>
      <c r="E1077" s="121"/>
      <c r="F1077" s="63"/>
      <c r="G1077" s="145"/>
      <c r="H1077" s="18"/>
      <c r="I1077" s="18"/>
    </row>
    <row r="1078" spans="3:9" x14ac:dyDescent="0.2">
      <c r="C1078"/>
      <c r="D1078"/>
      <c r="E1078" s="121"/>
      <c r="F1078" s="63"/>
      <c r="G1078" s="145"/>
      <c r="H1078" s="18"/>
      <c r="I1078" s="18"/>
    </row>
    <row r="1079" spans="3:9" x14ac:dyDescent="0.2">
      <c r="C1079"/>
      <c r="D1079"/>
      <c r="E1079" s="121"/>
      <c r="F1079" s="63"/>
      <c r="G1079" s="145"/>
      <c r="H1079" s="18"/>
      <c r="I1079" s="18"/>
    </row>
    <row r="1080" spans="3:9" x14ac:dyDescent="0.2">
      <c r="C1080"/>
      <c r="D1080"/>
      <c r="E1080" s="121"/>
      <c r="F1080" s="63"/>
      <c r="G1080" s="145"/>
      <c r="H1080" s="18"/>
      <c r="I1080" s="18"/>
    </row>
    <row r="1081" spans="3:9" x14ac:dyDescent="0.2">
      <c r="C1081"/>
      <c r="D1081"/>
      <c r="E1081" s="121"/>
      <c r="F1081" s="63"/>
      <c r="G1081" s="145"/>
      <c r="H1081" s="18"/>
      <c r="I1081" s="18"/>
    </row>
    <row r="1082" spans="3:9" x14ac:dyDescent="0.2">
      <c r="C1082"/>
      <c r="D1082"/>
      <c r="E1082" s="121"/>
      <c r="F1082" s="63"/>
      <c r="G1082" s="145"/>
      <c r="H1082" s="18"/>
      <c r="I1082" s="18"/>
    </row>
    <row r="1083" spans="3:9" x14ac:dyDescent="0.2">
      <c r="C1083"/>
      <c r="D1083"/>
      <c r="E1083" s="121"/>
      <c r="F1083" s="63"/>
      <c r="G1083" s="145"/>
      <c r="H1083" s="18"/>
      <c r="I1083" s="18"/>
    </row>
    <row r="1084" spans="3:9" x14ac:dyDescent="0.2">
      <c r="C1084"/>
      <c r="D1084"/>
      <c r="E1084" s="121"/>
      <c r="F1084" s="63"/>
      <c r="G1084" s="145"/>
      <c r="H1084" s="18"/>
      <c r="I1084" s="18"/>
    </row>
    <row r="1085" spans="3:9" x14ac:dyDescent="0.2">
      <c r="C1085"/>
      <c r="D1085"/>
      <c r="E1085" s="121"/>
      <c r="F1085" s="63"/>
      <c r="G1085" s="145"/>
      <c r="H1085" s="18"/>
      <c r="I1085" s="18"/>
    </row>
    <row r="1086" spans="3:9" x14ac:dyDescent="0.2">
      <c r="C1086"/>
      <c r="D1086"/>
      <c r="E1086" s="121"/>
      <c r="F1086" s="63"/>
      <c r="G1086" s="145"/>
      <c r="H1086" s="18"/>
      <c r="I1086" s="18"/>
    </row>
    <row r="1087" spans="3:9" x14ac:dyDescent="0.2">
      <c r="C1087"/>
      <c r="D1087"/>
      <c r="E1087" s="121"/>
      <c r="F1087" s="63"/>
      <c r="G1087" s="145"/>
      <c r="H1087" s="18"/>
      <c r="I1087" s="18"/>
    </row>
    <row r="1088" spans="3:9" x14ac:dyDescent="0.2">
      <c r="C1088"/>
      <c r="D1088"/>
      <c r="E1088" s="121"/>
      <c r="F1088" s="63"/>
      <c r="G1088" s="145"/>
      <c r="H1088" s="18"/>
      <c r="I1088" s="18"/>
    </row>
    <row r="1089" spans="3:9" x14ac:dyDescent="0.2">
      <c r="C1089"/>
      <c r="D1089"/>
      <c r="E1089" s="121"/>
      <c r="F1089" s="63"/>
      <c r="G1089" s="145"/>
      <c r="H1089" s="18"/>
      <c r="I1089" s="18"/>
    </row>
    <row r="1090" spans="3:9" x14ac:dyDescent="0.2">
      <c r="C1090"/>
      <c r="D1090"/>
      <c r="E1090" s="121"/>
      <c r="F1090" s="63"/>
      <c r="G1090" s="145"/>
      <c r="H1090" s="18"/>
      <c r="I1090" s="18"/>
    </row>
    <row r="1091" spans="3:9" x14ac:dyDescent="0.2">
      <c r="C1091"/>
      <c r="D1091"/>
      <c r="E1091" s="121"/>
      <c r="F1091" s="63"/>
      <c r="G1091" s="145"/>
      <c r="H1091" s="18"/>
      <c r="I1091" s="18"/>
    </row>
    <row r="1092" spans="3:9" x14ac:dyDescent="0.2">
      <c r="C1092"/>
      <c r="D1092"/>
      <c r="E1092" s="121"/>
      <c r="F1092" s="63"/>
      <c r="G1092" s="145"/>
      <c r="H1092" s="18"/>
      <c r="I1092" s="18"/>
    </row>
    <row r="1093" spans="3:9" x14ac:dyDescent="0.2">
      <c r="C1093"/>
      <c r="D1093"/>
      <c r="E1093" s="121"/>
      <c r="F1093" s="63"/>
      <c r="G1093" s="145"/>
      <c r="H1093" s="18"/>
      <c r="I1093" s="18"/>
    </row>
    <row r="1094" spans="3:9" x14ac:dyDescent="0.2">
      <c r="C1094"/>
      <c r="D1094"/>
      <c r="E1094" s="121"/>
      <c r="F1094" s="63"/>
      <c r="G1094" s="145"/>
      <c r="H1094" s="18"/>
      <c r="I1094" s="18"/>
    </row>
    <row r="1095" spans="3:9" x14ac:dyDescent="0.2">
      <c r="C1095"/>
      <c r="D1095"/>
      <c r="E1095" s="121"/>
      <c r="F1095" s="63"/>
      <c r="G1095" s="145"/>
      <c r="H1095" s="18"/>
      <c r="I1095" s="18"/>
    </row>
    <row r="1096" spans="3:9" x14ac:dyDescent="0.2">
      <c r="C1096"/>
      <c r="D1096"/>
      <c r="E1096" s="121"/>
      <c r="F1096" s="63"/>
      <c r="G1096" s="145"/>
      <c r="H1096" s="18"/>
      <c r="I1096" s="18"/>
    </row>
    <row r="1097" spans="3:9" x14ac:dyDescent="0.2">
      <c r="C1097"/>
      <c r="D1097"/>
      <c r="E1097" s="121"/>
      <c r="F1097" s="63"/>
      <c r="G1097" s="145"/>
      <c r="H1097" s="18"/>
      <c r="I1097" s="18"/>
    </row>
    <row r="1098" spans="3:9" x14ac:dyDescent="0.2">
      <c r="C1098"/>
      <c r="D1098"/>
      <c r="E1098" s="121"/>
      <c r="F1098" s="63"/>
      <c r="G1098" s="145"/>
      <c r="H1098" s="18"/>
      <c r="I1098" s="18"/>
    </row>
    <row r="1099" spans="3:9" x14ac:dyDescent="0.2">
      <c r="C1099"/>
      <c r="D1099"/>
      <c r="E1099" s="121"/>
      <c r="F1099" s="63"/>
      <c r="G1099" s="145"/>
      <c r="H1099" s="18"/>
      <c r="I1099" s="18"/>
    </row>
    <row r="1100" spans="3:9" x14ac:dyDescent="0.2">
      <c r="C1100"/>
      <c r="D1100"/>
      <c r="E1100" s="121"/>
      <c r="F1100" s="63"/>
      <c r="G1100" s="145"/>
      <c r="H1100" s="18"/>
      <c r="I1100" s="18"/>
    </row>
    <row r="1101" spans="3:9" x14ac:dyDescent="0.2">
      <c r="C1101"/>
      <c r="D1101"/>
      <c r="E1101" s="121"/>
      <c r="F1101" s="63"/>
      <c r="G1101" s="145"/>
      <c r="H1101" s="18"/>
      <c r="I1101" s="18"/>
    </row>
    <row r="1102" spans="3:9" x14ac:dyDescent="0.2">
      <c r="C1102"/>
      <c r="D1102"/>
      <c r="E1102" s="121"/>
      <c r="F1102" s="63"/>
      <c r="G1102" s="145"/>
      <c r="H1102" s="18"/>
      <c r="I1102" s="18"/>
    </row>
    <row r="1103" spans="3:9" x14ac:dyDescent="0.2">
      <c r="C1103"/>
      <c r="D1103"/>
      <c r="E1103" s="121"/>
      <c r="F1103" s="63"/>
      <c r="G1103" s="145"/>
      <c r="H1103" s="18"/>
      <c r="I1103" s="18"/>
    </row>
    <row r="1104" spans="3:9" x14ac:dyDescent="0.2">
      <c r="C1104"/>
      <c r="D1104"/>
      <c r="E1104" s="121"/>
      <c r="F1104" s="63"/>
      <c r="G1104" s="145"/>
      <c r="H1104" s="18"/>
      <c r="I1104" s="18"/>
    </row>
    <row r="1105" spans="3:9" x14ac:dyDescent="0.2">
      <c r="C1105"/>
      <c r="D1105"/>
      <c r="E1105" s="121"/>
      <c r="F1105" s="63"/>
      <c r="G1105" s="145"/>
      <c r="H1105" s="18"/>
      <c r="I1105" s="18"/>
    </row>
    <row r="1106" spans="3:9" x14ac:dyDescent="0.2">
      <c r="C1106"/>
      <c r="D1106"/>
      <c r="E1106" s="121"/>
      <c r="F1106" s="63"/>
      <c r="G1106" s="145"/>
      <c r="H1106" s="18"/>
      <c r="I1106" s="18"/>
    </row>
    <row r="1107" spans="3:9" x14ac:dyDescent="0.2">
      <c r="C1107"/>
      <c r="D1107"/>
      <c r="E1107" s="121"/>
      <c r="F1107" s="63"/>
      <c r="G1107" s="145"/>
      <c r="H1107" s="18"/>
      <c r="I1107" s="18"/>
    </row>
    <row r="1108" spans="3:9" x14ac:dyDescent="0.2">
      <c r="C1108"/>
      <c r="D1108"/>
      <c r="E1108" s="121"/>
      <c r="F1108" s="63"/>
      <c r="G1108" s="145"/>
      <c r="H1108" s="18"/>
      <c r="I1108" s="18"/>
    </row>
    <row r="1109" spans="3:9" x14ac:dyDescent="0.2">
      <c r="C1109"/>
      <c r="D1109"/>
      <c r="E1109" s="121"/>
      <c r="F1109" s="63"/>
      <c r="G1109" s="145"/>
      <c r="H1109" s="18"/>
      <c r="I1109" s="18"/>
    </row>
    <row r="1110" spans="3:9" x14ac:dyDescent="0.2">
      <c r="C1110"/>
      <c r="D1110"/>
      <c r="E1110" s="121"/>
      <c r="F1110" s="63"/>
      <c r="G1110" s="145"/>
      <c r="H1110" s="18"/>
      <c r="I1110" s="18"/>
    </row>
    <row r="1111" spans="3:9" x14ac:dyDescent="0.2">
      <c r="C1111"/>
      <c r="D1111"/>
      <c r="E1111" s="121"/>
      <c r="F1111" s="63"/>
      <c r="G1111" s="145"/>
      <c r="H1111" s="18"/>
      <c r="I1111" s="18"/>
    </row>
    <row r="1112" spans="3:9" x14ac:dyDescent="0.2">
      <c r="C1112"/>
      <c r="D1112"/>
      <c r="E1112" s="121"/>
      <c r="F1112" s="63"/>
      <c r="G1112" s="145"/>
      <c r="H1112" s="18"/>
      <c r="I1112" s="18"/>
    </row>
    <row r="1113" spans="3:9" x14ac:dyDescent="0.2">
      <c r="C1113"/>
      <c r="D1113"/>
      <c r="E1113" s="121"/>
      <c r="F1113" s="63"/>
      <c r="G1113" s="145"/>
      <c r="H1113" s="18"/>
      <c r="I1113" s="18"/>
    </row>
    <row r="1114" spans="3:9" x14ac:dyDescent="0.2">
      <c r="C1114"/>
      <c r="D1114"/>
      <c r="E1114" s="121"/>
      <c r="F1114" s="63"/>
      <c r="G1114" s="145"/>
      <c r="H1114" s="18"/>
      <c r="I1114" s="18"/>
    </row>
  </sheetData>
  <sheetProtection algorithmName="SHA-512" hashValue="EEUYCrMuhQEPmEW4D9QOZFpoT3AGJyJEljznkTOsiYS7ltc6058v9+NH0H97l7qavyjBqj0Xzq52pkeN6Ho6rQ==" saltValue="nuAE5fQJAy/fMcCm9jWgGQ==" spinCount="100000" sheet="1" selectLockedCells="1"/>
  <mergeCells count="42">
    <mergeCell ref="D319:G319"/>
    <mergeCell ref="H305:I305"/>
    <mergeCell ref="G309:H309"/>
    <mergeCell ref="D313:G313"/>
    <mergeCell ref="D315:G315"/>
    <mergeCell ref="D316:G316"/>
    <mergeCell ref="C306:I306"/>
    <mergeCell ref="D317:G317"/>
    <mergeCell ref="G143:H143"/>
    <mergeCell ref="D97:I97"/>
    <mergeCell ref="D116:I116"/>
    <mergeCell ref="D133:F133"/>
    <mergeCell ref="G133:H133"/>
    <mergeCell ref="D143:F143"/>
    <mergeCell ref="C304:I304"/>
    <mergeCell ref="C303:I303"/>
    <mergeCell ref="C144:I144"/>
    <mergeCell ref="D145:I145"/>
    <mergeCell ref="D289:F289"/>
    <mergeCell ref="G289:H289"/>
    <mergeCell ref="C290:I290"/>
    <mergeCell ref="G302:H302"/>
    <mergeCell ref="C293:I293"/>
    <mergeCell ref="D297:F297"/>
    <mergeCell ref="G297:H297"/>
    <mergeCell ref="C292:I292"/>
    <mergeCell ref="D291:G291"/>
    <mergeCell ref="H291:I291"/>
    <mergeCell ref="D95:F95"/>
    <mergeCell ref="G95:H95"/>
    <mergeCell ref="C134:I134"/>
    <mergeCell ref="D135:I135"/>
    <mergeCell ref="C117:I117"/>
    <mergeCell ref="D114:F114"/>
    <mergeCell ref="G114:H114"/>
    <mergeCell ref="C115:I115"/>
    <mergeCell ref="C96:I96"/>
    <mergeCell ref="C1:D1"/>
    <mergeCell ref="E1:F1"/>
    <mergeCell ref="C2:I2"/>
    <mergeCell ref="C3:D3"/>
    <mergeCell ref="D6:F6"/>
  </mergeCells>
  <phoneticPr fontId="8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O89:O93 H294:H296 H136:H142 H299:H301 H98:H113 H134 H146:H288 H7:H94 H118:H132" xr:uid="{D89B0F09-1490-4EC8-B382-562C10C0E702}">
      <formula1>IF(H7&gt;=0.01,ROUND(H7,2),0.01)</formula1>
    </dataValidation>
  </dataValidations>
  <pageMargins left="0.51181102362204722" right="0.51181102362204722" top="0.70866141732283472" bottom="0.74803149606299213" header="0.23622047244094491" footer="0.23622047244094491"/>
  <pageSetup scale="94" fitToHeight="0" orientation="portrait" r:id="rId1"/>
  <headerFooter alignWithMargins="0">
    <oddHeader xml:space="preserve">&amp;LThe City of Winnipeg
Tender No.104-2023_Addendum 2
&amp;C                     &amp;R Bid Submission
Page &amp;P of &amp;N          </oddHeader>
    <oddFooter xml:space="preserve">&amp;R____________________________
Name of Bidder                    </oddFooter>
  </headerFooter>
  <rowBreaks count="7" manualBreakCount="7">
    <brk id="35" min="2" max="8" man="1"/>
    <brk id="72" min="2" max="8" man="1"/>
    <brk id="114" min="2" max="8" man="1"/>
    <brk id="154" min="2" max="8" man="1"/>
    <brk id="192" min="2" max="8" man="1"/>
    <brk id="231" min="2" max="8" man="1"/>
    <brk id="274" min="2" max="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C3032F91C7CC438D9CD4C2BCE83687" ma:contentTypeVersion="16" ma:contentTypeDescription="Create a new document." ma:contentTypeScope="" ma:versionID="363092152899de31ef3073220ce8b842">
  <xsd:schema xmlns:xsd="http://www.w3.org/2001/XMLSchema" xmlns:xs="http://www.w3.org/2001/XMLSchema" xmlns:p="http://schemas.microsoft.com/office/2006/metadata/properties" xmlns:ns2="0e73b73d-3cd9-4c1d-8132-70ee89a3a39f" xmlns:ns3="fb376191-5205-4ac3-af57-b4c86df38735" targetNamespace="http://schemas.microsoft.com/office/2006/metadata/properties" ma:root="true" ma:fieldsID="b6c5f9c36ad6502611afe90e608488c0" ns2:_="" ns3:_="">
    <xsd:import namespace="0e73b73d-3cd9-4c1d-8132-70ee89a3a39f"/>
    <xsd:import namespace="fb376191-5205-4ac3-af57-b4c86df387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73b73d-3cd9-4c1d-8132-70ee89a3a3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d92388a6-bb1b-4f94-aed5-eb60942d611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376191-5205-4ac3-af57-b4c86df38735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b4595509-64cf-46fb-8e8a-48fe40cb3b11}" ma:internalName="TaxCatchAll" ma:showField="CatchAllData" ma:web="fb376191-5205-4ac3-af57-b4c86df3873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e73b73d-3cd9-4c1d-8132-70ee89a3a39f">
      <Terms xmlns="http://schemas.microsoft.com/office/infopath/2007/PartnerControls"/>
    </lcf76f155ced4ddcb4097134ff3c332f>
    <TaxCatchAll xmlns="fb376191-5205-4ac3-af57-b4c86df38735" xsi:nil="true"/>
    <SharedWithUsers xmlns="fb376191-5205-4ac3-af57-b4c86df38735">
      <UserInfo>
        <DisplayName>John Minkevich</DisplayName>
        <AccountId>73</AccountId>
        <AccountType/>
      </UserInfo>
      <UserInfo>
        <DisplayName>Jeff Fraser</DisplayName>
        <AccountId>78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0E1ADC6-2B0D-428C-BFD5-5B6506DE0D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73b73d-3cd9-4c1d-8132-70ee89a3a39f"/>
    <ds:schemaRef ds:uri="fb376191-5205-4ac3-af57-b4c86df387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28A6EAE-3865-4DC4-BA8C-EE4E5FD10E4C}">
  <ds:schemaRefs>
    <ds:schemaRef ds:uri="0e73b73d-3cd9-4c1d-8132-70ee89a3a39f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fb376191-5205-4ac3-af57-b4c86df38735"/>
    <ds:schemaRef ds:uri="http://schemas.openxmlformats.org/package/2006/metadata/core-properties"/>
    <ds:schemaRef ds:uri="http://www.w3.org/XML/1998/namespace"/>
    <ds:schemaRef ds:uri="http://purl.org/dc/dcmitype/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0BC12B78-9AA9-4200-9524-F002C492977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Form B</vt:lpstr>
      <vt:lpstr>Sheet1</vt:lpstr>
      <vt:lpstr>'Form B'!Print_Area</vt:lpstr>
      <vt:lpstr>'Form B'!Print_Area_1</vt:lpstr>
      <vt:lpstr>'Form B'!Print_Titles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</dc:description>
  <cp:lastModifiedBy>Bird, Suzanne</cp:lastModifiedBy>
  <cp:lastPrinted>2023-03-17T19:35:32Z</cp:lastPrinted>
  <dcterms:created xsi:type="dcterms:W3CDTF">1999-10-18T14:40:40Z</dcterms:created>
  <dcterms:modified xsi:type="dcterms:W3CDTF">2023-03-24T20:18:03Z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0x01010006C3032F91C7CC438D9CD4C2BCE83687</vt:lpwstr>
  </property>
  <property fmtid="{D5CDD505-2E9C-101B-9397-08002B2CF9AE}" pid="3" name="MediaServiceImageTags">
    <vt:lpwstr/>
  </property>
</Properties>
</file>