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pgfsp01\Proj\KGSGroup\426555Cockburn\500DesignWorkFiles\515Specs\Contract10A\MaterialsMgmt\040620020 - Addendum 2\"/>
    </mc:Choice>
  </mc:AlternateContent>
  <xr:revisionPtr revIDLastSave="0" documentId="13_ncr:1_{5283F823-1B8C-402C-B5AB-D82708784AC5}" xr6:coauthVersionLast="41" xr6:coauthVersionMax="41" xr10:uidLastSave="{00000000-0000-0000-0000-000000000000}"/>
  <workbookProtection workbookPassword="98BA" lockStructure="1"/>
  <bookViews>
    <workbookView xWindow="-110" yWindow="-110" windowWidth="19420" windowHeight="10420" xr2:uid="{00000000-000D-0000-FFFF-FFFF00000000}"/>
  </bookViews>
  <sheets>
    <sheet name="Unit Prices" sheetId="15" r:id="rId1"/>
    <sheet name="Sheet1" sheetId="7" state="hidden" r:id="rId2"/>
  </sheets>
  <externalReferences>
    <externalReference r:id="rId3"/>
    <externalReference r:id="rId4"/>
  </externalReferences>
  <definedNames>
    <definedName name="_12TENDER_SUBMISSI" localSheetId="0">'[1]FORM B; PRICES'!#REF!</definedName>
    <definedName name="_12TENDER_SUBMISSI">'[2]FORM B; PRICES'!#REF!</definedName>
    <definedName name="_4PAGE_1_OF_13" localSheetId="0">'[1]FORM B; PRICES'!#REF!</definedName>
    <definedName name="_4PAGE_1_OF_13">'[2]FORM B; PRICES'!#REF!</definedName>
    <definedName name="_8TENDER_NO._181" localSheetId="0">'[1]FORM B; PRICES'!#REF!</definedName>
    <definedName name="_8TENDER_NO._181">'[2]FORM B; PRICES'!#REF!</definedName>
    <definedName name="_xlnm._FilterDatabase" localSheetId="0" hidden="1">'Unit Prices'!$A$5:$G$203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'[2]FORM B; PRICES'!#REF!</definedName>
    <definedName name="_xlnm.Print_Area" localSheetId="0">'Unit Prices'!$A$1:$G$208</definedName>
    <definedName name="Print_Area_1" localSheetId="0">'Unit Prices'!$A$7:$G$216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'[2]FORM B; PRICES'!#REF!</definedName>
    <definedName name="TESTHEAD" localSheetId="0">'[1]FORM B; PRICES'!#REF!</definedName>
    <definedName name="TESTHEAD">'[2]FORM B; PRICES'!#REF!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0" i="15" l="1"/>
  <c r="G90" i="15"/>
  <c r="G198" i="15" l="1"/>
  <c r="E41" i="15" l="1"/>
  <c r="G41" i="15"/>
  <c r="B217" i="15" l="1"/>
  <c r="B215" i="15"/>
  <c r="B214" i="15"/>
  <c r="B213" i="15"/>
  <c r="G194" i="15"/>
  <c r="G192" i="15"/>
  <c r="G190" i="15"/>
  <c r="G188" i="15"/>
  <c r="G185" i="15"/>
  <c r="G182" i="15"/>
  <c r="G180" i="15"/>
  <c r="G177" i="15"/>
  <c r="G175" i="15"/>
  <c r="G174" i="15"/>
  <c r="G173" i="15"/>
  <c r="G170" i="15"/>
  <c r="G167" i="15"/>
  <c r="G166" i="15"/>
  <c r="G163" i="15"/>
  <c r="G160" i="15"/>
  <c r="G159" i="15"/>
  <c r="G156" i="15"/>
  <c r="G155" i="15"/>
  <c r="G152" i="15"/>
  <c r="G149" i="15"/>
  <c r="G148" i="15"/>
  <c r="G147" i="15"/>
  <c r="G146" i="15"/>
  <c r="G143" i="15"/>
  <c r="G142" i="15"/>
  <c r="G141" i="15"/>
  <c r="G140" i="15"/>
  <c r="G137" i="15"/>
  <c r="G136" i="15"/>
  <c r="G135" i="15"/>
  <c r="G134" i="15"/>
  <c r="G131" i="15"/>
  <c r="G129" i="15"/>
  <c r="G127" i="15"/>
  <c r="G125" i="15"/>
  <c r="G121" i="15"/>
  <c r="G120" i="15"/>
  <c r="G117" i="15"/>
  <c r="G115" i="15"/>
  <c r="G113" i="15"/>
  <c r="G111" i="15"/>
  <c r="G110" i="15"/>
  <c r="G109" i="15"/>
  <c r="G108" i="15"/>
  <c r="G107" i="15"/>
  <c r="G104" i="15"/>
  <c r="G103" i="15"/>
  <c r="G100" i="15"/>
  <c r="G99" i="15"/>
  <c r="G96" i="15"/>
  <c r="G94" i="15"/>
  <c r="G215" i="15" s="1"/>
  <c r="G88" i="15"/>
  <c r="G86" i="15"/>
  <c r="G214" i="15" s="1"/>
  <c r="G84" i="15"/>
  <c r="G78" i="15"/>
  <c r="G76" i="15"/>
  <c r="G74" i="15"/>
  <c r="G71" i="15"/>
  <c r="G68" i="15"/>
  <c r="G66" i="15"/>
  <c r="G64" i="15"/>
  <c r="G62" i="15"/>
  <c r="G59" i="15"/>
  <c r="G56" i="15"/>
  <c r="G54" i="15"/>
  <c r="G50" i="15"/>
  <c r="G49" i="15"/>
  <c r="G46" i="15"/>
  <c r="E46" i="15"/>
  <c r="E45" i="15"/>
  <c r="G45" i="15" s="1"/>
  <c r="E44" i="15"/>
  <c r="G44" i="15" s="1"/>
  <c r="E43" i="15"/>
  <c r="G43" i="15" s="1"/>
  <c r="G38" i="15"/>
  <c r="G35" i="15"/>
  <c r="G32" i="15"/>
  <c r="G30" i="15"/>
  <c r="G29" i="15"/>
  <c r="G28" i="15"/>
  <c r="G26" i="15"/>
  <c r="G25" i="15"/>
  <c r="G21" i="15"/>
  <c r="G19" i="15"/>
  <c r="G17" i="15"/>
  <c r="G15" i="15"/>
  <c r="E42" i="15"/>
  <c r="G42" i="15" s="1"/>
  <c r="G11" i="15"/>
  <c r="G13" i="15" l="1"/>
  <c r="G80" i="15" s="1"/>
  <c r="G213" i="15" l="1"/>
  <c r="G217" i="15" s="1"/>
  <c r="F20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83E1E714-F516-4C0D-B919-648CED6B8BBE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8B98AACB-99ED-4FC6-95E7-B687BDD54D2A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<sst xmlns="http://schemas.openxmlformats.org/spreadsheetml/2006/main" count="441" uniqueCount="227">
  <si>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</si>
  <si>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</si>
  <si>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</si>
  <si>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</si>
  <si>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</si>
  <si>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</si>
  <si>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</si>
  <si>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</si>
  <si>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</si>
  <si>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</si>
  <si>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</si>
  <si>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m³</t>
  </si>
  <si>
    <t>E15</t>
  </si>
  <si>
    <t>m²</t>
  </si>
  <si>
    <t>E22</t>
  </si>
  <si>
    <t>E23</t>
  </si>
  <si>
    <t>Sodding</t>
  </si>
  <si>
    <t>(See "Prices" clause in tender document)</t>
  </si>
  <si>
    <t>A</t>
  </si>
  <si>
    <t>Stafford Street - Pembina Highway to Hector Avenue</t>
  </si>
  <si>
    <t>A.1</t>
  </si>
  <si>
    <t>Sewer Construction</t>
  </si>
  <si>
    <t>E14</t>
  </si>
  <si>
    <t>a)</t>
  </si>
  <si>
    <t>1200 mm C76 CL IV</t>
  </si>
  <si>
    <t>i)</t>
  </si>
  <si>
    <t>Trenchless installation, Class B Type 3 Bedding, Class 3 Backfill</t>
  </si>
  <si>
    <t>m</t>
  </si>
  <si>
    <t>900 mm C76 CL IV</t>
  </si>
  <si>
    <t>b)</t>
  </si>
  <si>
    <t>600 mm PVC SDR 35</t>
  </si>
  <si>
    <t>Trenchless installation, Class B Type 2 Bedding, Class 3 Backfill</t>
  </si>
  <si>
    <t>c)</t>
  </si>
  <si>
    <t>450 mm PVC SDR 35</t>
  </si>
  <si>
    <t>d)</t>
  </si>
  <si>
    <t>375 mm PVC SDR 35</t>
  </si>
  <si>
    <t>300 mm PVC SDR 35</t>
  </si>
  <si>
    <t>A.2</t>
  </si>
  <si>
    <t>Manholes</t>
  </si>
  <si>
    <t>CW 2130</t>
  </si>
  <si>
    <t>Standard (SD-010)</t>
  </si>
  <si>
    <t>1200mm Dia. x 1.2 m high base (MH 136, MH 144, MH 145, MH 146, MH 147, MH-148, MH-205)</t>
  </si>
  <si>
    <t>vt.m</t>
  </si>
  <si>
    <t>ii)</t>
  </si>
  <si>
    <t>1350mm Dia. x 1.2 m high base (MH 143)</t>
  </si>
  <si>
    <t>Large Diameter</t>
  </si>
  <si>
    <t>1650mm Dia. x 1.8 m high base (MH 149)</t>
  </si>
  <si>
    <t>1800mm Dia. x 1.8 m high base (MH 141, MH 142)</t>
  </si>
  <si>
    <t>Drop Manhole</t>
  </si>
  <si>
    <t>1800mm Dia. x 2.4 m high base (MH 137)</t>
  </si>
  <si>
    <t>A.3</t>
  </si>
  <si>
    <t>1350 mm Diameter</t>
  </si>
  <si>
    <t>A.4</t>
  </si>
  <si>
    <t>E13</t>
  </si>
  <si>
    <t>A.5</t>
  </si>
  <si>
    <t>New Sewer Inspection</t>
  </si>
  <si>
    <t>CW 2145</t>
  </si>
  <si>
    <t>900 mm</t>
  </si>
  <si>
    <t>600 mm</t>
  </si>
  <si>
    <t>450 mm</t>
  </si>
  <si>
    <t>375 mm</t>
  </si>
  <si>
    <t>e)</t>
  </si>
  <si>
    <t>300 mm</t>
  </si>
  <si>
    <t>A.6</t>
  </si>
  <si>
    <t>Concrete Pipe - Three Edge Bearing Test</t>
  </si>
  <si>
    <t>A.7</t>
  </si>
  <si>
    <t>Catch Basin Lead</t>
  </si>
  <si>
    <t>CW 2130 / E16</t>
  </si>
  <si>
    <t>250 mm PVC SDR35</t>
  </si>
  <si>
    <t>Trenchless installation, Class B Sand bedding, Class 3 Backfill</t>
  </si>
  <si>
    <t>300 mm PVC SDR35</t>
  </si>
  <si>
    <t xml:space="preserve">i) </t>
  </si>
  <si>
    <t>A.8</t>
  </si>
  <si>
    <t>CB Lead Risers</t>
  </si>
  <si>
    <t>A.9</t>
  </si>
  <si>
    <t>Connect to Existing Catch Basin and Catch Pit</t>
  </si>
  <si>
    <t xml:space="preserve">a) </t>
  </si>
  <si>
    <t>Connect to Existing CB Lead</t>
  </si>
  <si>
    <t>A.10</t>
  </si>
  <si>
    <t>Connect Catch Basin Lead to Manhole</t>
  </si>
  <si>
    <t>A.11</t>
  </si>
  <si>
    <t>Connect Catch Basin Lead to LDS Pipe</t>
  </si>
  <si>
    <t>A.14</t>
  </si>
  <si>
    <t xml:space="preserve">Plugging and Abandoning Existing Sewers </t>
  </si>
  <si>
    <t>Plugging Existing Sewers and Sewer Services Smaller than 300 mm</t>
  </si>
  <si>
    <t>A.15</t>
  </si>
  <si>
    <t>Abandoning Existing Sewer with Cement-Stabilized Flowable Fill</t>
  </si>
  <si>
    <t>300 mm and larger</t>
  </si>
  <si>
    <t>A.16</t>
  </si>
  <si>
    <t>Existing Catch Basin Cleaning and Inspection</t>
  </si>
  <si>
    <t>E18</t>
  </si>
  <si>
    <t>Existing Sewer Cleaning and Inspection</t>
  </si>
  <si>
    <t>Stafford Street - Taylor Avenue to Hector Avenue</t>
  </si>
  <si>
    <t>SUBTOTAL</t>
  </si>
  <si>
    <t>B</t>
  </si>
  <si>
    <t>General Site Works</t>
  </si>
  <si>
    <t>B.1</t>
  </si>
  <si>
    <t>Site Development and Restoration</t>
  </si>
  <si>
    <t>E6</t>
  </si>
  <si>
    <t>B.2</t>
  </si>
  <si>
    <t>Allowance for Vibration Monitoring</t>
  </si>
  <si>
    <t>Allow</t>
  </si>
  <si>
    <t>B.3</t>
  </si>
  <si>
    <t>Allowance for Material Sampling and Testing</t>
  </si>
  <si>
    <t>E24</t>
  </si>
  <si>
    <t>C</t>
  </si>
  <si>
    <t xml:space="preserve">Provisional Items </t>
  </si>
  <si>
    <t>C.1</t>
  </si>
  <si>
    <t>Change in Contract Conditions</t>
  </si>
  <si>
    <t>E26</t>
  </si>
  <si>
    <t>C.2</t>
  </si>
  <si>
    <t>Utility Exploration</t>
  </si>
  <si>
    <t>E9</t>
  </si>
  <si>
    <t>C.3</t>
  </si>
  <si>
    <t>Remove and Replace Existing Catch Basin / Catch Pit</t>
  </si>
  <si>
    <t>SD-023</t>
  </si>
  <si>
    <t>SD-024</t>
  </si>
  <si>
    <t>C.4</t>
  </si>
  <si>
    <t>Manhole Lifter Rings (AP-007)</t>
  </si>
  <si>
    <t>38mm</t>
  </si>
  <si>
    <t>51mm</t>
  </si>
  <si>
    <t>C.5</t>
  </si>
  <si>
    <t>Replacing Standard Frames and Covers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</si>
  <si>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</si>
  <si>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</si>
  <si>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</si>
  <si>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</si>
  <si>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</si>
  <si>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C.6</t>
  </si>
  <si>
    <t>Replacing Existing Manhole or Catch Basin Rungs</t>
  </si>
  <si>
    <t>C.7</t>
  </si>
  <si>
    <t>Replacing Existing Catch Basin Hoods</t>
  </si>
  <si>
    <t>C.8</t>
  </si>
  <si>
    <t>Patching Existing Manhole or Catch Basin</t>
  </si>
  <si>
    <t>C.9</t>
  </si>
  <si>
    <t>Regrading of Existing Sewer</t>
  </si>
  <si>
    <t>CW 2110 / E19</t>
  </si>
  <si>
    <t>Up to 1.5m long</t>
  </si>
  <si>
    <t>Longer than 1.5m</t>
  </si>
  <si>
    <t>C.10</t>
  </si>
  <si>
    <t>Water Service Replacement</t>
  </si>
  <si>
    <t>19mm</t>
  </si>
  <si>
    <t>Trenchless installation, Class B Sand bedding, Class 3 backfill</t>
  </si>
  <si>
    <t xml:space="preserve">b) </t>
  </si>
  <si>
    <t>25mm</t>
  </si>
  <si>
    <t>50mm</t>
  </si>
  <si>
    <t>C.11</t>
  </si>
  <si>
    <t>Curb Stops</t>
  </si>
  <si>
    <t>C.12</t>
  </si>
  <si>
    <t>Corporation Stops</t>
  </si>
  <si>
    <t>C.13</t>
  </si>
  <si>
    <t>Curb Stop Boxes</t>
  </si>
  <si>
    <t>C.14</t>
  </si>
  <si>
    <t>10.9 Kilogram Zinc Anode</t>
  </si>
  <si>
    <t>On Water Service</t>
  </si>
  <si>
    <t>C.15</t>
  </si>
  <si>
    <t>Foundation, Bedding and Backfill</t>
  </si>
  <si>
    <t>CW 2030</t>
  </si>
  <si>
    <t>Cement Stabilized Fill</t>
  </si>
  <si>
    <r>
      <t>m</t>
    </r>
    <r>
      <rPr>
        <vertAlign val="superscript"/>
        <sz val="10"/>
        <rFont val="Arial"/>
        <family val="2"/>
      </rPr>
      <t>3</t>
    </r>
  </si>
  <si>
    <t>Granular Backfill Material</t>
  </si>
  <si>
    <t>C.16</t>
  </si>
  <si>
    <t>Partial Slab Patches</t>
  </si>
  <si>
    <t>CW 3230</t>
  </si>
  <si>
    <t>150 mm Reinforced Concrete Pavement</t>
  </si>
  <si>
    <r>
      <t>m</t>
    </r>
    <r>
      <rPr>
        <vertAlign val="superscript"/>
        <sz val="10"/>
        <rFont val="Arial"/>
        <family val="2"/>
      </rPr>
      <t>2</t>
    </r>
  </si>
  <si>
    <t>200 mm Reinforced Concrete Pavement</t>
  </si>
  <si>
    <t>C.17</t>
  </si>
  <si>
    <t xml:space="preserve">Concrete Pavements for Early Opening </t>
  </si>
  <si>
    <t>CW 3310</t>
  </si>
  <si>
    <t>Construction of 200mm Concrete Pavement for Early Opening (24 hour) (Reinforced)</t>
  </si>
  <si>
    <t>C.18</t>
  </si>
  <si>
    <t>Concrete Curb Installation</t>
  </si>
  <si>
    <t>CW 3240</t>
  </si>
  <si>
    <t>Barrier Curb</t>
  </si>
  <si>
    <t>Ramp Curb</t>
  </si>
  <si>
    <t>C.19</t>
  </si>
  <si>
    <t>Miscellaneous Concrete Slab Renewal</t>
  </si>
  <si>
    <t>CW 3235</t>
  </si>
  <si>
    <t>100mm Concrete Sidewalk</t>
  </si>
  <si>
    <t>C.20</t>
  </si>
  <si>
    <t>Temporary Surface Restoration</t>
  </si>
  <si>
    <t>E20</t>
  </si>
  <si>
    <t>Concrete Pavement</t>
  </si>
  <si>
    <t xml:space="preserve">Sidewalk </t>
  </si>
  <si>
    <t>Curb</t>
  </si>
  <si>
    <t xml:space="preserve">m </t>
  </si>
  <si>
    <t>C.21</t>
  </si>
  <si>
    <t>Construction of Asphalt Patches</t>
  </si>
  <si>
    <t>CW 3410</t>
  </si>
  <si>
    <t>C.22</t>
  </si>
  <si>
    <t>Construction of Asphaltic Concrete</t>
  </si>
  <si>
    <t>Overlays Type 1A</t>
  </si>
  <si>
    <t>tonne</t>
  </si>
  <si>
    <t>C.23</t>
  </si>
  <si>
    <t>Asphalt Planing 0-50 mm depth</t>
  </si>
  <si>
    <t>CW 3450</t>
  </si>
  <si>
    <t>C.24</t>
  </si>
  <si>
    <t>Supplying and Placing Base Course Material</t>
  </si>
  <si>
    <t>CW 3110</t>
  </si>
  <si>
    <t>Limestone</t>
  </si>
  <si>
    <t>C.25</t>
  </si>
  <si>
    <t>Regrading Existing Surfaces</t>
  </si>
  <si>
    <t>CW 3330</t>
  </si>
  <si>
    <t>Sidewalk Blocks</t>
  </si>
  <si>
    <t>C.26</t>
  </si>
  <si>
    <t>Tree Removal</t>
  </si>
  <si>
    <t>E10</t>
  </si>
  <si>
    <t>C.27</t>
  </si>
  <si>
    <t>Tree Planting</t>
  </si>
  <si>
    <t>C.28</t>
  </si>
  <si>
    <t>CW 3510</t>
  </si>
  <si>
    <t>Provisional Items</t>
  </si>
  <si>
    <t>D</t>
  </si>
  <si>
    <t xml:space="preserve">TOTAL BID PRICE (Items A + B + C) (GST extra) (in numbers)  </t>
  </si>
  <si>
    <t>f)</t>
  </si>
  <si>
    <t>iii)</t>
  </si>
  <si>
    <t>1200 mm</t>
  </si>
  <si>
    <t>A.12</t>
  </si>
  <si>
    <t>A.13</t>
  </si>
  <si>
    <t>FORM B(R1):PRICES</t>
  </si>
  <si>
    <t xml:space="preserve">Removal of Temporary Sewer Plugs </t>
  </si>
  <si>
    <t>C.29</t>
  </si>
  <si>
    <t>Manhole</t>
  </si>
  <si>
    <t>Install and Remove Temporary Plugs or Bulkheads</t>
  </si>
  <si>
    <t>2400mm Dia. x 2.4 m high base (MH 140)</t>
  </si>
  <si>
    <t>2400mm Dia. x 2.4 m high base (MH 138, MH 139)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</si>
</sst>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40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ill="1"/>
    <xf numFmtId="4" fontId="0" fillId="0" borderId="0" xfId="0" applyNumberFormat="1" applyFill="1" applyAlignment="1" applyProtection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" fontId="1" fillId="0" borderId="12" xfId="0" applyNumberFormat="1" applyFont="1" applyFill="1" applyBorder="1" applyAlignment="1" applyProtection="1">
      <alignment horizontal="left" wrapText="1"/>
    </xf>
    <xf numFmtId="164" fontId="41" fillId="0" borderId="27" xfId="0" applyNumberFormat="1" applyFont="1" applyFill="1" applyBorder="1" applyAlignment="1" applyProtection="1">
      <alignment vertical="center"/>
    </xf>
    <xf numFmtId="164" fontId="0" fillId="0" borderId="31" xfId="0" applyNumberFormat="1" applyFill="1" applyBorder="1" applyAlignment="1" applyProtection="1"/>
    <xf numFmtId="0" fontId="0" fillId="0" borderId="32" xfId="0" applyFill="1" applyBorder="1" applyAlignment="1" applyProtection="1">
      <alignment wrapText="1"/>
    </xf>
    <xf numFmtId="0" fontId="3" fillId="0" borderId="32" xfId="0" applyFont="1" applyFill="1" applyBorder="1" applyAlignment="1" applyProtection="1">
      <alignment horizontal="center" wrapText="1"/>
    </xf>
    <xf numFmtId="3" fontId="0" fillId="0" borderId="32" xfId="0" applyNumberFormat="1" applyFill="1" applyBorder="1" applyAlignment="1" applyProtection="1">
      <alignment horizontal="center"/>
    </xf>
    <xf numFmtId="4" fontId="0" fillId="0" borderId="33" xfId="0" applyNumberFormat="1" applyFill="1" applyBorder="1" applyAlignment="1" applyProtection="1">
      <alignment horizontal="right"/>
    </xf>
    <xf numFmtId="164" fontId="3" fillId="0" borderId="25" xfId="0" applyNumberFormat="1" applyFont="1" applyFill="1" applyBorder="1" applyAlignment="1" applyProtection="1"/>
    <xf numFmtId="0" fontId="3" fillId="0" borderId="26" xfId="0" applyFont="1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horizontal="center" wrapText="1"/>
    </xf>
    <xf numFmtId="3" fontId="0" fillId="0" borderId="23" xfId="0" applyNumberFormat="1" applyFill="1" applyBorder="1" applyAlignment="1" applyProtection="1">
      <alignment horizontal="center"/>
    </xf>
    <xf numFmtId="4" fontId="0" fillId="0" borderId="23" xfId="0" applyNumberFormat="1" applyFill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 horizontal="right"/>
    </xf>
    <xf numFmtId="164" fontId="3" fillId="0" borderId="25" xfId="0" applyNumberFormat="1" applyFont="1" applyFill="1" applyBorder="1" applyAlignment="1" applyProtection="1">
      <alignment horizontal="center"/>
    </xf>
    <xf numFmtId="164" fontId="3" fillId="0" borderId="25" xfId="0" applyNumberFormat="1" applyFont="1" applyFill="1" applyBorder="1" applyAlignment="1" applyProtection="1">
      <alignment horizontal="right"/>
    </xf>
    <xf numFmtId="0" fontId="0" fillId="0" borderId="26" xfId="0" applyFill="1" applyBorder="1" applyAlignment="1" applyProtection="1">
      <alignment wrapText="1"/>
    </xf>
    <xf numFmtId="0" fontId="3" fillId="0" borderId="26" xfId="0" applyFont="1" applyFill="1" applyBorder="1" applyAlignment="1" applyProtection="1">
      <alignment horizontal="center" wrapText="1"/>
    </xf>
    <xf numFmtId="164" fontId="0" fillId="0" borderId="25" xfId="0" applyNumberFormat="1" applyFill="1" applyBorder="1" applyAlignment="1" applyProtection="1"/>
    <xf numFmtId="164" fontId="0" fillId="0" borderId="25" xfId="0" applyNumberFormat="1" applyFill="1" applyBorder="1" applyAlignment="1" applyProtection="1">
      <alignment horizontal="center"/>
    </xf>
    <xf numFmtId="164" fontId="3" fillId="0" borderId="25" xfId="0" applyNumberFormat="1" applyFont="1" applyFill="1" applyBorder="1" applyAlignment="1" applyProtection="1">
      <alignment horizontal="left"/>
    </xf>
    <xf numFmtId="164" fontId="0" fillId="0" borderId="25" xfId="0" applyNumberFormat="1" applyFill="1" applyBorder="1" applyAlignment="1" applyProtection="1">
      <alignment horizontal="right"/>
    </xf>
    <xf numFmtId="3" fontId="3" fillId="0" borderId="23" xfId="0" applyNumberFormat="1" applyFont="1" applyFill="1" applyBorder="1" applyAlignment="1" applyProtection="1">
      <alignment horizontal="center"/>
    </xf>
    <xf numFmtId="0" fontId="3" fillId="0" borderId="10" xfId="115" applyFont="1" applyFill="1" applyBorder="1" applyAlignment="1">
      <alignment vertical="center" wrapText="1"/>
    </xf>
    <xf numFmtId="164" fontId="41" fillId="0" borderId="34" xfId="0" applyNumberFormat="1" applyFont="1" applyFill="1" applyBorder="1" applyAlignment="1" applyProtection="1">
      <alignment vertical="center"/>
    </xf>
    <xf numFmtId="44" fontId="0" fillId="0" borderId="40" xfId="114" applyFont="1" applyFill="1" applyBorder="1" applyAlignment="1" applyProtection="1">
      <alignment horizontal="right" vertical="center"/>
    </xf>
    <xf numFmtId="164" fontId="3" fillId="0" borderId="22" xfId="0" applyNumberFormat="1" applyFont="1" applyFill="1" applyBorder="1" applyAlignment="1" applyProtection="1"/>
    <xf numFmtId="0" fontId="0" fillId="0" borderId="23" xfId="0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wrapText="1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5" borderId="10" xfId="115" applyFont="1" applyFill="1" applyBorder="1" applyAlignment="1">
      <alignment horizontal="center" vertical="top" wrapText="1"/>
    </xf>
    <xf numFmtId="0" fontId="3" fillId="25" borderId="10" xfId="115" applyFont="1" applyFill="1" applyBorder="1" applyAlignment="1">
      <alignment horizontal="center" vertical="center" wrapText="1"/>
    </xf>
    <xf numFmtId="164" fontId="41" fillId="0" borderId="41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Alignment="1" applyProtection="1">
      <alignment horizontal="center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center" wrapText="1"/>
    </xf>
    <xf numFmtId="4" fontId="1" fillId="0" borderId="12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/>
    <xf numFmtId="0" fontId="0" fillId="0" borderId="0" xfId="0" applyFill="1" applyProtection="1"/>
    <xf numFmtId="4" fontId="0" fillId="0" borderId="32" xfId="0" applyNumberFormat="1" applyFill="1" applyBorder="1" applyAlignment="1" applyProtection="1">
      <alignment horizontal="right"/>
    </xf>
    <xf numFmtId="4" fontId="0" fillId="0" borderId="23" xfId="0" applyNumberFormat="1" applyFill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3" fillId="0" borderId="10" xfId="115" applyFont="1" applyFill="1" applyBorder="1" applyAlignment="1" applyProtection="1">
      <alignment vertical="center" wrapText="1"/>
    </xf>
    <xf numFmtId="0" fontId="3" fillId="0" borderId="0" xfId="0" applyFont="1" applyFill="1" applyProtection="1"/>
    <xf numFmtId="0" fontId="37" fillId="0" borderId="44" xfId="1" applyNumberFormat="1" applyFont="1" applyFill="1" applyBorder="1" applyAlignment="1" applyProtection="1"/>
    <xf numFmtId="0" fontId="37" fillId="0" borderId="45" xfId="1" applyNumberFormat="1" applyFont="1" applyFill="1" applyBorder="1" applyAlignment="1" applyProtection="1"/>
    <xf numFmtId="0" fontId="37" fillId="0" borderId="45" xfId="1" applyNumberFormat="1" applyFont="1" applyFill="1" applyBorder="1" applyAlignment="1" applyProtection="1">
      <alignment horizontal="center"/>
    </xf>
    <xf numFmtId="4" fontId="37" fillId="0" borderId="45" xfId="1" applyNumberFormat="1" applyFont="1" applyFill="1" applyBorder="1" applyAlignment="1" applyProtection="1">
      <alignment horizontal="center"/>
    </xf>
    <xf numFmtId="4" fontId="37" fillId="0" borderId="45" xfId="1" applyNumberFormat="1" applyFont="1" applyFill="1" applyBorder="1" applyAlignment="1" applyProtection="1"/>
    <xf numFmtId="164" fontId="0" fillId="0" borderId="16" xfId="0" applyNumberFormat="1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4" fontId="0" fillId="0" borderId="20" xfId="0" applyNumberFormat="1" applyFill="1" applyBorder="1" applyAlignment="1" applyProtection="1">
      <alignment horizontal="right"/>
    </xf>
    <xf numFmtId="164" fontId="0" fillId="0" borderId="15" xfId="0" applyNumberFormat="1" applyFill="1" applyBorder="1" applyAlignment="1" applyProtection="1"/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wrapText="1"/>
    </xf>
    <xf numFmtId="4" fontId="0" fillId="0" borderId="1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alignment horizontal="right"/>
    </xf>
    <xf numFmtId="0" fontId="2" fillId="0" borderId="0" xfId="0" applyFont="1" applyFill="1" applyAlignment="1" applyProtection="1"/>
    <xf numFmtId="164" fontId="0" fillId="0" borderId="0" xfId="0" applyNumberFormat="1" applyFill="1" applyAlignment="1" applyProtection="1"/>
    <xf numFmtId="4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164" fontId="3" fillId="0" borderId="0" xfId="0" applyNumberFormat="1" applyFont="1" applyFill="1" applyAlignment="1" applyProtection="1"/>
    <xf numFmtId="44" fontId="0" fillId="0" borderId="0" xfId="0" applyNumberFormat="1" applyFill="1" applyProtection="1"/>
    <xf numFmtId="0" fontId="1" fillId="0" borderId="15" xfId="0" applyFont="1" applyFill="1" applyBorder="1" applyAlignment="1" applyProtection="1">
      <alignment horizontal="left" wrapText="1"/>
    </xf>
    <xf numFmtId="0" fontId="1" fillId="0" borderId="14" xfId="0" applyFont="1" applyFill="1" applyBorder="1" applyAlignment="1" applyProtection="1">
      <alignment horizontal="left" wrapText="1"/>
    </xf>
    <xf numFmtId="0" fontId="1" fillId="0" borderId="14" xfId="0" applyFont="1" applyFill="1" applyBorder="1" applyAlignment="1" applyProtection="1">
      <alignment horizontal="center" wrapText="1"/>
    </xf>
    <xf numFmtId="4" fontId="1" fillId="0" borderId="14" xfId="0" applyNumberFormat="1" applyFont="1" applyFill="1" applyBorder="1" applyAlignment="1" applyProtection="1">
      <alignment horizontal="center" wrapText="1"/>
    </xf>
    <xf numFmtId="4" fontId="1" fillId="0" borderId="14" xfId="0" applyNumberFormat="1" applyFont="1" applyFill="1" applyBorder="1" applyAlignment="1" applyProtection="1">
      <alignment horizontal="left" wrapText="1"/>
    </xf>
    <xf numFmtId="4" fontId="1" fillId="0" borderId="19" xfId="0" applyNumberFormat="1" applyFont="1" applyFill="1" applyBorder="1" applyAlignment="1" applyProtection="1">
      <alignment horizontal="left" wrapText="1"/>
    </xf>
    <xf numFmtId="0" fontId="3" fillId="0" borderId="0" xfId="0" applyFont="1"/>
    <xf numFmtId="0" fontId="3" fillId="0" borderId="32" xfId="0" applyFont="1" applyFill="1" applyBorder="1" applyAlignment="1" applyProtection="1">
      <alignment horizontal="center"/>
    </xf>
    <xf numFmtId="0" fontId="41" fillId="0" borderId="28" xfId="0" applyFont="1" applyFill="1" applyBorder="1" applyAlignment="1" applyProtection="1">
      <alignment horizontal="left" vertical="center" wrapText="1"/>
    </xf>
    <xf numFmtId="0" fontId="41" fillId="0" borderId="29" xfId="0" applyFont="1" applyFill="1" applyBorder="1" applyAlignment="1" applyProtection="1">
      <alignment horizontal="left" vertical="center" wrapText="1"/>
    </xf>
    <xf numFmtId="0" fontId="41" fillId="0" borderId="30" xfId="0" applyFont="1" applyFill="1" applyBorder="1" applyAlignment="1" applyProtection="1">
      <alignment horizontal="left" vertical="center" wrapText="1"/>
    </xf>
    <xf numFmtId="0" fontId="42" fillId="0" borderId="35" xfId="0" applyFont="1" applyFill="1" applyBorder="1" applyAlignment="1" applyProtection="1">
      <alignment horizontal="left" vertical="center" wrapText="1"/>
    </xf>
    <xf numFmtId="0" fontId="42" fillId="0" borderId="36" xfId="0" applyFont="1" applyFill="1" applyBorder="1" applyAlignment="1" applyProtection="1">
      <alignment horizontal="left" vertical="center" wrapText="1"/>
    </xf>
    <xf numFmtId="0" fontId="42" fillId="0" borderId="37" xfId="0" applyFont="1" applyFill="1" applyBorder="1" applyAlignment="1" applyProtection="1">
      <alignment horizontal="left" vertical="center" wrapText="1"/>
    </xf>
    <xf numFmtId="164" fontId="0" fillId="0" borderId="16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20" xfId="0" applyNumberFormat="1" applyFill="1" applyBorder="1" applyAlignment="1" applyProtection="1">
      <alignment horizontal="center"/>
    </xf>
    <xf numFmtId="0" fontId="41" fillId="0" borderId="35" xfId="0" applyFont="1" applyFill="1" applyBorder="1" applyAlignment="1" applyProtection="1">
      <alignment horizontal="left" vertical="center" wrapText="1"/>
    </xf>
    <xf numFmtId="0" fontId="41" fillId="0" borderId="36" xfId="0" applyFont="1" applyFill="1" applyBorder="1" applyAlignment="1" applyProtection="1">
      <alignment horizontal="left" vertical="center" wrapText="1"/>
    </xf>
    <xf numFmtId="0" fontId="41" fillId="0" borderId="37" xfId="0" applyFont="1" applyFill="1" applyBorder="1" applyAlignment="1" applyProtection="1">
      <alignment horizontal="left" vertical="center" wrapText="1"/>
    </xf>
    <xf numFmtId="3" fontId="3" fillId="0" borderId="38" xfId="0" applyNumberFormat="1" applyFont="1" applyFill="1" applyBorder="1" applyAlignment="1" applyProtection="1">
      <alignment horizontal="center" vertical="center"/>
    </xf>
    <xf numFmtId="3" fontId="0" fillId="0" borderId="39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/>
    </xf>
    <xf numFmtId="0" fontId="42" fillId="0" borderId="28" xfId="0" applyFont="1" applyFill="1" applyBorder="1" applyAlignment="1" applyProtection="1">
      <alignment horizontal="left" vertical="center" wrapText="1"/>
    </xf>
    <xf numFmtId="0" fontId="42" fillId="0" borderId="29" xfId="0" applyFont="1" applyFill="1" applyBorder="1" applyAlignment="1" applyProtection="1">
      <alignment horizontal="left" vertical="center" wrapText="1"/>
    </xf>
    <xf numFmtId="0" fontId="42" fillId="0" borderId="30" xfId="0" applyFont="1" applyFill="1" applyBorder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horizontal="left" wrapText="1"/>
    </xf>
    <xf numFmtId="164" fontId="41" fillId="0" borderId="16" xfId="0" applyNumberFormat="1" applyFont="1" applyFill="1" applyBorder="1" applyAlignment="1" applyProtection="1">
      <alignment horizontal="center" vertical="center"/>
    </xf>
    <xf numFmtId="164" fontId="41" fillId="0" borderId="0" xfId="0" applyNumberFormat="1" applyFont="1" applyFill="1" applyBorder="1" applyAlignment="1" applyProtection="1">
      <alignment horizontal="center" vertical="center"/>
    </xf>
    <xf numFmtId="164" fontId="41" fillId="0" borderId="20" xfId="0" applyNumberFormat="1" applyFont="1" applyFill="1" applyBorder="1" applyAlignment="1" applyProtection="1">
      <alignment horizontal="center" vertical="center"/>
    </xf>
    <xf numFmtId="0" fontId="37" fillId="0" borderId="42" xfId="0" applyFont="1" applyFill="1" applyBorder="1" applyAlignment="1" applyProtection="1">
      <alignment horizontal="left" vertic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43" xfId="0" applyFont="1" applyFill="1" applyBorder="1" applyAlignment="1" applyProtection="1">
      <alignment horizontal="left" vertical="center" wrapText="1"/>
    </xf>
    <xf numFmtId="44" fontId="37" fillId="0" borderId="17" xfId="1" applyNumberFormat="1" applyFont="1" applyFill="1" applyBorder="1" applyAlignment="1" applyProtection="1">
      <alignment horizontal="center" vertical="center"/>
    </xf>
    <xf numFmtId="0" fontId="37" fillId="0" borderId="21" xfId="1" applyNumberFormat="1" applyFont="1" applyFill="1" applyBorder="1" applyAlignment="1" applyProtection="1">
      <alignment vertical="center"/>
    </xf>
    <xf numFmtId="4" fontId="0" fillId="0" borderId="18" xfId="0" applyNumberFormat="1" applyFill="1" applyBorder="1" applyAlignment="1" applyProtection="1">
      <alignment horizontal="left"/>
    </xf>
    <xf numFmtId="4" fontId="3" fillId="0" borderId="14" xfId="0" applyNumberFormat="1" applyFont="1" applyFill="1" applyBorder="1" applyAlignment="1" applyProtection="1">
      <alignment horizontal="center"/>
      <protection locked="0"/>
    </xf>
    <xf numFmtId="4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8" xfId="115" xr:uid="{171B2312-B30A-45F0-854C-020ED2B49DC7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4AA5-227C-46B9-A1B2-256C11EF88A4}">
  <sheetPr>
    <pageSetUpPr fitToPage="1"/>
  </sheetPr>
  <dimension ref="A1:I227"/>
  <sheetViews>
    <sheetView showGridLines="0" tabSelected="1" view="pageBreakPreview" zoomScale="90" zoomScaleNormal="130" zoomScaleSheetLayoutView="90" workbookViewId="0">
      <selection activeCell="F15" sqref="F15"/>
    </sheetView>
  </sheetViews>
  <sheetFormatPr defaultColWidth="8.7265625" defaultRowHeight="12.5" x14ac:dyDescent="0.25"/>
  <cols>
    <col min="1" max="1" width="6" style="6" customWidth="1"/>
    <col min="2" max="2" width="32.453125" style="6" customWidth="1"/>
    <col min="3" max="3" width="13.26953125" style="6" customWidth="1"/>
    <col min="4" max="4" width="13.7265625" style="7" customWidth="1"/>
    <col min="5" max="5" width="10.7265625" style="1" customWidth="1"/>
    <col min="6" max="6" width="12.453125" style="2" customWidth="1"/>
    <col min="7" max="7" width="16.1796875" style="2" customWidth="1"/>
    <col min="8" max="8" width="14" style="4" bestFit="1" customWidth="1"/>
    <col min="9" max="9" width="15" style="4" bestFit="1" customWidth="1"/>
    <col min="10" max="16384" width="8.7265625" style="4"/>
  </cols>
  <sheetData>
    <row r="1" spans="1:7" s="50" customFormat="1" x14ac:dyDescent="0.25">
      <c r="A1" s="99"/>
      <c r="B1" s="99"/>
      <c r="C1" s="100" t="s">
        <v>220</v>
      </c>
      <c r="D1" s="100"/>
      <c r="E1" s="41"/>
      <c r="F1" s="3"/>
      <c r="G1" s="3"/>
    </row>
    <row r="2" spans="1:7" s="50" customFormat="1" x14ac:dyDescent="0.25">
      <c r="A2" s="101"/>
      <c r="B2" s="101"/>
      <c r="C2" s="42" t="s">
        <v>17</v>
      </c>
      <c r="D2" s="42"/>
      <c r="E2" s="41"/>
      <c r="F2" s="5"/>
      <c r="G2" s="5"/>
    </row>
    <row r="3" spans="1:7" s="50" customFormat="1" x14ac:dyDescent="0.25">
      <c r="A3" s="102"/>
      <c r="B3" s="101"/>
      <c r="C3" s="43"/>
      <c r="D3" s="44"/>
      <c r="E3" s="41"/>
      <c r="F3" s="5"/>
      <c r="G3" s="5"/>
    </row>
    <row r="4" spans="1:7" s="50" customFormat="1" x14ac:dyDescent="0.25">
      <c r="A4" s="49" t="s">
        <v>10</v>
      </c>
      <c r="B4" s="49"/>
      <c r="C4" s="49"/>
      <c r="D4" s="45"/>
      <c r="E4" s="41"/>
      <c r="F4" s="5"/>
      <c r="G4" s="5"/>
    </row>
    <row r="5" spans="1:7" s="50" customFormat="1" ht="20.5" x14ac:dyDescent="0.25">
      <c r="A5" s="46" t="s">
        <v>0</v>
      </c>
      <c r="B5" s="46" t="s">
        <v>1</v>
      </c>
      <c r="C5" s="47" t="s">
        <v>9</v>
      </c>
      <c r="D5" s="47" t="s">
        <v>3</v>
      </c>
      <c r="E5" s="48" t="s">
        <v>2</v>
      </c>
      <c r="F5" s="8" t="s">
        <v>4</v>
      </c>
      <c r="G5" s="8" t="s">
        <v>5</v>
      </c>
    </row>
    <row r="6" spans="1:7" s="50" customFormat="1" ht="13" thickBot="1" x14ac:dyDescent="0.3">
      <c r="A6" s="77"/>
      <c r="B6" s="78"/>
      <c r="C6" s="79"/>
      <c r="D6" s="79"/>
      <c r="E6" s="80"/>
      <c r="F6" s="81"/>
      <c r="G6" s="82"/>
    </row>
    <row r="7" spans="1:7" s="50" customFormat="1" ht="13.5" thickTop="1" x14ac:dyDescent="0.25">
      <c r="A7" s="9" t="s">
        <v>18</v>
      </c>
      <c r="B7" s="103" t="s">
        <v>19</v>
      </c>
      <c r="C7" s="104"/>
      <c r="D7" s="104"/>
      <c r="E7" s="104"/>
      <c r="F7" s="104"/>
      <c r="G7" s="105"/>
    </row>
    <row r="8" spans="1:7" s="50" customFormat="1" x14ac:dyDescent="0.25">
      <c r="A8" s="10"/>
      <c r="B8" s="11"/>
      <c r="C8" s="11"/>
      <c r="D8" s="12"/>
      <c r="E8" s="13"/>
      <c r="F8" s="51"/>
      <c r="G8" s="14"/>
    </row>
    <row r="9" spans="1:7" s="50" customFormat="1" x14ac:dyDescent="0.25">
      <c r="A9" s="15" t="s">
        <v>20</v>
      </c>
      <c r="B9" s="16" t="s">
        <v>21</v>
      </c>
      <c r="C9" s="16" t="s">
        <v>22</v>
      </c>
      <c r="D9" s="17"/>
      <c r="E9" s="18"/>
      <c r="F9" s="52"/>
      <c r="G9" s="20"/>
    </row>
    <row r="10" spans="1:7" s="50" customFormat="1" x14ac:dyDescent="0.25">
      <c r="A10" s="21" t="s">
        <v>23</v>
      </c>
      <c r="B10" s="16" t="s">
        <v>24</v>
      </c>
      <c r="C10" s="16"/>
      <c r="D10" s="17"/>
      <c r="E10" s="18"/>
      <c r="F10" s="52"/>
      <c r="G10" s="20"/>
    </row>
    <row r="11" spans="1:7" ht="25" x14ac:dyDescent="0.25">
      <c r="A11" s="22" t="s">
        <v>25</v>
      </c>
      <c r="B11" s="16" t="s">
        <v>26</v>
      </c>
      <c r="C11" s="23"/>
      <c r="D11" s="17" t="s">
        <v>27</v>
      </c>
      <c r="E11" s="18">
        <v>65</v>
      </c>
      <c r="F11" s="19"/>
      <c r="G11" s="20">
        <f t="shared" ref="G11" si="0">ROUND(E11*F11,2)</f>
        <v>0</v>
      </c>
    </row>
    <row r="12" spans="1:7" s="50" customFormat="1" x14ac:dyDescent="0.25">
      <c r="A12" s="21" t="s">
        <v>29</v>
      </c>
      <c r="B12" s="16" t="s">
        <v>28</v>
      </c>
      <c r="C12" s="16"/>
      <c r="D12" s="17"/>
      <c r="E12" s="18"/>
      <c r="F12" s="52"/>
      <c r="G12" s="20"/>
    </row>
    <row r="13" spans="1:7" ht="25" x14ac:dyDescent="0.25">
      <c r="A13" s="22" t="s">
        <v>25</v>
      </c>
      <c r="B13" s="16" t="s">
        <v>26</v>
      </c>
      <c r="C13" s="23"/>
      <c r="D13" s="17" t="s">
        <v>27</v>
      </c>
      <c r="E13" s="18">
        <v>246</v>
      </c>
      <c r="F13" s="19"/>
      <c r="G13" s="20">
        <f t="shared" ref="G13:G68" si="1">ROUND(E13*F13,2)</f>
        <v>0</v>
      </c>
    </row>
    <row r="14" spans="1:7" s="50" customFormat="1" x14ac:dyDescent="0.25">
      <c r="A14" s="21" t="s">
        <v>32</v>
      </c>
      <c r="B14" s="16" t="s">
        <v>30</v>
      </c>
      <c r="C14" s="23"/>
      <c r="D14" s="17"/>
      <c r="E14" s="18"/>
      <c r="F14" s="52"/>
      <c r="G14" s="20"/>
    </row>
    <row r="15" spans="1:7" ht="25" x14ac:dyDescent="0.25">
      <c r="A15" s="22" t="s">
        <v>25</v>
      </c>
      <c r="B15" s="16" t="s">
        <v>31</v>
      </c>
      <c r="C15" s="23"/>
      <c r="D15" s="24" t="s">
        <v>27</v>
      </c>
      <c r="E15" s="18">
        <v>90</v>
      </c>
      <c r="F15" s="19"/>
      <c r="G15" s="20">
        <f t="shared" si="1"/>
        <v>0</v>
      </c>
    </row>
    <row r="16" spans="1:7" s="50" customFormat="1" x14ac:dyDescent="0.25">
      <c r="A16" s="21" t="s">
        <v>34</v>
      </c>
      <c r="B16" s="16" t="s">
        <v>33</v>
      </c>
      <c r="C16" s="23"/>
      <c r="D16" s="24"/>
      <c r="E16" s="18"/>
      <c r="F16" s="52"/>
      <c r="G16" s="20"/>
    </row>
    <row r="17" spans="1:7" ht="25" x14ac:dyDescent="0.25">
      <c r="A17" s="22" t="s">
        <v>25</v>
      </c>
      <c r="B17" s="16" t="s">
        <v>31</v>
      </c>
      <c r="C17" s="23"/>
      <c r="D17" s="24" t="s">
        <v>27</v>
      </c>
      <c r="E17" s="18">
        <v>136</v>
      </c>
      <c r="F17" s="19"/>
      <c r="G17" s="20">
        <f t="shared" ref="G17" si="2">ROUND(E17*F17,2)</f>
        <v>0</v>
      </c>
    </row>
    <row r="18" spans="1:7" s="50" customFormat="1" x14ac:dyDescent="0.25">
      <c r="A18" s="21" t="s">
        <v>61</v>
      </c>
      <c r="B18" s="16" t="s">
        <v>35</v>
      </c>
      <c r="C18" s="23"/>
      <c r="D18" s="24"/>
      <c r="E18" s="18"/>
      <c r="F18" s="52"/>
      <c r="G18" s="20"/>
    </row>
    <row r="19" spans="1:7" ht="25" x14ac:dyDescent="0.25">
      <c r="A19" s="22" t="s">
        <v>25</v>
      </c>
      <c r="B19" s="16" t="s">
        <v>31</v>
      </c>
      <c r="C19" s="23"/>
      <c r="D19" s="24" t="s">
        <v>27</v>
      </c>
      <c r="E19" s="18">
        <v>60</v>
      </c>
      <c r="F19" s="19"/>
      <c r="G19" s="20">
        <f t="shared" ref="G19" si="3">ROUND(E19*F19,2)</f>
        <v>0</v>
      </c>
    </row>
    <row r="20" spans="1:7" s="50" customFormat="1" x14ac:dyDescent="0.25">
      <c r="A20" s="21" t="s">
        <v>215</v>
      </c>
      <c r="B20" s="16" t="s">
        <v>36</v>
      </c>
      <c r="C20" s="23"/>
      <c r="D20" s="24"/>
      <c r="E20" s="18"/>
      <c r="F20" s="52"/>
      <c r="G20" s="20"/>
    </row>
    <row r="21" spans="1:7" ht="25" x14ac:dyDescent="0.25">
      <c r="A21" s="22" t="s">
        <v>25</v>
      </c>
      <c r="B21" s="16" t="s">
        <v>31</v>
      </c>
      <c r="C21" s="23"/>
      <c r="D21" s="24" t="s">
        <v>27</v>
      </c>
      <c r="E21" s="18">
        <v>40</v>
      </c>
      <c r="F21" s="19"/>
      <c r="G21" s="20">
        <f t="shared" ref="G21" si="4">ROUND(E21*F21,2)</f>
        <v>0</v>
      </c>
    </row>
    <row r="22" spans="1:7" s="50" customFormat="1" x14ac:dyDescent="0.25">
      <c r="A22" s="25"/>
      <c r="B22" s="23"/>
      <c r="C22" s="23"/>
      <c r="D22" s="12"/>
      <c r="E22" s="18"/>
      <c r="F22" s="52"/>
      <c r="G22" s="20"/>
    </row>
    <row r="23" spans="1:7" s="50" customFormat="1" x14ac:dyDescent="0.25">
      <c r="A23" s="15" t="s">
        <v>37</v>
      </c>
      <c r="B23" s="16" t="s">
        <v>38</v>
      </c>
      <c r="C23" s="16" t="s">
        <v>39</v>
      </c>
      <c r="D23" s="17"/>
      <c r="E23" s="18"/>
      <c r="F23" s="52"/>
      <c r="G23" s="20"/>
    </row>
    <row r="24" spans="1:7" s="50" customFormat="1" x14ac:dyDescent="0.25">
      <c r="A24" s="21" t="s">
        <v>23</v>
      </c>
      <c r="B24" s="16" t="s">
        <v>40</v>
      </c>
      <c r="C24" s="16"/>
      <c r="D24" s="17"/>
      <c r="E24" s="18"/>
      <c r="F24" s="52"/>
      <c r="G24" s="20"/>
    </row>
    <row r="25" spans="1:7" ht="37.5" x14ac:dyDescent="0.25">
      <c r="A25" s="22" t="s">
        <v>25</v>
      </c>
      <c r="B25" s="16" t="s">
        <v>41</v>
      </c>
      <c r="C25" s="23"/>
      <c r="D25" s="17" t="s">
        <v>42</v>
      </c>
      <c r="E25" s="18">
        <v>24</v>
      </c>
      <c r="F25" s="19"/>
      <c r="G25" s="20">
        <f>ROUND(E25*F25,2)</f>
        <v>0</v>
      </c>
    </row>
    <row r="26" spans="1:7" ht="25" x14ac:dyDescent="0.25">
      <c r="A26" s="22" t="s">
        <v>43</v>
      </c>
      <c r="B26" s="16" t="s">
        <v>44</v>
      </c>
      <c r="C26" s="23"/>
      <c r="D26" s="17" t="s">
        <v>42</v>
      </c>
      <c r="E26" s="18">
        <v>5</v>
      </c>
      <c r="F26" s="19"/>
      <c r="G26" s="20">
        <f t="shared" ref="G26" si="5">ROUND(E26*F26,2)</f>
        <v>0</v>
      </c>
    </row>
    <row r="27" spans="1:7" s="50" customFormat="1" x14ac:dyDescent="0.25">
      <c r="A27" s="21" t="s">
        <v>29</v>
      </c>
      <c r="B27" s="23" t="s">
        <v>45</v>
      </c>
      <c r="C27" s="16" t="s">
        <v>12</v>
      </c>
      <c r="D27" s="17"/>
      <c r="E27" s="18"/>
      <c r="F27" s="52"/>
      <c r="G27" s="20"/>
    </row>
    <row r="28" spans="1:7" ht="25" x14ac:dyDescent="0.25">
      <c r="A28" s="22" t="s">
        <v>25</v>
      </c>
      <c r="B28" s="16" t="s">
        <v>46</v>
      </c>
      <c r="C28" s="23"/>
      <c r="D28" s="17" t="s">
        <v>42</v>
      </c>
      <c r="E28" s="18">
        <v>3</v>
      </c>
      <c r="F28" s="19"/>
      <c r="G28" s="20">
        <f>ROUND(E28*F28,2)</f>
        <v>0</v>
      </c>
    </row>
    <row r="29" spans="1:7" ht="25" x14ac:dyDescent="0.25">
      <c r="A29" s="22" t="s">
        <v>43</v>
      </c>
      <c r="B29" s="16" t="s">
        <v>47</v>
      </c>
      <c r="C29" s="23"/>
      <c r="D29" s="17" t="s">
        <v>42</v>
      </c>
      <c r="E29" s="18">
        <v>10</v>
      </c>
      <c r="F29" s="19"/>
      <c r="G29" s="20">
        <f>ROUND(E29*F29,2)</f>
        <v>0</v>
      </c>
    </row>
    <row r="30" spans="1:7" ht="25" x14ac:dyDescent="0.25">
      <c r="A30" s="22" t="s">
        <v>216</v>
      </c>
      <c r="B30" s="16" t="s">
        <v>226</v>
      </c>
      <c r="C30" s="23"/>
      <c r="D30" s="17" t="s">
        <v>42</v>
      </c>
      <c r="E30" s="18">
        <v>12</v>
      </c>
      <c r="F30" s="19"/>
      <c r="G30" s="20">
        <f t="shared" ref="G30" si="6">ROUND(E30*F30,2)</f>
        <v>0</v>
      </c>
    </row>
    <row r="31" spans="1:7" s="50" customFormat="1" x14ac:dyDescent="0.25">
      <c r="A31" s="21" t="s">
        <v>32</v>
      </c>
      <c r="B31" s="16" t="s">
        <v>48</v>
      </c>
      <c r="C31" s="16" t="s">
        <v>12</v>
      </c>
      <c r="D31" s="17"/>
      <c r="E31" s="18"/>
      <c r="F31" s="52"/>
      <c r="G31" s="20"/>
    </row>
    <row r="32" spans="1:7" ht="25" x14ac:dyDescent="0.25">
      <c r="A32" s="22" t="s">
        <v>25</v>
      </c>
      <c r="B32" s="16" t="s">
        <v>49</v>
      </c>
      <c r="C32" s="23"/>
      <c r="D32" s="17" t="s">
        <v>42</v>
      </c>
      <c r="E32" s="18">
        <v>5</v>
      </c>
      <c r="F32" s="19"/>
      <c r="G32" s="20">
        <f t="shared" ref="G32" si="7">ROUND(E32*F32,2)</f>
        <v>0</v>
      </c>
    </row>
    <row r="33" spans="1:7" s="50" customFormat="1" x14ac:dyDescent="0.25">
      <c r="A33" s="26"/>
      <c r="B33" s="23"/>
      <c r="C33" s="23"/>
      <c r="D33" s="24"/>
      <c r="E33" s="18"/>
      <c r="F33" s="52"/>
      <c r="G33" s="20"/>
    </row>
    <row r="34" spans="1:7" s="50" customFormat="1" x14ac:dyDescent="0.25">
      <c r="A34" s="15" t="s">
        <v>50</v>
      </c>
      <c r="B34" s="83" t="s">
        <v>221</v>
      </c>
      <c r="C34" s="23" t="s">
        <v>53</v>
      </c>
      <c r="D34" s="17"/>
      <c r="E34" s="18"/>
      <c r="F34" s="52"/>
      <c r="G34" s="20"/>
    </row>
    <row r="35" spans="1:7" x14ac:dyDescent="0.25">
      <c r="A35" s="26" t="s">
        <v>23</v>
      </c>
      <c r="B35" s="16" t="s">
        <v>51</v>
      </c>
      <c r="C35" s="23"/>
      <c r="D35" s="17" t="s">
        <v>7</v>
      </c>
      <c r="E35" s="18">
        <v>2</v>
      </c>
      <c r="F35" s="19"/>
      <c r="G35" s="20">
        <f t="shared" ref="G35" si="8">ROUND(E35*F35,2)</f>
        <v>0</v>
      </c>
    </row>
    <row r="36" spans="1:7" s="50" customFormat="1" x14ac:dyDescent="0.25">
      <c r="A36" s="25"/>
      <c r="B36" s="23"/>
      <c r="C36" s="23"/>
      <c r="D36" s="17"/>
      <c r="E36" s="18"/>
      <c r="F36" s="52"/>
      <c r="G36" s="20"/>
    </row>
    <row r="37" spans="1:7" s="50" customFormat="1" ht="25" x14ac:dyDescent="0.25">
      <c r="A37" s="15" t="s">
        <v>52</v>
      </c>
      <c r="B37" s="53" t="s">
        <v>224</v>
      </c>
      <c r="C37" s="23" t="s">
        <v>53</v>
      </c>
      <c r="D37" s="17"/>
      <c r="E37" s="18"/>
      <c r="F37" s="52"/>
      <c r="G37" s="20"/>
    </row>
    <row r="38" spans="1:7" x14ac:dyDescent="0.25">
      <c r="A38" s="26" t="s">
        <v>23</v>
      </c>
      <c r="B38" s="16" t="s">
        <v>51</v>
      </c>
      <c r="C38" s="23"/>
      <c r="D38" s="17" t="s">
        <v>7</v>
      </c>
      <c r="E38" s="18">
        <v>2</v>
      </c>
      <c r="F38" s="19"/>
      <c r="G38" s="20">
        <f t="shared" ref="G38" si="9">ROUND(E38*F38,2)</f>
        <v>0</v>
      </c>
    </row>
    <row r="39" spans="1:7" s="50" customFormat="1" x14ac:dyDescent="0.25">
      <c r="A39" s="25"/>
      <c r="B39" s="23"/>
      <c r="C39" s="23"/>
      <c r="D39" s="17"/>
      <c r="E39" s="18"/>
      <c r="F39" s="52"/>
      <c r="G39" s="20"/>
    </row>
    <row r="40" spans="1:7" s="50" customFormat="1" x14ac:dyDescent="0.25">
      <c r="A40" s="27" t="s">
        <v>54</v>
      </c>
      <c r="B40" s="23" t="s">
        <v>55</v>
      </c>
      <c r="C40" s="23" t="s">
        <v>56</v>
      </c>
      <c r="D40" s="24"/>
      <c r="E40" s="18"/>
      <c r="F40" s="52"/>
      <c r="G40" s="20"/>
    </row>
    <row r="41" spans="1:7" x14ac:dyDescent="0.25">
      <c r="A41" s="26" t="s">
        <v>23</v>
      </c>
      <c r="B41" s="16" t="s">
        <v>217</v>
      </c>
      <c r="C41" s="23"/>
      <c r="D41" s="24" t="s">
        <v>27</v>
      </c>
      <c r="E41" s="18">
        <f>E11</f>
        <v>65</v>
      </c>
      <c r="F41" s="19"/>
      <c r="G41" s="20">
        <f t="shared" ref="G41" si="10">ROUND(E41*F41,2)</f>
        <v>0</v>
      </c>
    </row>
    <row r="42" spans="1:7" x14ac:dyDescent="0.25">
      <c r="A42" s="26" t="s">
        <v>29</v>
      </c>
      <c r="B42" s="16" t="s">
        <v>57</v>
      </c>
      <c r="C42" s="23"/>
      <c r="D42" s="24" t="s">
        <v>27</v>
      </c>
      <c r="E42" s="18">
        <f>E13</f>
        <v>246</v>
      </c>
      <c r="F42" s="19"/>
      <c r="G42" s="20">
        <f t="shared" ref="G42:G50" si="11">ROUND(E42*F42,2)</f>
        <v>0</v>
      </c>
    </row>
    <row r="43" spans="1:7" x14ac:dyDescent="0.25">
      <c r="A43" s="26" t="s">
        <v>32</v>
      </c>
      <c r="B43" s="16" t="s">
        <v>58</v>
      </c>
      <c r="C43" s="23"/>
      <c r="D43" s="24" t="s">
        <v>27</v>
      </c>
      <c r="E43" s="18">
        <f>E15</f>
        <v>90</v>
      </c>
      <c r="F43" s="19"/>
      <c r="G43" s="20">
        <f t="shared" si="11"/>
        <v>0</v>
      </c>
    </row>
    <row r="44" spans="1:7" x14ac:dyDescent="0.25">
      <c r="A44" s="21" t="s">
        <v>34</v>
      </c>
      <c r="B44" s="16" t="s">
        <v>59</v>
      </c>
      <c r="C44" s="23"/>
      <c r="D44" s="24" t="s">
        <v>27</v>
      </c>
      <c r="E44" s="18">
        <f>E17</f>
        <v>136</v>
      </c>
      <c r="F44" s="19"/>
      <c r="G44" s="20">
        <f t="shared" si="11"/>
        <v>0</v>
      </c>
    </row>
    <row r="45" spans="1:7" x14ac:dyDescent="0.25">
      <c r="A45" s="21" t="s">
        <v>61</v>
      </c>
      <c r="B45" s="16" t="s">
        <v>60</v>
      </c>
      <c r="C45" s="23"/>
      <c r="D45" s="24" t="s">
        <v>27</v>
      </c>
      <c r="E45" s="18">
        <f>E19</f>
        <v>60</v>
      </c>
      <c r="F45" s="19"/>
      <c r="G45" s="20">
        <f t="shared" si="11"/>
        <v>0</v>
      </c>
    </row>
    <row r="46" spans="1:7" x14ac:dyDescent="0.25">
      <c r="A46" s="21" t="s">
        <v>215</v>
      </c>
      <c r="B46" s="16" t="s">
        <v>62</v>
      </c>
      <c r="C46" s="23"/>
      <c r="D46" s="24" t="s">
        <v>27</v>
      </c>
      <c r="E46" s="18">
        <f>E21</f>
        <v>40</v>
      </c>
      <c r="F46" s="19"/>
      <c r="G46" s="20">
        <f t="shared" si="11"/>
        <v>0</v>
      </c>
    </row>
    <row r="47" spans="1:7" s="50" customFormat="1" x14ac:dyDescent="0.25">
      <c r="A47" s="25"/>
      <c r="B47" s="23"/>
      <c r="C47" s="23"/>
      <c r="D47" s="24"/>
      <c r="E47" s="18"/>
      <c r="F47" s="52"/>
      <c r="G47" s="20"/>
    </row>
    <row r="48" spans="1:7" s="50" customFormat="1" ht="25" x14ac:dyDescent="0.25">
      <c r="A48" s="27" t="s">
        <v>63</v>
      </c>
      <c r="B48" s="23" t="s">
        <v>64</v>
      </c>
      <c r="C48" s="23" t="s">
        <v>39</v>
      </c>
      <c r="D48" s="24"/>
      <c r="E48" s="18"/>
      <c r="F48" s="52"/>
      <c r="G48" s="20"/>
    </row>
    <row r="49" spans="1:7" x14ac:dyDescent="0.25">
      <c r="A49" s="26" t="s">
        <v>23</v>
      </c>
      <c r="B49" s="16" t="s">
        <v>217</v>
      </c>
      <c r="C49" s="23"/>
      <c r="D49" s="24" t="s">
        <v>7</v>
      </c>
      <c r="E49" s="18">
        <v>1</v>
      </c>
      <c r="F49" s="19"/>
      <c r="G49" s="20">
        <f t="shared" si="11"/>
        <v>0</v>
      </c>
    </row>
    <row r="50" spans="1:7" x14ac:dyDescent="0.25">
      <c r="A50" s="21" t="s">
        <v>29</v>
      </c>
      <c r="B50" s="16" t="s">
        <v>57</v>
      </c>
      <c r="C50" s="23"/>
      <c r="D50" s="24" t="s">
        <v>7</v>
      </c>
      <c r="E50" s="18">
        <v>1</v>
      </c>
      <c r="F50" s="19"/>
      <c r="G50" s="20">
        <f t="shared" si="11"/>
        <v>0</v>
      </c>
    </row>
    <row r="51" spans="1:7" s="50" customFormat="1" x14ac:dyDescent="0.25">
      <c r="A51" s="25"/>
      <c r="B51" s="23"/>
      <c r="C51" s="23"/>
      <c r="D51" s="24"/>
      <c r="E51" s="18"/>
      <c r="F51" s="52"/>
      <c r="G51" s="20"/>
    </row>
    <row r="52" spans="1:7" s="50" customFormat="1" x14ac:dyDescent="0.25">
      <c r="A52" s="27" t="s">
        <v>65</v>
      </c>
      <c r="B52" s="23" t="s">
        <v>66</v>
      </c>
      <c r="C52" s="16" t="s">
        <v>67</v>
      </c>
      <c r="D52" s="24"/>
      <c r="E52" s="18"/>
      <c r="F52" s="52"/>
      <c r="G52" s="20"/>
    </row>
    <row r="53" spans="1:7" s="50" customFormat="1" x14ac:dyDescent="0.25">
      <c r="A53" s="26" t="s">
        <v>23</v>
      </c>
      <c r="B53" s="16" t="s">
        <v>68</v>
      </c>
      <c r="C53" s="23"/>
      <c r="D53" s="24"/>
      <c r="E53" s="18"/>
      <c r="F53" s="52"/>
      <c r="G53" s="20"/>
    </row>
    <row r="54" spans="1:7" ht="25" x14ac:dyDescent="0.25">
      <c r="A54" s="28" t="s">
        <v>25</v>
      </c>
      <c r="B54" s="23" t="s">
        <v>69</v>
      </c>
      <c r="C54" s="23"/>
      <c r="D54" s="24" t="s">
        <v>27</v>
      </c>
      <c r="E54" s="29">
        <v>172</v>
      </c>
      <c r="F54" s="19"/>
      <c r="G54" s="20">
        <f t="shared" si="1"/>
        <v>0</v>
      </c>
    </row>
    <row r="55" spans="1:7" s="50" customFormat="1" x14ac:dyDescent="0.25">
      <c r="A55" s="26" t="s">
        <v>29</v>
      </c>
      <c r="B55" s="16" t="s">
        <v>70</v>
      </c>
      <c r="C55" s="23"/>
      <c r="D55" s="24"/>
      <c r="E55" s="18"/>
      <c r="F55" s="52"/>
      <c r="G55" s="20"/>
    </row>
    <row r="56" spans="1:7" ht="25" x14ac:dyDescent="0.25">
      <c r="A56" s="28" t="s">
        <v>71</v>
      </c>
      <c r="B56" s="23" t="s">
        <v>69</v>
      </c>
      <c r="C56" s="23"/>
      <c r="D56" s="24" t="s">
        <v>27</v>
      </c>
      <c r="E56" s="18">
        <v>10</v>
      </c>
      <c r="F56" s="19"/>
      <c r="G56" s="20">
        <f t="shared" si="1"/>
        <v>0</v>
      </c>
    </row>
    <row r="57" spans="1:7" s="50" customFormat="1" x14ac:dyDescent="0.25">
      <c r="A57" s="26"/>
      <c r="B57" s="23"/>
      <c r="C57" s="23"/>
      <c r="D57" s="24"/>
      <c r="E57" s="18"/>
      <c r="F57" s="52"/>
      <c r="G57" s="20"/>
    </row>
    <row r="58" spans="1:7" s="50" customFormat="1" x14ac:dyDescent="0.25">
      <c r="A58" s="27" t="s">
        <v>72</v>
      </c>
      <c r="B58" s="16" t="s">
        <v>73</v>
      </c>
      <c r="C58" s="16" t="s">
        <v>67</v>
      </c>
      <c r="D58" s="24"/>
      <c r="E58" s="18"/>
      <c r="F58" s="52"/>
      <c r="G58" s="20"/>
    </row>
    <row r="59" spans="1:7" x14ac:dyDescent="0.25">
      <c r="A59" s="26" t="s">
        <v>23</v>
      </c>
      <c r="B59" s="16" t="s">
        <v>68</v>
      </c>
      <c r="C59" s="23"/>
      <c r="D59" s="24" t="s">
        <v>42</v>
      </c>
      <c r="E59" s="18">
        <v>30</v>
      </c>
      <c r="F59" s="19"/>
      <c r="G59" s="20">
        <f t="shared" si="1"/>
        <v>0</v>
      </c>
    </row>
    <row r="60" spans="1:7" s="50" customFormat="1" x14ac:dyDescent="0.25">
      <c r="A60" s="26"/>
      <c r="B60" s="23"/>
      <c r="C60" s="23"/>
      <c r="D60" s="24"/>
      <c r="E60" s="18"/>
      <c r="F60" s="52"/>
      <c r="G60" s="20"/>
    </row>
    <row r="61" spans="1:7" s="50" customFormat="1" ht="25" x14ac:dyDescent="0.25">
      <c r="A61" s="27" t="s">
        <v>74</v>
      </c>
      <c r="B61" s="16" t="s">
        <v>75</v>
      </c>
      <c r="C61" s="16" t="s">
        <v>67</v>
      </c>
      <c r="D61" s="24"/>
      <c r="E61" s="18"/>
      <c r="F61" s="52"/>
      <c r="G61" s="20"/>
    </row>
    <row r="62" spans="1:7" x14ac:dyDescent="0.25">
      <c r="A62" s="26" t="s">
        <v>76</v>
      </c>
      <c r="B62" s="16" t="s">
        <v>68</v>
      </c>
      <c r="C62" s="23"/>
      <c r="D62" s="24" t="s">
        <v>7</v>
      </c>
      <c r="E62" s="18">
        <v>21</v>
      </c>
      <c r="F62" s="19"/>
      <c r="G62" s="20">
        <f t="shared" si="1"/>
        <v>0</v>
      </c>
    </row>
    <row r="63" spans="1:7" s="50" customFormat="1" x14ac:dyDescent="0.25">
      <c r="A63" s="26"/>
      <c r="B63" s="23"/>
      <c r="C63" s="23"/>
      <c r="D63" s="24"/>
      <c r="E63" s="18"/>
      <c r="F63" s="52"/>
      <c r="G63" s="20"/>
    </row>
    <row r="64" spans="1:7" x14ac:dyDescent="0.25">
      <c r="A64" s="27" t="s">
        <v>78</v>
      </c>
      <c r="B64" s="16" t="s">
        <v>77</v>
      </c>
      <c r="C64" s="16" t="s">
        <v>67</v>
      </c>
      <c r="D64" s="24" t="s">
        <v>7</v>
      </c>
      <c r="E64" s="18">
        <v>6</v>
      </c>
      <c r="F64" s="19"/>
      <c r="G64" s="20">
        <f>ROUND(E64*F64,2)</f>
        <v>0</v>
      </c>
    </row>
    <row r="65" spans="1:8" s="50" customFormat="1" x14ac:dyDescent="0.25">
      <c r="A65" s="26"/>
      <c r="B65" s="23"/>
      <c r="C65" s="23"/>
      <c r="D65" s="24"/>
      <c r="E65" s="18"/>
      <c r="F65" s="52"/>
      <c r="G65" s="20"/>
    </row>
    <row r="66" spans="1:8" x14ac:dyDescent="0.25">
      <c r="A66" s="27" t="s">
        <v>80</v>
      </c>
      <c r="B66" s="16" t="s">
        <v>79</v>
      </c>
      <c r="C66" s="16" t="s">
        <v>67</v>
      </c>
      <c r="D66" s="24" t="s">
        <v>7</v>
      </c>
      <c r="E66" s="18">
        <v>11</v>
      </c>
      <c r="F66" s="19"/>
      <c r="G66" s="20">
        <f t="shared" si="1"/>
        <v>0</v>
      </c>
    </row>
    <row r="67" spans="1:8" s="50" customFormat="1" x14ac:dyDescent="0.25">
      <c r="A67" s="26"/>
      <c r="B67" s="23"/>
      <c r="C67" s="23"/>
      <c r="D67" s="24"/>
      <c r="E67" s="18"/>
      <c r="F67" s="52"/>
      <c r="G67" s="20"/>
    </row>
    <row r="68" spans="1:8" ht="25" x14ac:dyDescent="0.25">
      <c r="A68" s="15" t="s">
        <v>218</v>
      </c>
      <c r="B68" s="16" t="s">
        <v>81</v>
      </c>
      <c r="C68" s="16" t="s">
        <v>67</v>
      </c>
      <c r="D68" s="24" t="s">
        <v>7</v>
      </c>
      <c r="E68" s="18">
        <v>17</v>
      </c>
      <c r="F68" s="19"/>
      <c r="G68" s="20">
        <f t="shared" si="1"/>
        <v>0</v>
      </c>
    </row>
    <row r="69" spans="1:8" s="50" customFormat="1" x14ac:dyDescent="0.25">
      <c r="A69" s="25"/>
      <c r="B69" s="23"/>
      <c r="C69" s="23"/>
      <c r="D69" s="24"/>
      <c r="E69" s="18"/>
      <c r="F69" s="52"/>
      <c r="G69" s="20"/>
    </row>
    <row r="70" spans="1:8" s="50" customFormat="1" ht="25" x14ac:dyDescent="0.25">
      <c r="A70" s="15" t="s">
        <v>219</v>
      </c>
      <c r="B70" s="54" t="s">
        <v>83</v>
      </c>
      <c r="C70" s="16" t="s">
        <v>39</v>
      </c>
      <c r="D70" s="24"/>
      <c r="E70" s="18"/>
      <c r="F70" s="52"/>
      <c r="G70" s="20"/>
    </row>
    <row r="71" spans="1:8" ht="25" x14ac:dyDescent="0.25">
      <c r="A71" s="26" t="s">
        <v>23</v>
      </c>
      <c r="B71" s="23" t="s">
        <v>84</v>
      </c>
      <c r="C71" s="23"/>
      <c r="D71" s="24" t="s">
        <v>7</v>
      </c>
      <c r="E71" s="18">
        <v>26</v>
      </c>
      <c r="F71" s="19"/>
      <c r="G71" s="20">
        <f t="shared" ref="G71" si="12">ROUND(E71*F71,2)</f>
        <v>0</v>
      </c>
    </row>
    <row r="72" spans="1:8" s="50" customFormat="1" x14ac:dyDescent="0.25">
      <c r="A72" s="15"/>
      <c r="B72" s="23"/>
      <c r="C72" s="23"/>
      <c r="D72" s="24"/>
      <c r="E72" s="18"/>
      <c r="F72" s="52"/>
      <c r="G72" s="20"/>
    </row>
    <row r="73" spans="1:8" ht="25" x14ac:dyDescent="0.25">
      <c r="A73" s="15" t="s">
        <v>82</v>
      </c>
      <c r="B73" s="30" t="s">
        <v>86</v>
      </c>
      <c r="C73" s="16" t="s">
        <v>39</v>
      </c>
      <c r="D73" s="24"/>
      <c r="E73" s="18"/>
      <c r="F73" s="52"/>
      <c r="G73" s="20"/>
    </row>
    <row r="74" spans="1:8" x14ac:dyDescent="0.25">
      <c r="A74" s="26" t="s">
        <v>23</v>
      </c>
      <c r="B74" s="23" t="s">
        <v>87</v>
      </c>
      <c r="C74" s="23"/>
      <c r="D74" s="24" t="s">
        <v>11</v>
      </c>
      <c r="E74" s="18">
        <v>6</v>
      </c>
      <c r="F74" s="19"/>
      <c r="G74" s="20">
        <f t="shared" ref="G74" si="13">ROUND(E74*F74,2)</f>
        <v>0</v>
      </c>
    </row>
    <row r="75" spans="1:8" s="50" customFormat="1" x14ac:dyDescent="0.25">
      <c r="A75" s="26"/>
      <c r="B75" s="23"/>
      <c r="C75" s="23"/>
      <c r="D75" s="24"/>
      <c r="E75" s="18"/>
      <c r="F75" s="52"/>
      <c r="G75" s="20"/>
    </row>
    <row r="76" spans="1:8" ht="25" x14ac:dyDescent="0.25">
      <c r="A76" s="15" t="s">
        <v>85</v>
      </c>
      <c r="B76" s="23" t="s">
        <v>89</v>
      </c>
      <c r="C76" s="16" t="s">
        <v>90</v>
      </c>
      <c r="D76" s="24" t="s">
        <v>7</v>
      </c>
      <c r="E76" s="18">
        <v>29</v>
      </c>
      <c r="F76" s="19"/>
      <c r="G76" s="20">
        <f>ROUND(E76*F76,2)</f>
        <v>0</v>
      </c>
    </row>
    <row r="77" spans="1:8" s="50" customFormat="1" x14ac:dyDescent="0.25">
      <c r="A77" s="26"/>
      <c r="B77" s="23"/>
      <c r="C77" s="23"/>
      <c r="D77" s="24"/>
      <c r="E77" s="18"/>
      <c r="F77" s="52"/>
      <c r="G77" s="20"/>
    </row>
    <row r="78" spans="1:8" ht="25" x14ac:dyDescent="0.25">
      <c r="A78" s="15" t="s">
        <v>88</v>
      </c>
      <c r="B78" s="23" t="s">
        <v>91</v>
      </c>
      <c r="C78" s="16" t="s">
        <v>90</v>
      </c>
      <c r="D78" s="24" t="s">
        <v>27</v>
      </c>
      <c r="E78" s="18">
        <v>62</v>
      </c>
      <c r="F78" s="19"/>
      <c r="G78" s="20">
        <f>ROUND(E78*F78,2)</f>
        <v>0</v>
      </c>
    </row>
    <row r="79" spans="1:8" s="50" customFormat="1" x14ac:dyDescent="0.25">
      <c r="A79" s="25"/>
      <c r="B79" s="23"/>
      <c r="C79" s="23"/>
      <c r="D79" s="24"/>
      <c r="E79" s="18"/>
      <c r="F79" s="52"/>
      <c r="G79" s="20"/>
    </row>
    <row r="80" spans="1:8" s="50" customFormat="1" ht="13.5" thickBot="1" x14ac:dyDescent="0.3">
      <c r="A80" s="31" t="s">
        <v>18</v>
      </c>
      <c r="B80" s="88" t="s">
        <v>92</v>
      </c>
      <c r="C80" s="89"/>
      <c r="D80" s="90"/>
      <c r="E80" s="97" t="s">
        <v>93</v>
      </c>
      <c r="F80" s="98"/>
      <c r="G80" s="32">
        <f>SUM(G11:G79)</f>
        <v>0</v>
      </c>
      <c r="H80" s="55"/>
    </row>
    <row r="81" spans="1:8" s="50" customFormat="1" ht="13.5" thickTop="1" thickBot="1" x14ac:dyDescent="0.3">
      <c r="A81" s="91"/>
      <c r="B81" s="92"/>
      <c r="C81" s="92"/>
      <c r="D81" s="92"/>
      <c r="E81" s="92"/>
      <c r="F81" s="92"/>
      <c r="G81" s="93"/>
    </row>
    <row r="82" spans="1:8" s="50" customFormat="1" ht="13.5" thickTop="1" x14ac:dyDescent="0.25">
      <c r="A82" s="9" t="s">
        <v>94</v>
      </c>
      <c r="B82" s="85" t="s">
        <v>95</v>
      </c>
      <c r="C82" s="86"/>
      <c r="D82" s="86"/>
      <c r="E82" s="86"/>
      <c r="F82" s="86"/>
      <c r="G82" s="87"/>
    </row>
    <row r="83" spans="1:8" s="50" customFormat="1" x14ac:dyDescent="0.25">
      <c r="A83" s="10"/>
      <c r="B83" s="11"/>
      <c r="C83" s="11"/>
      <c r="D83" s="12"/>
      <c r="E83" s="13"/>
      <c r="F83" s="51"/>
      <c r="G83" s="14"/>
    </row>
    <row r="84" spans="1:8" x14ac:dyDescent="0.25">
      <c r="A84" s="33" t="s">
        <v>96</v>
      </c>
      <c r="B84" s="34" t="s">
        <v>97</v>
      </c>
      <c r="C84" s="35" t="s">
        <v>98</v>
      </c>
      <c r="D84" s="17" t="s">
        <v>6</v>
      </c>
      <c r="E84" s="18">
        <v>1</v>
      </c>
      <c r="F84" s="19"/>
      <c r="G84" s="20">
        <f t="shared" ref="G84:G88" si="14">ROUND(E84*F84,2)</f>
        <v>0</v>
      </c>
    </row>
    <row r="85" spans="1:8" s="50" customFormat="1" x14ac:dyDescent="0.25">
      <c r="A85" s="25"/>
      <c r="B85" s="23"/>
      <c r="C85" s="23"/>
      <c r="D85" s="24"/>
      <c r="E85" s="18"/>
      <c r="F85" s="52"/>
      <c r="G85" s="20"/>
    </row>
    <row r="86" spans="1:8" x14ac:dyDescent="0.25">
      <c r="A86" s="15" t="s">
        <v>99</v>
      </c>
      <c r="B86" s="16" t="s">
        <v>100</v>
      </c>
      <c r="C86" s="16" t="s">
        <v>15</v>
      </c>
      <c r="D86" s="24" t="s">
        <v>101</v>
      </c>
      <c r="E86" s="18">
        <v>1</v>
      </c>
      <c r="F86" s="52">
        <v>20000</v>
      </c>
      <c r="G86" s="20">
        <f t="shared" ref="G86" si="15">ROUND(E86*F86,2)</f>
        <v>20000</v>
      </c>
    </row>
    <row r="87" spans="1:8" s="50" customFormat="1" x14ac:dyDescent="0.25">
      <c r="A87" s="25"/>
      <c r="B87" s="23"/>
      <c r="C87" s="23"/>
      <c r="D87" s="24"/>
      <c r="E87" s="18"/>
      <c r="F87" s="52"/>
      <c r="G87" s="20"/>
    </row>
    <row r="88" spans="1:8" ht="25" x14ac:dyDescent="0.25">
      <c r="A88" s="15" t="s">
        <v>102</v>
      </c>
      <c r="B88" s="16" t="s">
        <v>103</v>
      </c>
      <c r="C88" s="16" t="s">
        <v>104</v>
      </c>
      <c r="D88" s="24" t="s">
        <v>101</v>
      </c>
      <c r="E88" s="18">
        <v>1</v>
      </c>
      <c r="F88" s="52">
        <v>5000</v>
      </c>
      <c r="G88" s="20">
        <f t="shared" si="14"/>
        <v>5000</v>
      </c>
    </row>
    <row r="89" spans="1:8" s="50" customFormat="1" x14ac:dyDescent="0.25">
      <c r="A89" s="25"/>
      <c r="B89" s="23"/>
      <c r="C89" s="23"/>
      <c r="D89" s="24"/>
      <c r="E89" s="18"/>
      <c r="F89" s="52"/>
      <c r="G89" s="20"/>
    </row>
    <row r="90" spans="1:8" s="50" customFormat="1" ht="13.5" thickBot="1" x14ac:dyDescent="0.3">
      <c r="A90" s="31" t="s">
        <v>94</v>
      </c>
      <c r="B90" s="94" t="s">
        <v>95</v>
      </c>
      <c r="C90" s="95"/>
      <c r="D90" s="96"/>
      <c r="E90" s="97" t="s">
        <v>93</v>
      </c>
      <c r="F90" s="98"/>
      <c r="G90" s="32">
        <f>SUM(G84:G89)</f>
        <v>25000</v>
      </c>
      <c r="H90" s="55"/>
    </row>
    <row r="91" spans="1:8" s="50" customFormat="1" ht="13.5" thickTop="1" thickBot="1" x14ac:dyDescent="0.3">
      <c r="A91" s="91"/>
      <c r="B91" s="92"/>
      <c r="C91" s="92"/>
      <c r="D91" s="92"/>
      <c r="E91" s="92"/>
      <c r="F91" s="92"/>
      <c r="G91" s="93"/>
    </row>
    <row r="92" spans="1:8" s="50" customFormat="1" ht="13.5" thickTop="1" x14ac:dyDescent="0.25">
      <c r="A92" s="9" t="s">
        <v>105</v>
      </c>
      <c r="B92" s="85" t="s">
        <v>106</v>
      </c>
      <c r="C92" s="86"/>
      <c r="D92" s="86"/>
      <c r="E92" s="86"/>
      <c r="F92" s="86"/>
      <c r="G92" s="87"/>
    </row>
    <row r="93" spans="1:8" s="50" customFormat="1" x14ac:dyDescent="0.25">
      <c r="A93" s="10"/>
      <c r="B93" s="11"/>
      <c r="C93" s="11"/>
      <c r="D93" s="12"/>
      <c r="E93" s="13"/>
      <c r="F93" s="51"/>
      <c r="G93" s="14"/>
    </row>
    <row r="94" spans="1:8" s="50" customFormat="1" x14ac:dyDescent="0.25">
      <c r="A94" s="15" t="s">
        <v>107</v>
      </c>
      <c r="B94" s="16" t="s">
        <v>108</v>
      </c>
      <c r="C94" s="16" t="s">
        <v>109</v>
      </c>
      <c r="D94" s="24" t="s">
        <v>101</v>
      </c>
      <c r="E94" s="18">
        <v>1</v>
      </c>
      <c r="F94" s="20">
        <v>30000</v>
      </c>
      <c r="G94" s="20">
        <f>F94</f>
        <v>30000</v>
      </c>
    </row>
    <row r="95" spans="1:8" s="50" customFormat="1" x14ac:dyDescent="0.25">
      <c r="A95" s="25"/>
      <c r="B95" s="23"/>
      <c r="C95" s="23"/>
      <c r="D95" s="24"/>
      <c r="E95" s="18"/>
      <c r="F95" s="52"/>
      <c r="G95" s="20"/>
    </row>
    <row r="96" spans="1:8" x14ac:dyDescent="0.25">
      <c r="A96" s="15" t="s">
        <v>110</v>
      </c>
      <c r="B96" s="16" t="s">
        <v>111</v>
      </c>
      <c r="C96" s="16" t="s">
        <v>112</v>
      </c>
      <c r="D96" s="24" t="s">
        <v>7</v>
      </c>
      <c r="E96" s="18">
        <v>5</v>
      </c>
      <c r="F96" s="19"/>
      <c r="G96" s="20">
        <f t="shared" ref="G96" si="16">ROUND(E96*F96,2)</f>
        <v>0</v>
      </c>
    </row>
    <row r="97" spans="1:7" s="50" customFormat="1" x14ac:dyDescent="0.25">
      <c r="A97" s="25"/>
      <c r="B97" s="23"/>
      <c r="C97" s="23"/>
      <c r="D97" s="24"/>
      <c r="E97" s="18"/>
      <c r="F97" s="52"/>
      <c r="G97" s="20"/>
    </row>
    <row r="98" spans="1:7" s="50" customFormat="1" ht="25" x14ac:dyDescent="0.25">
      <c r="A98" s="15" t="s">
        <v>113</v>
      </c>
      <c r="B98" s="16" t="s">
        <v>114</v>
      </c>
      <c r="C98" s="16" t="s">
        <v>39</v>
      </c>
      <c r="D98" s="24"/>
      <c r="E98" s="18"/>
      <c r="F98" s="52"/>
      <c r="G98" s="20"/>
    </row>
    <row r="99" spans="1:7" x14ac:dyDescent="0.25">
      <c r="A99" s="21" t="s">
        <v>23</v>
      </c>
      <c r="B99" s="16" t="s">
        <v>115</v>
      </c>
      <c r="C99" s="23"/>
      <c r="D99" s="24" t="s">
        <v>7</v>
      </c>
      <c r="E99" s="18">
        <v>1</v>
      </c>
      <c r="F99" s="19"/>
      <c r="G99" s="20">
        <f t="shared" ref="G99:G117" si="17">ROUND(E99*F99,2)</f>
        <v>0</v>
      </c>
    </row>
    <row r="100" spans="1:7" x14ac:dyDescent="0.25">
      <c r="A100" s="21" t="s">
        <v>29</v>
      </c>
      <c r="B100" s="16" t="s">
        <v>116</v>
      </c>
      <c r="C100" s="23"/>
      <c r="D100" s="24" t="s">
        <v>7</v>
      </c>
      <c r="E100" s="18">
        <v>1</v>
      </c>
      <c r="F100" s="19"/>
      <c r="G100" s="20">
        <f t="shared" si="17"/>
        <v>0</v>
      </c>
    </row>
    <row r="101" spans="1:7" s="50" customFormat="1" x14ac:dyDescent="0.25">
      <c r="A101" s="25"/>
      <c r="B101" s="23"/>
      <c r="C101" s="23"/>
      <c r="D101" s="24"/>
      <c r="E101" s="18"/>
      <c r="F101" s="52"/>
      <c r="G101" s="20"/>
    </row>
    <row r="102" spans="1:7" s="50" customFormat="1" x14ac:dyDescent="0.25">
      <c r="A102" s="15" t="s">
        <v>117</v>
      </c>
      <c r="B102" s="16" t="s">
        <v>118</v>
      </c>
      <c r="C102" s="16" t="s">
        <v>39</v>
      </c>
      <c r="D102" s="24"/>
      <c r="E102" s="18"/>
      <c r="F102" s="52"/>
      <c r="G102" s="20"/>
    </row>
    <row r="103" spans="1:7" x14ac:dyDescent="0.25">
      <c r="A103" s="21" t="s">
        <v>23</v>
      </c>
      <c r="B103" s="16" t="s">
        <v>119</v>
      </c>
      <c r="C103" s="23"/>
      <c r="D103" s="24" t="s">
        <v>7</v>
      </c>
      <c r="E103" s="18">
        <v>1</v>
      </c>
      <c r="F103" s="19"/>
      <c r="G103" s="20">
        <f t="shared" si="17"/>
        <v>0</v>
      </c>
    </row>
    <row r="104" spans="1:7" x14ac:dyDescent="0.25">
      <c r="A104" s="21" t="s">
        <v>29</v>
      </c>
      <c r="B104" s="16" t="s">
        <v>120</v>
      </c>
      <c r="C104" s="23"/>
      <c r="D104" s="24" t="s">
        <v>7</v>
      </c>
      <c r="E104" s="18">
        <v>1</v>
      </c>
      <c r="F104" s="19"/>
      <c r="G104" s="20">
        <f t="shared" si="17"/>
        <v>0</v>
      </c>
    </row>
    <row r="105" spans="1:7" s="50" customFormat="1" x14ac:dyDescent="0.25">
      <c r="A105" s="25"/>
      <c r="B105" s="23"/>
      <c r="C105" s="23"/>
      <c r="D105" s="24"/>
      <c r="E105" s="18"/>
      <c r="F105" s="52"/>
      <c r="G105" s="20"/>
    </row>
    <row r="106" spans="1:7" s="50" customFormat="1" ht="25" x14ac:dyDescent="0.25">
      <c r="A106" s="15" t="s">
        <v>121</v>
      </c>
      <c r="B106" s="16" t="s">
        <v>122</v>
      </c>
      <c r="C106" s="16" t="s">
        <v>39</v>
      </c>
      <c r="D106" s="24"/>
      <c r="E106" s="18"/>
      <c r="F106" s="52"/>
      <c r="G106" s="20"/>
    </row>
    <row r="107" spans="1:7" ht="25" x14ac:dyDescent="0.25">
      <c r="A107" s="21" t="s">
        <v>23</v>
      </c>
      <c r="B107" s="16" t="s">
        <v>123</v>
      </c>
      <c r="C107" s="23"/>
      <c r="D107" s="24" t="s">
        <v>7</v>
      </c>
      <c r="E107" s="18">
        <v>1</v>
      </c>
      <c r="F107" s="19"/>
      <c r="G107" s="20">
        <f t="shared" si="17"/>
        <v>0</v>
      </c>
    </row>
    <row r="108" spans="1:7" ht="25" x14ac:dyDescent="0.25">
      <c r="A108" s="21" t="s">
        <v>29</v>
      </c>
      <c r="B108" s="16" t="s">
        <v>124</v>
      </c>
      <c r="C108" s="23"/>
      <c r="D108" s="24" t="s">
        <v>7</v>
      </c>
      <c r="E108" s="18">
        <v>1</v>
      </c>
      <c r="F108" s="19"/>
      <c r="G108" s="20">
        <f t="shared" si="17"/>
        <v>0</v>
      </c>
    </row>
    <row r="109" spans="1:7" ht="25" x14ac:dyDescent="0.25">
      <c r="A109" s="21" t="s">
        <v>32</v>
      </c>
      <c r="B109" s="16" t="s">
        <v>125</v>
      </c>
      <c r="C109" s="23"/>
      <c r="D109" s="24" t="s">
        <v>7</v>
      </c>
      <c r="E109" s="18">
        <v>1</v>
      </c>
      <c r="F109" s="19"/>
      <c r="G109" s="20">
        <f t="shared" si="17"/>
        <v>0</v>
      </c>
    </row>
    <row r="110" spans="1:7" x14ac:dyDescent="0.25">
      <c r="A110" s="21" t="s">
        <v>34</v>
      </c>
      <c r="B110" s="16" t="s">
        <v>126</v>
      </c>
      <c r="C110" s="23"/>
      <c r="D110" s="24" t="s">
        <v>7</v>
      </c>
      <c r="E110" s="18">
        <v>1</v>
      </c>
      <c r="F110" s="19"/>
      <c r="G110" s="20">
        <f t="shared" si="17"/>
        <v>0</v>
      </c>
    </row>
    <row r="111" spans="1:7" x14ac:dyDescent="0.25">
      <c r="A111" s="21" t="s">
        <v>61</v>
      </c>
      <c r="B111" s="16" t="s">
        <v>127</v>
      </c>
      <c r="C111" s="23"/>
      <c r="D111" s="24" t="s">
        <v>7</v>
      </c>
      <c r="E111" s="18">
        <v>1</v>
      </c>
      <c r="F111" s="19"/>
      <c r="G111" s="20">
        <f t="shared" si="17"/>
        <v>0</v>
      </c>
    </row>
    <row r="112" spans="1:7" s="50" customFormat="1" x14ac:dyDescent="0.25">
      <c r="A112" s="25"/>
      <c r="B112" s="23"/>
      <c r="C112" s="23"/>
      <c r="D112" s="24"/>
      <c r="E112" s="18"/>
      <c r="F112" s="52"/>
      <c r="G112" s="20"/>
    </row>
    <row r="113" spans="1:7" ht="25" x14ac:dyDescent="0.25">
      <c r="A113" s="15" t="s">
        <v>128</v>
      </c>
      <c r="B113" s="16" t="s">
        <v>129</v>
      </c>
      <c r="C113" s="16" t="s">
        <v>39</v>
      </c>
      <c r="D113" s="24" t="s">
        <v>7</v>
      </c>
      <c r="E113" s="18">
        <v>2</v>
      </c>
      <c r="F113" s="19"/>
      <c r="G113" s="20">
        <f t="shared" si="17"/>
        <v>0</v>
      </c>
    </row>
    <row r="114" spans="1:7" s="50" customFormat="1" x14ac:dyDescent="0.25">
      <c r="A114" s="25"/>
      <c r="B114" s="23"/>
      <c r="C114" s="23"/>
      <c r="D114" s="24"/>
      <c r="E114" s="18"/>
      <c r="F114" s="52"/>
      <c r="G114" s="20"/>
    </row>
    <row r="115" spans="1:7" x14ac:dyDescent="0.25">
      <c r="A115" s="15" t="s">
        <v>130</v>
      </c>
      <c r="B115" s="16" t="s">
        <v>131</v>
      </c>
      <c r="C115" s="16" t="s">
        <v>39</v>
      </c>
      <c r="D115" s="24" t="s">
        <v>7</v>
      </c>
      <c r="E115" s="18">
        <v>2</v>
      </c>
      <c r="F115" s="19"/>
      <c r="G115" s="20">
        <f t="shared" si="17"/>
        <v>0</v>
      </c>
    </row>
    <row r="116" spans="1:7" s="50" customFormat="1" x14ac:dyDescent="0.25">
      <c r="A116" s="25"/>
      <c r="B116" s="23"/>
      <c r="C116" s="23"/>
      <c r="D116" s="24"/>
      <c r="E116" s="18"/>
      <c r="F116" s="52"/>
      <c r="G116" s="20"/>
    </row>
    <row r="117" spans="1:7" ht="25" x14ac:dyDescent="0.25">
      <c r="A117" s="15" t="s">
        <v>132</v>
      </c>
      <c r="B117" s="16" t="s">
        <v>133</v>
      </c>
      <c r="C117" s="16" t="s">
        <v>39</v>
      </c>
      <c r="D117" s="24" t="s">
        <v>7</v>
      </c>
      <c r="E117" s="18">
        <v>2</v>
      </c>
      <c r="F117" s="19"/>
      <c r="G117" s="20">
        <f t="shared" si="17"/>
        <v>0</v>
      </c>
    </row>
    <row r="118" spans="1:7" s="50" customFormat="1" x14ac:dyDescent="0.25">
      <c r="A118" s="25"/>
      <c r="B118" s="23"/>
      <c r="C118" s="23"/>
      <c r="D118" s="24"/>
      <c r="E118" s="18"/>
      <c r="F118" s="52"/>
      <c r="G118" s="20"/>
    </row>
    <row r="119" spans="1:7" s="50" customFormat="1" x14ac:dyDescent="0.25">
      <c r="A119" s="15" t="s">
        <v>134</v>
      </c>
      <c r="B119" s="16" t="s">
        <v>135</v>
      </c>
      <c r="C119" s="16" t="s">
        <v>136</v>
      </c>
      <c r="D119" s="24"/>
      <c r="E119" s="18"/>
      <c r="F119" s="52"/>
      <c r="G119" s="20"/>
    </row>
    <row r="120" spans="1:7" x14ac:dyDescent="0.25">
      <c r="A120" s="21" t="s">
        <v>76</v>
      </c>
      <c r="B120" s="16" t="s">
        <v>137</v>
      </c>
      <c r="C120" s="23"/>
      <c r="D120" s="24" t="s">
        <v>7</v>
      </c>
      <c r="E120" s="18">
        <v>5</v>
      </c>
      <c r="F120" s="19"/>
      <c r="G120" s="20">
        <f t="shared" ref="G120:G121" si="18">ROUND(E120*F120,2)</f>
        <v>0</v>
      </c>
    </row>
    <row r="121" spans="1:7" x14ac:dyDescent="0.25">
      <c r="A121" s="21" t="s">
        <v>29</v>
      </c>
      <c r="B121" s="16" t="s">
        <v>138</v>
      </c>
      <c r="C121" s="23"/>
      <c r="D121" s="24" t="s">
        <v>27</v>
      </c>
      <c r="E121" s="18">
        <v>15</v>
      </c>
      <c r="F121" s="19"/>
      <c r="G121" s="20">
        <f t="shared" si="18"/>
        <v>0</v>
      </c>
    </row>
    <row r="122" spans="1:7" s="50" customFormat="1" x14ac:dyDescent="0.25">
      <c r="A122" s="25"/>
      <c r="B122" s="23"/>
      <c r="C122" s="23"/>
      <c r="D122" s="24"/>
      <c r="E122" s="18"/>
      <c r="F122" s="52"/>
      <c r="G122" s="20"/>
    </row>
    <row r="123" spans="1:7" s="50" customFormat="1" x14ac:dyDescent="0.25">
      <c r="A123" s="15" t="s">
        <v>139</v>
      </c>
      <c r="B123" s="16" t="s">
        <v>140</v>
      </c>
      <c r="C123" s="16" t="s">
        <v>136</v>
      </c>
      <c r="D123" s="24"/>
      <c r="E123" s="18"/>
      <c r="F123" s="52"/>
      <c r="G123" s="20"/>
    </row>
    <row r="124" spans="1:7" s="50" customFormat="1" x14ac:dyDescent="0.25">
      <c r="A124" s="21" t="s">
        <v>23</v>
      </c>
      <c r="B124" s="16" t="s">
        <v>141</v>
      </c>
      <c r="C124" s="23"/>
      <c r="D124" s="24"/>
      <c r="E124" s="18"/>
      <c r="F124" s="52"/>
      <c r="G124" s="20"/>
    </row>
    <row r="125" spans="1:7" ht="25" x14ac:dyDescent="0.25">
      <c r="A125" s="22" t="s">
        <v>25</v>
      </c>
      <c r="B125" s="16" t="s">
        <v>142</v>
      </c>
      <c r="C125" s="23"/>
      <c r="D125" s="24" t="s">
        <v>27</v>
      </c>
      <c r="E125" s="18">
        <v>5</v>
      </c>
      <c r="F125" s="19"/>
      <c r="G125" s="20">
        <f t="shared" ref="G125" si="19">ROUND(E125*F125,2)</f>
        <v>0</v>
      </c>
    </row>
    <row r="126" spans="1:7" s="50" customFormat="1" x14ac:dyDescent="0.25">
      <c r="A126" s="21" t="s">
        <v>143</v>
      </c>
      <c r="B126" s="16" t="s">
        <v>144</v>
      </c>
      <c r="C126" s="23"/>
      <c r="D126" s="24"/>
      <c r="E126" s="18"/>
      <c r="F126" s="52"/>
      <c r="G126" s="20"/>
    </row>
    <row r="127" spans="1:7" ht="25" x14ac:dyDescent="0.25">
      <c r="A127" s="22" t="s">
        <v>25</v>
      </c>
      <c r="B127" s="16" t="s">
        <v>142</v>
      </c>
      <c r="C127" s="23"/>
      <c r="D127" s="24" t="s">
        <v>27</v>
      </c>
      <c r="E127" s="18">
        <v>5</v>
      </c>
      <c r="F127" s="19"/>
      <c r="G127" s="20">
        <f t="shared" ref="G127:G137" si="20">ROUND(E127*F127,2)</f>
        <v>0</v>
      </c>
    </row>
    <row r="128" spans="1:7" s="50" customFormat="1" x14ac:dyDescent="0.25">
      <c r="A128" s="21" t="s">
        <v>32</v>
      </c>
      <c r="B128" s="16" t="s">
        <v>119</v>
      </c>
      <c r="C128" s="23"/>
      <c r="D128" s="24"/>
      <c r="E128" s="18"/>
      <c r="F128" s="52"/>
      <c r="G128" s="20"/>
    </row>
    <row r="129" spans="1:7" ht="25" x14ac:dyDescent="0.25">
      <c r="A129" s="22" t="s">
        <v>25</v>
      </c>
      <c r="B129" s="16" t="s">
        <v>142</v>
      </c>
      <c r="C129" s="23"/>
      <c r="D129" s="24" t="s">
        <v>27</v>
      </c>
      <c r="E129" s="18">
        <v>5</v>
      </c>
      <c r="F129" s="19"/>
      <c r="G129" s="20">
        <f t="shared" si="20"/>
        <v>0</v>
      </c>
    </row>
    <row r="130" spans="1:7" s="50" customFormat="1" x14ac:dyDescent="0.25">
      <c r="A130" s="21" t="s">
        <v>34</v>
      </c>
      <c r="B130" s="16" t="s">
        <v>145</v>
      </c>
      <c r="C130" s="23"/>
      <c r="D130" s="24"/>
      <c r="E130" s="18"/>
      <c r="F130" s="52"/>
      <c r="G130" s="20"/>
    </row>
    <row r="131" spans="1:7" ht="25" x14ac:dyDescent="0.25">
      <c r="A131" s="22" t="s">
        <v>25</v>
      </c>
      <c r="B131" s="16" t="s">
        <v>142</v>
      </c>
      <c r="C131" s="23"/>
      <c r="D131" s="24" t="s">
        <v>27</v>
      </c>
      <c r="E131" s="18">
        <v>5</v>
      </c>
      <c r="F131" s="19"/>
      <c r="G131" s="20">
        <f t="shared" si="20"/>
        <v>0</v>
      </c>
    </row>
    <row r="132" spans="1:7" s="50" customFormat="1" x14ac:dyDescent="0.25">
      <c r="A132" s="25"/>
      <c r="B132" s="23"/>
      <c r="C132" s="23"/>
      <c r="D132" s="24"/>
      <c r="E132" s="18"/>
      <c r="F132" s="52"/>
      <c r="G132" s="20"/>
    </row>
    <row r="133" spans="1:7" s="50" customFormat="1" x14ac:dyDescent="0.25">
      <c r="A133" s="15" t="s">
        <v>146</v>
      </c>
      <c r="B133" s="16" t="s">
        <v>147</v>
      </c>
      <c r="C133" s="16" t="s">
        <v>136</v>
      </c>
      <c r="D133" s="24"/>
      <c r="E133" s="18"/>
      <c r="F133" s="52"/>
      <c r="G133" s="20"/>
    </row>
    <row r="134" spans="1:7" x14ac:dyDescent="0.25">
      <c r="A134" s="21" t="s">
        <v>23</v>
      </c>
      <c r="B134" s="16" t="s">
        <v>141</v>
      </c>
      <c r="C134" s="23"/>
      <c r="D134" s="24" t="s">
        <v>7</v>
      </c>
      <c r="E134" s="18">
        <v>2</v>
      </c>
      <c r="F134" s="19"/>
      <c r="G134" s="20">
        <f t="shared" si="20"/>
        <v>0</v>
      </c>
    </row>
    <row r="135" spans="1:7" x14ac:dyDescent="0.25">
      <c r="A135" s="21" t="s">
        <v>29</v>
      </c>
      <c r="B135" s="16" t="s">
        <v>144</v>
      </c>
      <c r="C135" s="23"/>
      <c r="D135" s="24" t="s">
        <v>7</v>
      </c>
      <c r="E135" s="18">
        <v>2</v>
      </c>
      <c r="F135" s="19"/>
      <c r="G135" s="20">
        <f t="shared" si="20"/>
        <v>0</v>
      </c>
    </row>
    <row r="136" spans="1:7" x14ac:dyDescent="0.25">
      <c r="A136" s="21" t="s">
        <v>32</v>
      </c>
      <c r="B136" s="16" t="s">
        <v>119</v>
      </c>
      <c r="C136" s="23"/>
      <c r="D136" s="24" t="s">
        <v>7</v>
      </c>
      <c r="E136" s="18">
        <v>1</v>
      </c>
      <c r="F136" s="19"/>
      <c r="G136" s="20">
        <f t="shared" si="20"/>
        <v>0</v>
      </c>
    </row>
    <row r="137" spans="1:7" x14ac:dyDescent="0.25">
      <c r="A137" s="21" t="s">
        <v>34</v>
      </c>
      <c r="B137" s="16" t="s">
        <v>145</v>
      </c>
      <c r="C137" s="23"/>
      <c r="D137" s="24" t="s">
        <v>7</v>
      </c>
      <c r="E137" s="18">
        <v>1</v>
      </c>
      <c r="F137" s="19"/>
      <c r="G137" s="20">
        <f t="shared" si="20"/>
        <v>0</v>
      </c>
    </row>
    <row r="138" spans="1:7" s="50" customFormat="1" x14ac:dyDescent="0.25">
      <c r="A138" s="25"/>
      <c r="B138" s="23"/>
      <c r="C138" s="23"/>
      <c r="D138" s="24"/>
      <c r="E138" s="18"/>
      <c r="F138" s="52"/>
      <c r="G138" s="20"/>
    </row>
    <row r="139" spans="1:7" s="50" customFormat="1" x14ac:dyDescent="0.25">
      <c r="A139" s="15" t="s">
        <v>148</v>
      </c>
      <c r="B139" s="16" t="s">
        <v>149</v>
      </c>
      <c r="C139" s="16" t="s">
        <v>136</v>
      </c>
      <c r="D139" s="24"/>
      <c r="E139" s="18"/>
      <c r="F139" s="52"/>
      <c r="G139" s="20"/>
    </row>
    <row r="140" spans="1:7" x14ac:dyDescent="0.25">
      <c r="A140" s="21" t="s">
        <v>23</v>
      </c>
      <c r="B140" s="16" t="s">
        <v>141</v>
      </c>
      <c r="C140" s="23"/>
      <c r="D140" s="24" t="s">
        <v>7</v>
      </c>
      <c r="E140" s="18">
        <v>2</v>
      </c>
      <c r="F140" s="19"/>
      <c r="G140" s="20">
        <f t="shared" ref="G140:G152" si="21">ROUND(E140*F140,2)</f>
        <v>0</v>
      </c>
    </row>
    <row r="141" spans="1:7" x14ac:dyDescent="0.25">
      <c r="A141" s="21" t="s">
        <v>29</v>
      </c>
      <c r="B141" s="16" t="s">
        <v>144</v>
      </c>
      <c r="C141" s="23"/>
      <c r="D141" s="24" t="s">
        <v>7</v>
      </c>
      <c r="E141" s="18">
        <v>2</v>
      </c>
      <c r="F141" s="19"/>
      <c r="G141" s="20">
        <f t="shared" si="21"/>
        <v>0</v>
      </c>
    </row>
    <row r="142" spans="1:7" x14ac:dyDescent="0.25">
      <c r="A142" s="21" t="s">
        <v>32</v>
      </c>
      <c r="B142" s="16" t="s">
        <v>119</v>
      </c>
      <c r="C142" s="23"/>
      <c r="D142" s="24" t="s">
        <v>7</v>
      </c>
      <c r="E142" s="18">
        <v>1</v>
      </c>
      <c r="F142" s="19"/>
      <c r="G142" s="20">
        <f t="shared" si="21"/>
        <v>0</v>
      </c>
    </row>
    <row r="143" spans="1:7" x14ac:dyDescent="0.25">
      <c r="A143" s="21" t="s">
        <v>34</v>
      </c>
      <c r="B143" s="16" t="s">
        <v>145</v>
      </c>
      <c r="C143" s="23"/>
      <c r="D143" s="24" t="s">
        <v>7</v>
      </c>
      <c r="E143" s="18">
        <v>1</v>
      </c>
      <c r="F143" s="19"/>
      <c r="G143" s="20">
        <f t="shared" si="21"/>
        <v>0</v>
      </c>
    </row>
    <row r="144" spans="1:7" s="50" customFormat="1" x14ac:dyDescent="0.25">
      <c r="A144" s="25"/>
      <c r="B144" s="23"/>
      <c r="C144" s="23"/>
      <c r="D144" s="24"/>
      <c r="E144" s="18"/>
      <c r="F144" s="52"/>
      <c r="G144" s="20"/>
    </row>
    <row r="145" spans="1:7" s="50" customFormat="1" x14ac:dyDescent="0.25">
      <c r="A145" s="15" t="s">
        <v>150</v>
      </c>
      <c r="B145" s="16" t="s">
        <v>151</v>
      </c>
      <c r="C145" s="16" t="s">
        <v>136</v>
      </c>
      <c r="D145" s="24"/>
      <c r="E145" s="18"/>
      <c r="F145" s="52"/>
      <c r="G145" s="20"/>
    </row>
    <row r="146" spans="1:7" x14ac:dyDescent="0.25">
      <c r="A146" s="21" t="s">
        <v>23</v>
      </c>
      <c r="B146" s="16" t="s">
        <v>141</v>
      </c>
      <c r="C146" s="23"/>
      <c r="D146" s="24" t="s">
        <v>7</v>
      </c>
      <c r="E146" s="18">
        <v>2</v>
      </c>
      <c r="F146" s="19"/>
      <c r="G146" s="20">
        <f t="shared" si="21"/>
        <v>0</v>
      </c>
    </row>
    <row r="147" spans="1:7" x14ac:dyDescent="0.25">
      <c r="A147" s="21" t="s">
        <v>29</v>
      </c>
      <c r="B147" s="16" t="s">
        <v>144</v>
      </c>
      <c r="C147" s="23"/>
      <c r="D147" s="24" t="s">
        <v>7</v>
      </c>
      <c r="E147" s="18">
        <v>2</v>
      </c>
      <c r="F147" s="19"/>
      <c r="G147" s="20">
        <f t="shared" si="21"/>
        <v>0</v>
      </c>
    </row>
    <row r="148" spans="1:7" x14ac:dyDescent="0.25">
      <c r="A148" s="21" t="s">
        <v>32</v>
      </c>
      <c r="B148" s="16" t="s">
        <v>119</v>
      </c>
      <c r="C148" s="23"/>
      <c r="D148" s="24" t="s">
        <v>7</v>
      </c>
      <c r="E148" s="18">
        <v>1</v>
      </c>
      <c r="F148" s="19"/>
      <c r="G148" s="20">
        <f t="shared" si="21"/>
        <v>0</v>
      </c>
    </row>
    <row r="149" spans="1:7" x14ac:dyDescent="0.25">
      <c r="A149" s="21" t="s">
        <v>34</v>
      </c>
      <c r="B149" s="16" t="s">
        <v>145</v>
      </c>
      <c r="C149" s="23"/>
      <c r="D149" s="24" t="s">
        <v>7</v>
      </c>
      <c r="E149" s="18">
        <v>1</v>
      </c>
      <c r="F149" s="19"/>
      <c r="G149" s="20">
        <f t="shared" si="21"/>
        <v>0</v>
      </c>
    </row>
    <row r="150" spans="1:7" s="50" customFormat="1" x14ac:dyDescent="0.25">
      <c r="A150" s="25"/>
      <c r="B150" s="23"/>
      <c r="C150" s="23"/>
      <c r="D150" s="24"/>
      <c r="E150" s="18"/>
      <c r="F150" s="52"/>
      <c r="G150" s="20"/>
    </row>
    <row r="151" spans="1:7" s="50" customFormat="1" x14ac:dyDescent="0.25">
      <c r="A151" s="15" t="s">
        <v>152</v>
      </c>
      <c r="B151" s="16" t="s">
        <v>153</v>
      </c>
      <c r="C151" s="16" t="s">
        <v>136</v>
      </c>
      <c r="D151" s="24"/>
      <c r="E151" s="18"/>
      <c r="F151" s="52"/>
      <c r="G151" s="20"/>
    </row>
    <row r="152" spans="1:7" x14ac:dyDescent="0.25">
      <c r="A152" s="21" t="s">
        <v>76</v>
      </c>
      <c r="B152" s="16" t="s">
        <v>154</v>
      </c>
      <c r="C152" s="23"/>
      <c r="D152" s="24" t="s">
        <v>7</v>
      </c>
      <c r="E152" s="18">
        <v>2</v>
      </c>
      <c r="F152" s="19"/>
      <c r="G152" s="20">
        <f t="shared" si="21"/>
        <v>0</v>
      </c>
    </row>
    <row r="153" spans="1:7" s="50" customFormat="1" x14ac:dyDescent="0.25">
      <c r="A153" s="25"/>
      <c r="B153" s="23"/>
      <c r="C153" s="23"/>
      <c r="D153" s="24"/>
      <c r="E153" s="18"/>
      <c r="F153" s="52"/>
      <c r="G153" s="20"/>
    </row>
    <row r="154" spans="1:7" s="50" customFormat="1" x14ac:dyDescent="0.25">
      <c r="A154" s="15" t="s">
        <v>155</v>
      </c>
      <c r="B154" s="16" t="s">
        <v>156</v>
      </c>
      <c r="C154" s="16" t="s">
        <v>157</v>
      </c>
      <c r="D154" s="24"/>
      <c r="E154" s="18"/>
      <c r="F154" s="52"/>
      <c r="G154" s="20"/>
    </row>
    <row r="155" spans="1:7" ht="14.5" x14ac:dyDescent="0.25">
      <c r="A155" s="21" t="s">
        <v>23</v>
      </c>
      <c r="B155" s="16" t="s">
        <v>158</v>
      </c>
      <c r="C155" s="16"/>
      <c r="D155" s="36" t="s">
        <v>159</v>
      </c>
      <c r="E155" s="18">
        <v>5</v>
      </c>
      <c r="F155" s="19"/>
      <c r="G155" s="20">
        <f t="shared" ref="G155:G160" si="22">ROUND(E155*F155,2)</f>
        <v>0</v>
      </c>
    </row>
    <row r="156" spans="1:7" ht="14.5" x14ac:dyDescent="0.25">
      <c r="A156" s="21" t="s">
        <v>29</v>
      </c>
      <c r="B156" s="16" t="s">
        <v>160</v>
      </c>
      <c r="C156" s="16"/>
      <c r="D156" s="37" t="s">
        <v>159</v>
      </c>
      <c r="E156" s="18">
        <v>5</v>
      </c>
      <c r="F156" s="19"/>
      <c r="G156" s="20">
        <f t="shared" si="22"/>
        <v>0</v>
      </c>
    </row>
    <row r="157" spans="1:7" s="50" customFormat="1" x14ac:dyDescent="0.25">
      <c r="A157" s="25"/>
      <c r="B157" s="23"/>
      <c r="C157" s="23"/>
      <c r="D157" s="24"/>
      <c r="E157" s="18"/>
      <c r="F157" s="52"/>
      <c r="G157" s="20"/>
    </row>
    <row r="158" spans="1:7" s="50" customFormat="1" x14ac:dyDescent="0.25">
      <c r="A158" s="15" t="s">
        <v>161</v>
      </c>
      <c r="B158" s="16" t="s">
        <v>162</v>
      </c>
      <c r="C158" s="16" t="s">
        <v>163</v>
      </c>
      <c r="D158" s="24"/>
      <c r="E158" s="18"/>
      <c r="F158" s="52"/>
      <c r="G158" s="20"/>
    </row>
    <row r="159" spans="1:7" ht="25" x14ac:dyDescent="0.25">
      <c r="A159" s="21" t="s">
        <v>76</v>
      </c>
      <c r="B159" s="16" t="s">
        <v>164</v>
      </c>
      <c r="C159" s="23"/>
      <c r="D159" s="36" t="s">
        <v>165</v>
      </c>
      <c r="E159" s="18">
        <v>5</v>
      </c>
      <c r="F159" s="19"/>
      <c r="G159" s="20">
        <f t="shared" si="22"/>
        <v>0</v>
      </c>
    </row>
    <row r="160" spans="1:7" ht="25" x14ac:dyDescent="0.25">
      <c r="A160" s="21" t="s">
        <v>143</v>
      </c>
      <c r="B160" s="16" t="s">
        <v>166</v>
      </c>
      <c r="C160" s="23"/>
      <c r="D160" s="36" t="s">
        <v>165</v>
      </c>
      <c r="E160" s="18">
        <v>10</v>
      </c>
      <c r="F160" s="19"/>
      <c r="G160" s="20">
        <f t="shared" si="22"/>
        <v>0</v>
      </c>
    </row>
    <row r="161" spans="1:7" s="50" customFormat="1" x14ac:dyDescent="0.25">
      <c r="A161" s="25"/>
      <c r="B161" s="23"/>
      <c r="C161" s="23"/>
      <c r="D161" s="24"/>
      <c r="E161" s="18"/>
      <c r="F161" s="52"/>
      <c r="G161" s="20"/>
    </row>
    <row r="162" spans="1:7" s="50" customFormat="1" x14ac:dyDescent="0.25">
      <c r="A162" s="15" t="s">
        <v>167</v>
      </c>
      <c r="B162" s="16" t="s">
        <v>168</v>
      </c>
      <c r="C162" s="16" t="s">
        <v>169</v>
      </c>
      <c r="D162" s="24"/>
      <c r="E162" s="18"/>
      <c r="F162" s="52"/>
      <c r="G162" s="20"/>
    </row>
    <row r="163" spans="1:7" ht="37.5" x14ac:dyDescent="0.25">
      <c r="A163" s="21" t="s">
        <v>76</v>
      </c>
      <c r="B163" s="16" t="s">
        <v>170</v>
      </c>
      <c r="C163" s="16"/>
      <c r="D163" s="36" t="s">
        <v>165</v>
      </c>
      <c r="E163" s="18">
        <v>10</v>
      </c>
      <c r="F163" s="19"/>
      <c r="G163" s="20">
        <f t="shared" ref="G163:G167" si="23">ROUND(E163*F163,2)</f>
        <v>0</v>
      </c>
    </row>
    <row r="164" spans="1:7" s="50" customFormat="1" x14ac:dyDescent="0.25">
      <c r="A164" s="25"/>
      <c r="B164" s="23"/>
      <c r="C164" s="23"/>
      <c r="D164" s="24"/>
      <c r="E164" s="18"/>
      <c r="F164" s="52"/>
      <c r="G164" s="20"/>
    </row>
    <row r="165" spans="1:7" s="50" customFormat="1" x14ac:dyDescent="0.25">
      <c r="A165" s="15" t="s">
        <v>171</v>
      </c>
      <c r="B165" s="16" t="s">
        <v>172</v>
      </c>
      <c r="C165" s="16" t="s">
        <v>173</v>
      </c>
      <c r="D165" s="24"/>
      <c r="E165" s="18"/>
      <c r="F165" s="52"/>
      <c r="G165" s="20"/>
    </row>
    <row r="166" spans="1:7" x14ac:dyDescent="0.25">
      <c r="A166" s="21" t="s">
        <v>76</v>
      </c>
      <c r="B166" s="16" t="s">
        <v>174</v>
      </c>
      <c r="C166" s="23"/>
      <c r="D166" s="24" t="s">
        <v>27</v>
      </c>
      <c r="E166" s="18">
        <v>10</v>
      </c>
      <c r="F166" s="19"/>
      <c r="G166" s="20">
        <f t="shared" si="23"/>
        <v>0</v>
      </c>
    </row>
    <row r="167" spans="1:7" x14ac:dyDescent="0.25">
      <c r="A167" s="21" t="s">
        <v>29</v>
      </c>
      <c r="B167" s="16" t="s">
        <v>175</v>
      </c>
      <c r="C167" s="23"/>
      <c r="D167" s="24" t="s">
        <v>27</v>
      </c>
      <c r="E167" s="18">
        <v>5</v>
      </c>
      <c r="F167" s="19"/>
      <c r="G167" s="20">
        <f t="shared" si="23"/>
        <v>0</v>
      </c>
    </row>
    <row r="168" spans="1:7" s="50" customFormat="1" x14ac:dyDescent="0.25">
      <c r="A168" s="25"/>
      <c r="B168" s="23"/>
      <c r="C168" s="23"/>
      <c r="D168" s="24"/>
      <c r="E168" s="18"/>
      <c r="F168" s="52"/>
      <c r="G168" s="20"/>
    </row>
    <row r="169" spans="1:7" s="50" customFormat="1" x14ac:dyDescent="0.25">
      <c r="A169" s="15" t="s">
        <v>176</v>
      </c>
      <c r="B169" s="16" t="s">
        <v>177</v>
      </c>
      <c r="C169" s="16" t="s">
        <v>178</v>
      </c>
      <c r="D169" s="24"/>
      <c r="E169" s="18"/>
      <c r="F169" s="52"/>
      <c r="G169" s="20"/>
    </row>
    <row r="170" spans="1:7" ht="14.5" x14ac:dyDescent="0.25">
      <c r="A170" s="21" t="s">
        <v>23</v>
      </c>
      <c r="B170" s="16" t="s">
        <v>179</v>
      </c>
      <c r="C170" s="23"/>
      <c r="D170" s="37" t="s">
        <v>165</v>
      </c>
      <c r="E170" s="18">
        <v>2</v>
      </c>
      <c r="F170" s="19"/>
      <c r="G170" s="20">
        <f t="shared" ref="G170:G175" si="24">ROUND(E170*F170,2)</f>
        <v>0</v>
      </c>
    </row>
    <row r="171" spans="1:7" s="50" customFormat="1" x14ac:dyDescent="0.25">
      <c r="A171" s="25"/>
      <c r="B171" s="23"/>
      <c r="C171" s="23"/>
      <c r="D171" s="24"/>
      <c r="E171" s="18"/>
      <c r="F171" s="52"/>
      <c r="G171" s="20"/>
    </row>
    <row r="172" spans="1:7" s="50" customFormat="1" x14ac:dyDescent="0.25">
      <c r="A172" s="15" t="s">
        <v>180</v>
      </c>
      <c r="B172" s="16" t="s">
        <v>181</v>
      </c>
      <c r="C172" s="16" t="s">
        <v>182</v>
      </c>
      <c r="D172" s="24"/>
      <c r="E172" s="18"/>
      <c r="F172" s="52"/>
      <c r="G172" s="20"/>
    </row>
    <row r="173" spans="1:7" ht="14.5" x14ac:dyDescent="0.25">
      <c r="A173" s="21" t="s">
        <v>76</v>
      </c>
      <c r="B173" s="16" t="s">
        <v>183</v>
      </c>
      <c r="C173" s="23"/>
      <c r="D173" s="36" t="s">
        <v>165</v>
      </c>
      <c r="E173" s="18">
        <v>40</v>
      </c>
      <c r="F173" s="19"/>
      <c r="G173" s="20">
        <f t="shared" ref="G173" si="25">ROUND(E173*F173,2)</f>
        <v>0</v>
      </c>
    </row>
    <row r="174" spans="1:7" ht="14.5" x14ac:dyDescent="0.25">
      <c r="A174" s="21" t="s">
        <v>29</v>
      </c>
      <c r="B174" s="16" t="s">
        <v>184</v>
      </c>
      <c r="C174" s="23"/>
      <c r="D174" s="36" t="s">
        <v>165</v>
      </c>
      <c r="E174" s="18">
        <v>5</v>
      </c>
      <c r="F174" s="19"/>
      <c r="G174" s="20">
        <f t="shared" si="24"/>
        <v>0</v>
      </c>
    </row>
    <row r="175" spans="1:7" x14ac:dyDescent="0.25">
      <c r="A175" s="21" t="s">
        <v>32</v>
      </c>
      <c r="B175" s="16" t="s">
        <v>185</v>
      </c>
      <c r="C175" s="23"/>
      <c r="D175" s="37" t="s">
        <v>186</v>
      </c>
      <c r="E175" s="18">
        <v>8</v>
      </c>
      <c r="F175" s="19"/>
      <c r="G175" s="20">
        <f t="shared" si="24"/>
        <v>0</v>
      </c>
    </row>
    <row r="176" spans="1:7" s="50" customFormat="1" x14ac:dyDescent="0.25">
      <c r="A176" s="25"/>
      <c r="B176" s="23"/>
      <c r="C176" s="23"/>
      <c r="D176" s="24"/>
      <c r="E176" s="18"/>
      <c r="F176" s="52"/>
      <c r="G176" s="20"/>
    </row>
    <row r="177" spans="1:7" ht="14.5" x14ac:dyDescent="0.25">
      <c r="A177" s="15" t="s">
        <v>187</v>
      </c>
      <c r="B177" s="16" t="s">
        <v>188</v>
      </c>
      <c r="C177" s="16" t="s">
        <v>189</v>
      </c>
      <c r="D177" s="37" t="s">
        <v>165</v>
      </c>
      <c r="E177" s="18">
        <v>15</v>
      </c>
      <c r="F177" s="19"/>
      <c r="G177" s="20">
        <f t="shared" ref="G177" si="26">ROUND(E177*F177,2)</f>
        <v>0</v>
      </c>
    </row>
    <row r="178" spans="1:7" s="50" customFormat="1" x14ac:dyDescent="0.25">
      <c r="A178" s="21"/>
      <c r="B178" s="16"/>
      <c r="C178" s="16"/>
      <c r="D178" s="24"/>
      <c r="E178" s="18"/>
      <c r="F178" s="52"/>
      <c r="G178" s="20"/>
    </row>
    <row r="179" spans="1:7" s="50" customFormat="1" x14ac:dyDescent="0.25">
      <c r="A179" s="15" t="s">
        <v>190</v>
      </c>
      <c r="B179" s="16" t="s">
        <v>191</v>
      </c>
      <c r="C179" s="16" t="s">
        <v>189</v>
      </c>
      <c r="D179" s="24"/>
      <c r="E179" s="18"/>
      <c r="F179" s="52"/>
      <c r="G179" s="20"/>
    </row>
    <row r="180" spans="1:7" x14ac:dyDescent="0.25">
      <c r="A180" s="21" t="s">
        <v>23</v>
      </c>
      <c r="B180" s="16" t="s">
        <v>192</v>
      </c>
      <c r="C180" s="16"/>
      <c r="D180" s="24" t="s">
        <v>193</v>
      </c>
      <c r="E180" s="18">
        <v>2</v>
      </c>
      <c r="F180" s="19"/>
      <c r="G180" s="20">
        <f t="shared" ref="G180:G182" si="27">ROUND(E180*F180,2)</f>
        <v>0</v>
      </c>
    </row>
    <row r="181" spans="1:7" s="50" customFormat="1" x14ac:dyDescent="0.25">
      <c r="A181" s="21"/>
      <c r="B181" s="16"/>
      <c r="C181" s="16"/>
      <c r="D181" s="24"/>
      <c r="E181" s="18"/>
      <c r="F181" s="52"/>
      <c r="G181" s="20"/>
    </row>
    <row r="182" spans="1:7" x14ac:dyDescent="0.25">
      <c r="A182" s="15" t="s">
        <v>194</v>
      </c>
      <c r="B182" s="16" t="s">
        <v>195</v>
      </c>
      <c r="C182" s="16" t="s">
        <v>196</v>
      </c>
      <c r="D182" s="24" t="s">
        <v>13</v>
      </c>
      <c r="E182" s="18">
        <v>10</v>
      </c>
      <c r="F182" s="19"/>
      <c r="G182" s="20">
        <f t="shared" si="27"/>
        <v>0</v>
      </c>
    </row>
    <row r="183" spans="1:7" s="50" customFormat="1" x14ac:dyDescent="0.25">
      <c r="A183" s="21"/>
      <c r="B183" s="16"/>
      <c r="C183" s="16"/>
      <c r="D183" s="24"/>
      <c r="E183" s="18"/>
      <c r="F183" s="52"/>
      <c r="G183" s="20"/>
    </row>
    <row r="184" spans="1:7" s="50" customFormat="1" ht="25" x14ac:dyDescent="0.25">
      <c r="A184" s="15" t="s">
        <v>197</v>
      </c>
      <c r="B184" s="16" t="s">
        <v>198</v>
      </c>
      <c r="C184" s="16" t="s">
        <v>199</v>
      </c>
      <c r="D184" s="24"/>
      <c r="E184" s="18"/>
      <c r="F184" s="52"/>
      <c r="G184" s="20"/>
    </row>
    <row r="185" spans="1:7" x14ac:dyDescent="0.25">
      <c r="A185" s="21" t="s">
        <v>23</v>
      </c>
      <c r="B185" s="16" t="s">
        <v>200</v>
      </c>
      <c r="C185" s="16"/>
      <c r="D185" s="38" t="s">
        <v>11</v>
      </c>
      <c r="E185" s="39">
        <v>15</v>
      </c>
      <c r="F185" s="19"/>
      <c r="G185" s="20">
        <f t="shared" ref="G185" si="28">ROUND(E185*F185,2)</f>
        <v>0</v>
      </c>
    </row>
    <row r="186" spans="1:7" s="50" customFormat="1" x14ac:dyDescent="0.25">
      <c r="A186" s="21"/>
      <c r="B186" s="16"/>
      <c r="C186" s="16"/>
      <c r="D186" s="24"/>
      <c r="E186" s="18"/>
      <c r="F186" s="52"/>
      <c r="G186" s="20"/>
    </row>
    <row r="187" spans="1:7" s="50" customFormat="1" x14ac:dyDescent="0.25">
      <c r="A187" s="15" t="s">
        <v>201</v>
      </c>
      <c r="B187" s="16" t="s">
        <v>202</v>
      </c>
      <c r="C187" s="16" t="s">
        <v>203</v>
      </c>
      <c r="D187" s="24"/>
      <c r="E187" s="18"/>
      <c r="F187" s="52"/>
      <c r="G187" s="20"/>
    </row>
    <row r="188" spans="1:7" x14ac:dyDescent="0.25">
      <c r="A188" s="21" t="s">
        <v>23</v>
      </c>
      <c r="B188" s="16" t="s">
        <v>204</v>
      </c>
      <c r="C188" s="16"/>
      <c r="D188" s="38" t="s">
        <v>13</v>
      </c>
      <c r="E188" s="39">
        <v>5</v>
      </c>
      <c r="F188" s="19"/>
      <c r="G188" s="20">
        <f t="shared" ref="G188" si="29">ROUND(E188*F188,2)</f>
        <v>0</v>
      </c>
    </row>
    <row r="189" spans="1:7" s="50" customFormat="1" x14ac:dyDescent="0.25">
      <c r="A189" s="15"/>
      <c r="B189" s="16"/>
      <c r="C189" s="16"/>
      <c r="D189" s="24"/>
      <c r="E189" s="18"/>
      <c r="F189" s="52"/>
      <c r="G189" s="20"/>
    </row>
    <row r="190" spans="1:7" x14ac:dyDescent="0.25">
      <c r="A190" s="15" t="s">
        <v>205</v>
      </c>
      <c r="B190" s="16" t="s">
        <v>206</v>
      </c>
      <c r="C190" s="16" t="s">
        <v>207</v>
      </c>
      <c r="D190" s="36" t="s">
        <v>7</v>
      </c>
      <c r="E190" s="18">
        <v>2</v>
      </c>
      <c r="F190" s="19"/>
      <c r="G190" s="20">
        <f t="shared" ref="G190" si="30">ROUND(E190*F190,2)</f>
        <v>0</v>
      </c>
    </row>
    <row r="191" spans="1:7" s="50" customFormat="1" x14ac:dyDescent="0.25">
      <c r="A191" s="15"/>
      <c r="B191" s="16"/>
      <c r="C191" s="16"/>
      <c r="D191" s="24"/>
      <c r="E191" s="18"/>
      <c r="F191" s="52"/>
      <c r="G191" s="20"/>
    </row>
    <row r="192" spans="1:7" x14ac:dyDescent="0.25">
      <c r="A192" s="15" t="s">
        <v>208</v>
      </c>
      <c r="B192" s="16" t="s">
        <v>209</v>
      </c>
      <c r="C192" s="16" t="s">
        <v>14</v>
      </c>
      <c r="D192" s="36" t="s">
        <v>7</v>
      </c>
      <c r="E192" s="18">
        <v>2</v>
      </c>
      <c r="F192" s="19"/>
      <c r="G192" s="20">
        <f t="shared" ref="G192" si="31">ROUND(E192*F192,2)</f>
        <v>0</v>
      </c>
    </row>
    <row r="193" spans="1:8" s="50" customFormat="1" x14ac:dyDescent="0.25">
      <c r="A193" s="15"/>
      <c r="B193" s="16"/>
      <c r="C193" s="16"/>
      <c r="D193" s="24"/>
      <c r="E193" s="18"/>
      <c r="F193" s="52"/>
      <c r="G193" s="20"/>
    </row>
    <row r="194" spans="1:8" ht="14.5" x14ac:dyDescent="0.25">
      <c r="A194" s="15" t="s">
        <v>210</v>
      </c>
      <c r="B194" s="16" t="s">
        <v>16</v>
      </c>
      <c r="C194" s="16" t="s">
        <v>211</v>
      </c>
      <c r="D194" s="36" t="s">
        <v>165</v>
      </c>
      <c r="E194" s="18">
        <v>15</v>
      </c>
      <c r="F194" s="19"/>
      <c r="G194" s="20">
        <f t="shared" ref="G194:G198" si="32">ROUND(E194*F194,2)</f>
        <v>0</v>
      </c>
    </row>
    <row r="195" spans="1:8" x14ac:dyDescent="0.25">
      <c r="A195" s="15"/>
      <c r="B195" s="16"/>
      <c r="C195" s="16"/>
      <c r="D195" s="84"/>
      <c r="E195" s="18"/>
      <c r="F195" s="52"/>
      <c r="G195" s="20"/>
    </row>
    <row r="196" spans="1:8" x14ac:dyDescent="0.25">
      <c r="A196" s="15" t="s">
        <v>222</v>
      </c>
      <c r="B196" s="16" t="s">
        <v>223</v>
      </c>
      <c r="C196" s="16" t="s">
        <v>39</v>
      </c>
      <c r="D196" s="84"/>
      <c r="E196" s="18"/>
      <c r="F196" s="52"/>
      <c r="G196" s="20"/>
    </row>
    <row r="197" spans="1:8" s="50" customFormat="1" x14ac:dyDescent="0.25">
      <c r="A197" s="21" t="s">
        <v>23</v>
      </c>
      <c r="B197" s="16" t="s">
        <v>40</v>
      </c>
      <c r="C197" s="16"/>
      <c r="D197" s="17"/>
      <c r="E197" s="18"/>
      <c r="F197" s="52"/>
      <c r="G197" s="20"/>
    </row>
    <row r="198" spans="1:8" ht="25" x14ac:dyDescent="0.25">
      <c r="A198" s="22" t="s">
        <v>25</v>
      </c>
      <c r="B198" s="16" t="s">
        <v>225</v>
      </c>
      <c r="C198" s="23"/>
      <c r="D198" s="17" t="s">
        <v>42</v>
      </c>
      <c r="E198" s="18">
        <v>6</v>
      </c>
      <c r="F198" s="19"/>
      <c r="G198" s="20">
        <f t="shared" si="32"/>
        <v>0</v>
      </c>
    </row>
    <row r="199" spans="1:8" s="50" customFormat="1" x14ac:dyDescent="0.25">
      <c r="A199" s="15"/>
      <c r="B199" s="16"/>
      <c r="C199" s="16"/>
      <c r="D199" s="24"/>
      <c r="E199" s="18"/>
      <c r="F199" s="52"/>
      <c r="G199" s="20"/>
    </row>
    <row r="200" spans="1:8" s="50" customFormat="1" ht="13.5" thickBot="1" x14ac:dyDescent="0.3">
      <c r="A200" s="31" t="s">
        <v>105</v>
      </c>
      <c r="B200" s="88" t="s">
        <v>212</v>
      </c>
      <c r="C200" s="89"/>
      <c r="D200" s="90"/>
      <c r="E200" s="97" t="s">
        <v>93</v>
      </c>
      <c r="F200" s="98"/>
      <c r="G200" s="32">
        <f>SUM(G94:G199)</f>
        <v>30000</v>
      </c>
      <c r="H200" s="55"/>
    </row>
    <row r="201" spans="1:8" s="50" customFormat="1" ht="14" thickTop="1" thickBot="1" x14ac:dyDescent="0.3">
      <c r="A201" s="108"/>
      <c r="B201" s="109"/>
      <c r="C201" s="109"/>
      <c r="D201" s="109"/>
      <c r="E201" s="109"/>
      <c r="F201" s="109"/>
      <c r="G201" s="110"/>
    </row>
    <row r="202" spans="1:8" s="50" customFormat="1" ht="14.5" thickTop="1" x14ac:dyDescent="0.25">
      <c r="A202" s="40" t="s">
        <v>213</v>
      </c>
      <c r="B202" s="111" t="s">
        <v>214</v>
      </c>
      <c r="C202" s="112"/>
      <c r="D202" s="112"/>
      <c r="E202" s="113"/>
      <c r="F202" s="114">
        <f>G80+G90+G200</f>
        <v>55000</v>
      </c>
      <c r="G202" s="115"/>
    </row>
    <row r="203" spans="1:8" s="50" customFormat="1" x14ac:dyDescent="0.25">
      <c r="A203" s="119"/>
      <c r="B203" s="119"/>
      <c r="C203" s="119"/>
      <c r="D203" s="119"/>
      <c r="E203" s="119"/>
      <c r="F203" s="119"/>
      <c r="G203" s="119"/>
    </row>
    <row r="204" spans="1:8" s="50" customFormat="1" ht="14.5" thickBot="1" x14ac:dyDescent="0.35">
      <c r="A204" s="56"/>
      <c r="B204" s="57"/>
      <c r="C204" s="57"/>
      <c r="D204" s="58"/>
      <c r="E204" s="59"/>
      <c r="F204" s="60"/>
      <c r="G204" s="57"/>
    </row>
    <row r="205" spans="1:8" s="50" customFormat="1" ht="13" thickTop="1" x14ac:dyDescent="0.25">
      <c r="A205" s="61"/>
      <c r="B205" s="62"/>
      <c r="C205" s="62"/>
      <c r="D205" s="63"/>
      <c r="E205" s="41"/>
      <c r="F205" s="3"/>
      <c r="G205" s="64"/>
    </row>
    <row r="206" spans="1:8" x14ac:dyDescent="0.25">
      <c r="A206" s="61"/>
      <c r="B206" s="62"/>
      <c r="C206" s="62"/>
      <c r="D206" s="63"/>
      <c r="E206" s="117"/>
      <c r="F206" s="117"/>
      <c r="G206" s="118"/>
    </row>
    <row r="207" spans="1:8" x14ac:dyDescent="0.25">
      <c r="A207" s="61"/>
      <c r="B207" s="62"/>
      <c r="C207" s="62"/>
      <c r="D207" s="63"/>
      <c r="E207" s="116" t="s">
        <v>8</v>
      </c>
      <c r="F207" s="116"/>
      <c r="G207" s="64"/>
    </row>
    <row r="208" spans="1:8" s="50" customFormat="1" x14ac:dyDescent="0.25">
      <c r="A208" s="65"/>
      <c r="B208" s="66"/>
      <c r="C208" s="66"/>
      <c r="D208" s="67"/>
      <c r="E208" s="68"/>
      <c r="F208" s="69"/>
      <c r="G208" s="70"/>
    </row>
    <row r="209" spans="1:9" s="50" customFormat="1" x14ac:dyDescent="0.25">
      <c r="A209" s="49"/>
      <c r="B209" s="49"/>
      <c r="C209" s="49"/>
      <c r="D209" s="45"/>
      <c r="E209" s="41"/>
      <c r="F209" s="3"/>
      <c r="G209" s="3"/>
    </row>
    <row r="210" spans="1:9" s="50" customFormat="1" ht="13" x14ac:dyDescent="0.3">
      <c r="A210" s="71"/>
      <c r="B210" s="49"/>
      <c r="C210" s="49"/>
      <c r="D210" s="45"/>
      <c r="E210" s="41"/>
      <c r="F210" s="3"/>
      <c r="G210" s="3"/>
    </row>
    <row r="211" spans="1:9" s="50" customFormat="1" x14ac:dyDescent="0.25">
      <c r="A211" s="72"/>
      <c r="B211" s="106"/>
      <c r="C211" s="106"/>
      <c r="D211" s="106"/>
      <c r="E211" s="106"/>
      <c r="F211" s="73"/>
      <c r="G211" s="73"/>
    </row>
    <row r="212" spans="1:9" s="50" customFormat="1" x14ac:dyDescent="0.25">
      <c r="A212" s="72"/>
      <c r="B212" s="74"/>
      <c r="C212" s="74"/>
      <c r="D212" s="74"/>
      <c r="E212" s="74"/>
      <c r="F212" s="73"/>
      <c r="G212" s="73"/>
    </row>
    <row r="213" spans="1:9" s="50" customFormat="1" ht="13" thickBot="1" x14ac:dyDescent="0.3">
      <c r="A213" s="75" t="s">
        <v>18</v>
      </c>
      <c r="B213" s="107" t="str">
        <f>B80</f>
        <v>Stafford Street - Taylor Avenue to Hector Avenue</v>
      </c>
      <c r="C213" s="107"/>
      <c r="D213" s="107"/>
      <c r="E213" s="107"/>
      <c r="F213" s="74"/>
      <c r="G213" s="32">
        <f>G80</f>
        <v>0</v>
      </c>
    </row>
    <row r="214" spans="1:9" s="50" customFormat="1" ht="13.5" thickTop="1" thickBot="1" x14ac:dyDescent="0.3">
      <c r="A214" s="75" t="s">
        <v>94</v>
      </c>
      <c r="B214" s="107" t="str">
        <f>B90</f>
        <v>General Site Works</v>
      </c>
      <c r="C214" s="107"/>
      <c r="D214" s="107"/>
      <c r="E214" s="107"/>
      <c r="F214" s="74"/>
      <c r="G214" s="32">
        <f>G90</f>
        <v>25000</v>
      </c>
      <c r="I214" s="76"/>
    </row>
    <row r="215" spans="1:9" s="50" customFormat="1" ht="13.5" thickTop="1" thickBot="1" x14ac:dyDescent="0.3">
      <c r="A215" s="75" t="s">
        <v>105</v>
      </c>
      <c r="B215" s="107" t="str">
        <f>B200</f>
        <v>Provisional Items</v>
      </c>
      <c r="C215" s="107"/>
      <c r="D215" s="107"/>
      <c r="E215" s="107"/>
      <c r="F215" s="74"/>
      <c r="G215" s="32">
        <f>G200</f>
        <v>30000</v>
      </c>
    </row>
    <row r="216" spans="1:9" s="50" customFormat="1" ht="13" thickTop="1" x14ac:dyDescent="0.25">
      <c r="A216" s="72"/>
      <c r="B216" s="74"/>
      <c r="C216" s="74"/>
      <c r="D216" s="74"/>
      <c r="E216" s="74"/>
      <c r="F216" s="73"/>
      <c r="G216" s="73"/>
      <c r="I216" s="76"/>
    </row>
    <row r="217" spans="1:9" s="50" customFormat="1" ht="13" thickBot="1" x14ac:dyDescent="0.3">
      <c r="A217" s="75" t="s">
        <v>213</v>
      </c>
      <c r="B217" s="49" t="str">
        <f>B202</f>
        <v xml:space="preserve">TOTAL BID PRICE (Items A + B + C) (GST extra) (in numbers)  </v>
      </c>
      <c r="C217" s="49"/>
      <c r="D217" s="45"/>
      <c r="E217" s="41"/>
      <c r="F217" s="3"/>
      <c r="G217" s="32">
        <f>SUM(G213:G215)</f>
        <v>55000</v>
      </c>
    </row>
    <row r="218" spans="1:9" s="50" customFormat="1" ht="13" thickTop="1" x14ac:dyDescent="0.25">
      <c r="A218" s="49"/>
      <c r="B218" s="49"/>
      <c r="C218" s="49"/>
      <c r="D218" s="45"/>
      <c r="E218" s="41"/>
      <c r="F218" s="3"/>
      <c r="G218" s="3"/>
    </row>
    <row r="219" spans="1:9" s="50" customFormat="1" x14ac:dyDescent="0.25">
      <c r="A219" s="49"/>
      <c r="B219" s="49"/>
      <c r="C219" s="49"/>
      <c r="D219" s="45"/>
      <c r="E219" s="41"/>
      <c r="F219" s="3"/>
      <c r="G219" s="3"/>
    </row>
    <row r="220" spans="1:9" s="50" customFormat="1" x14ac:dyDescent="0.25">
      <c r="A220" s="49"/>
      <c r="B220" s="49"/>
      <c r="C220" s="49"/>
      <c r="D220" s="45"/>
      <c r="E220" s="41"/>
      <c r="F220" s="3"/>
      <c r="G220" s="3"/>
    </row>
    <row r="221" spans="1:9" s="50" customFormat="1" x14ac:dyDescent="0.25">
      <c r="A221" s="49"/>
      <c r="B221" s="49"/>
      <c r="C221" s="49"/>
      <c r="D221" s="45"/>
      <c r="E221" s="41"/>
      <c r="F221" s="3"/>
      <c r="G221" s="3"/>
    </row>
    <row r="222" spans="1:9" s="50" customFormat="1" x14ac:dyDescent="0.25">
      <c r="A222" s="49"/>
      <c r="B222" s="49"/>
      <c r="C222" s="49"/>
      <c r="D222" s="45"/>
      <c r="E222" s="41"/>
      <c r="F222" s="3"/>
      <c r="G222" s="3"/>
    </row>
    <row r="223" spans="1:9" s="50" customFormat="1" x14ac:dyDescent="0.25">
      <c r="A223" s="49"/>
      <c r="B223" s="49"/>
      <c r="C223" s="49"/>
      <c r="D223" s="45"/>
      <c r="E223" s="41"/>
      <c r="F223" s="3"/>
      <c r="G223" s="3"/>
    </row>
    <row r="224" spans="1:9" s="50" customFormat="1" x14ac:dyDescent="0.25">
      <c r="A224" s="49"/>
      <c r="B224" s="49"/>
      <c r="C224" s="49"/>
      <c r="D224" s="45"/>
      <c r="E224" s="41"/>
      <c r="F224" s="3"/>
      <c r="G224" s="3"/>
    </row>
    <row r="225" spans="1:7" s="50" customFormat="1" x14ac:dyDescent="0.25">
      <c r="A225" s="49"/>
      <c r="B225" s="49"/>
      <c r="C225" s="49"/>
      <c r="D225" s="45"/>
      <c r="E225" s="41"/>
      <c r="F225" s="3"/>
      <c r="G225" s="3"/>
    </row>
    <row r="226" spans="1:7" s="50" customFormat="1" x14ac:dyDescent="0.25">
      <c r="A226" s="49"/>
      <c r="B226" s="49"/>
      <c r="C226" s="49"/>
      <c r="D226" s="45"/>
      <c r="E226" s="41"/>
      <c r="F226" s="3"/>
      <c r="G226" s="3"/>
    </row>
    <row r="227" spans="1:7" s="50" customFormat="1" x14ac:dyDescent="0.25">
      <c r="A227" s="49"/>
      <c r="B227" s="49"/>
      <c r="C227" s="49"/>
      <c r="D227" s="45"/>
      <c r="E227" s="41"/>
      <c r="F227" s="3"/>
      <c r="G227" s="3"/>
    </row>
  </sheetData>
  <sheetProtection password="98BA" sheet="1" selectLockedCells="1"/>
  <mergeCells count="25">
    <mergeCell ref="B211:E211"/>
    <mergeCell ref="B213:E213"/>
    <mergeCell ref="B214:E214"/>
    <mergeCell ref="B215:E215"/>
    <mergeCell ref="E200:F200"/>
    <mergeCell ref="A201:G201"/>
    <mergeCell ref="B202:E202"/>
    <mergeCell ref="F202:G202"/>
    <mergeCell ref="E207:F207"/>
    <mergeCell ref="E206:G206"/>
    <mergeCell ref="A203:G203"/>
    <mergeCell ref="B80:D80"/>
    <mergeCell ref="E80:F80"/>
    <mergeCell ref="A1:B1"/>
    <mergeCell ref="C1:D1"/>
    <mergeCell ref="A2:B2"/>
    <mergeCell ref="A3:B3"/>
    <mergeCell ref="B7:G7"/>
    <mergeCell ref="B92:G92"/>
    <mergeCell ref="B200:D200"/>
    <mergeCell ref="A81:G81"/>
    <mergeCell ref="B82:G82"/>
    <mergeCell ref="B90:D90"/>
    <mergeCell ref="E90:F90"/>
    <mergeCell ref="A91:G91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3 F8:F79 F83:F89 F95:F199" xr:uid="{8CA231F7-42B8-420D-8496-6DB8AA01FDA8}">
      <formula1>IF(F8&gt;=0.01,ROUND(F8,2),0.01)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No.166-2020_Addendum_2
&amp;C                     &amp;R Bid Submission
Page &amp;P of &amp;N          </oddHeader>
    <oddFooter xml:space="preserve">&amp;R____________________________
Name of Bidder                    </oddFooter>
  </headerFooter>
  <rowBreaks count="4" manualBreakCount="4">
    <brk id="46" max="6" man="1"/>
    <brk id="80" max="6" man="1"/>
    <brk id="122" max="6" man="1"/>
    <brk id="16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Godon, Stephen/WPG</cp:lastModifiedBy>
  <cp:lastPrinted>2020-04-08T21:35:13Z</cp:lastPrinted>
  <dcterms:created xsi:type="dcterms:W3CDTF">1999-10-18T14:40:40Z</dcterms:created>
  <dcterms:modified xsi:type="dcterms:W3CDTF">2020-04-09T11:17:48Z</dcterms:modified>
</cp:coreProperties>
</file>