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0"/>
  </bookViews>
  <sheets>
    <sheet name="Ellice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AGE1OF13">'[1]FORM B; PRICES'!#REF!</definedName>
    <definedName name="_xlnm.Print_Area" localSheetId="0">'Ellice'!$B$1:$H$109</definedName>
    <definedName name="_xlnm.Print_Titles" localSheetId="0">'Ellice'!$1:$3</definedName>
    <definedName name="TEMP">'[1]FORM B; PRICES'!#REF!</definedName>
    <definedName name="TENDERNO.181-">'[1]FORM B; PRICES'!#REF!</definedName>
    <definedName name="TENDERSUBMISSI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<sst xmlns="http://schemas.openxmlformats.org/spreadsheetml/2006/main" count="396" uniqueCount="273">
  <si>
    <t>CODE</t>
  </si>
  <si>
    <t>ITEM</t>
  </si>
  <si>
    <t>DESCRIPTION</t>
  </si>
  <si>
    <t>SPEC.
REF.</t>
  </si>
  <si>
    <t>UNIT</t>
  </si>
  <si>
    <t>APPROX. QUANTITY</t>
  </si>
  <si>
    <t>UNIT PRICE</t>
  </si>
  <si>
    <t>AMOUNT</t>
  </si>
  <si>
    <t>A.</t>
  </si>
  <si>
    <t>Ellice Avenue - Century Street to Ferry Road - Roadworks</t>
  </si>
  <si>
    <t>EARTH AND BASE WORKS</t>
  </si>
  <si>
    <t>A007</t>
  </si>
  <si>
    <t>A.1</t>
  </si>
  <si>
    <t>Crushed Sub-base Material</t>
  </si>
  <si>
    <t>CW 3110-R7</t>
  </si>
  <si>
    <t>A008</t>
  </si>
  <si>
    <t>i)</t>
  </si>
  <si>
    <t>50 mm - Crushed limestone</t>
  </si>
  <si>
    <t>tonne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</si>
  <si>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</si>
  <si>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</si>
  <si>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</si>
  <si>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</si>
  <si>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</si>
  <si>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</si>
  <si>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</si>
  <si>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A028</t>
  </si>
  <si>
    <t>A.4</t>
  </si>
  <si>
    <t>Common Excavation - Suitable site Material</t>
  </si>
  <si>
    <t>CW 3170-R3</t>
  </si>
  <si>
    <t>ROADWORKS-RENEWALS</t>
  </si>
  <si>
    <t>B017</t>
  </si>
  <si>
    <t>A.5</t>
  </si>
  <si>
    <t>Partial Slab Patches</t>
  </si>
  <si>
    <t xml:space="preserve">CW 3230-R4
</t>
  </si>
  <si>
    <t>B026</t>
  </si>
  <si>
    <t>200 mm Concrete Pavement (Type A)</t>
  </si>
  <si>
    <t/>
  </si>
  <si>
    <t>B027</t>
  </si>
  <si>
    <t>ii)</t>
  </si>
  <si>
    <t>200 mm Concrete Pavement (Type B)</t>
  </si>
  <si>
    <t>B029</t>
  </si>
  <si>
    <t>iii)</t>
  </si>
  <si>
    <t>200 mm Concrete Pavement (Type D)</t>
  </si>
  <si>
    <t>B004</t>
  </si>
  <si>
    <t>A.6</t>
  </si>
  <si>
    <t xml:space="preserve">Slab Replacement </t>
  </si>
  <si>
    <t>B011</t>
  </si>
  <si>
    <t>200 mm Concrete Pavement (Reinforced)</t>
  </si>
  <si>
    <t>B034</t>
  </si>
  <si>
    <t>A.7</t>
  </si>
  <si>
    <t>Slab Replacement - Early Opening (24 hour)</t>
  </si>
  <si>
    <t>CW 3230-R4</t>
  </si>
  <si>
    <t>B041</t>
  </si>
  <si>
    <t>B047</t>
  </si>
  <si>
    <t>A.8</t>
  </si>
  <si>
    <t>Partial Slab Patches - Early Opening (24 hour)</t>
  </si>
  <si>
    <t>B057</t>
  </si>
  <si>
    <t>B059</t>
  </si>
  <si>
    <t>B094</t>
  </si>
  <si>
    <t>A.9</t>
  </si>
  <si>
    <t>Drilled Dowels</t>
  </si>
  <si>
    <t>B096</t>
  </si>
  <si>
    <t xml:space="preserve"> 28.6 mm Diameter</t>
  </si>
  <si>
    <t>each</t>
  </si>
  <si>
    <t>B097</t>
  </si>
  <si>
    <t>A.10</t>
  </si>
  <si>
    <t>Drilled Tie Bars</t>
  </si>
  <si>
    <t>B099</t>
  </si>
  <si>
    <t>25 M Deformed Tie Bar</t>
  </si>
  <si>
    <t>B114</t>
  </si>
  <si>
    <t>A.11</t>
  </si>
  <si>
    <t xml:space="preserve">Miscellaneous Concrete Slab Renewal </t>
  </si>
  <si>
    <t xml:space="preserve">CW 3235-R5  </t>
  </si>
  <si>
    <t>B118</t>
  </si>
  <si>
    <t>Sidewalk</t>
  </si>
  <si>
    <t>SD-228A</t>
  </si>
  <si>
    <t>B119</t>
  </si>
  <si>
    <t>a) Less than  5 sq.m.</t>
  </si>
  <si>
    <t>B120</t>
  </si>
  <si>
    <t>b) 5 sq.m. to 20 sq.m.</t>
  </si>
  <si>
    <t>B121</t>
  </si>
  <si>
    <t>c) Greater than 20 sq.m.</t>
  </si>
  <si>
    <t>B126</t>
  </si>
  <si>
    <t>A.12</t>
  </si>
  <si>
    <t>Concrete Curb Removal</t>
  </si>
  <si>
    <t xml:space="preserve">CW 3240-R5  </t>
  </si>
  <si>
    <t>B127</t>
  </si>
  <si>
    <t>Barrier (Separate)</t>
  </si>
  <si>
    <t>m</t>
  </si>
  <si>
    <t>B135</t>
  </si>
  <si>
    <t>A.13</t>
  </si>
  <si>
    <t>Concrete Curb Installation</t>
  </si>
  <si>
    <t>B136</t>
  </si>
  <si>
    <t>Barrier (150 mm ht, Dowelled)</t>
  </si>
  <si>
    <t>SD-205</t>
  </si>
  <si>
    <t>B139</t>
  </si>
  <si>
    <t>Modified Barrier (150 mm ht, Dowelled)</t>
  </si>
  <si>
    <t>SD-203B</t>
  </si>
  <si>
    <t>B154</t>
  </si>
  <si>
    <t>A.14</t>
  </si>
  <si>
    <t>Concrete Curb Renewal</t>
  </si>
  <si>
    <t>B155</t>
  </si>
  <si>
    <t>SD-205,SD 206A</t>
  </si>
  <si>
    <t xml:space="preserve"> </t>
  </si>
  <si>
    <t>B156</t>
  </si>
  <si>
    <t>a) Less than 3 m</t>
  </si>
  <si>
    <t>B157</t>
  </si>
  <si>
    <t>b) 3 m to  30 m</t>
  </si>
  <si>
    <t>B158</t>
  </si>
  <si>
    <t>c) Greater than 30 m</t>
  </si>
  <si>
    <t>B184</t>
  </si>
  <si>
    <t>Ramp Curb (15 mm ht)</t>
  </si>
  <si>
    <t>SD-229 E</t>
  </si>
  <si>
    <t>B190</t>
  </si>
  <si>
    <t>A.15</t>
  </si>
  <si>
    <t>Construction of Asphaltic Concrete Overlay</t>
  </si>
  <si>
    <t xml:space="preserve">CW 3410-R6 </t>
  </si>
  <si>
    <t>B191</t>
  </si>
  <si>
    <t>Main Line Paving</t>
  </si>
  <si>
    <t>B193</t>
  </si>
  <si>
    <t>a) Type IA</t>
  </si>
  <si>
    <t>B194</t>
  </si>
  <si>
    <t>Tie-ins and Approaches</t>
  </si>
  <si>
    <t>B195</t>
  </si>
  <si>
    <t>B197</t>
  </si>
  <si>
    <t>b) Type II</t>
  </si>
  <si>
    <t>B200</t>
  </si>
  <si>
    <t>A.16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</si>
  <si>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</si>
  <si>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</si>
  <si>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</si>
  <si>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</si>
  <si>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</si>
  <si>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</si>
  <si>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</si>
  <si>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</si>
  <si>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ROADWORKS-NEW CONSTRUCTION</t>
  </si>
  <si>
    <t>C032</t>
  </si>
  <si>
    <t>A.17</t>
  </si>
  <si>
    <t>Concrete Curbs, Curb and Gutter, and Splash Strips</t>
  </si>
  <si>
    <t>CW 3310-R9</t>
  </si>
  <si>
    <t>C048</t>
  </si>
  <si>
    <t>Construction of Splash Strip (150 mm ht, Barrier Curb, Integral, 600 mm width)</t>
  </si>
  <si>
    <t>SD-227B</t>
  </si>
  <si>
    <t>JOINT AND CRACK SEALING</t>
  </si>
  <si>
    <t>D006</t>
  </si>
  <si>
    <t>A.18</t>
  </si>
  <si>
    <t>Reflective Crack Maintenance</t>
  </si>
  <si>
    <t>CW 3250-R6</t>
  </si>
  <si>
    <t>ASSOCIATED DRAINAGE AND UNDERGROUND WORKS</t>
  </si>
  <si>
    <t>E003</t>
  </si>
  <si>
    <t>A.19</t>
  </si>
  <si>
    <t>Catch Basin</t>
  </si>
  <si>
    <t>CW 2130-R9</t>
  </si>
  <si>
    <t>E004</t>
  </si>
  <si>
    <t>SD-024</t>
  </si>
  <si>
    <t>E006</t>
  </si>
  <si>
    <t>A.20</t>
  </si>
  <si>
    <t>Catch Pit</t>
  </si>
  <si>
    <t>E007</t>
  </si>
  <si>
    <t>SD-023</t>
  </si>
  <si>
    <t>E008</t>
  </si>
  <si>
    <t>A.21</t>
  </si>
  <si>
    <t>Sewer Service</t>
  </si>
  <si>
    <t>E009</t>
  </si>
  <si>
    <t xml:space="preserve"> 250 mm</t>
  </si>
  <si>
    <t>E010</t>
  </si>
  <si>
    <t>a)in a Trench, Class B Type 2 Bedding, Class 2 Backfill</t>
  </si>
  <si>
    <t>E011</t>
  </si>
  <si>
    <t>b) Trenchless Installation, Class B Type 2 bedding, Class 2 Backfill</t>
  </si>
  <si>
    <t>E012</t>
  </si>
  <si>
    <t>A.22</t>
  </si>
  <si>
    <t>Drainage Connection Pipe</t>
  </si>
  <si>
    <t>E023</t>
  </si>
  <si>
    <t>A.23</t>
  </si>
  <si>
    <t>Replacing Standard Frames &amp; Covers</t>
  </si>
  <si>
    <t>E024</t>
  </si>
  <si>
    <t>AP-004 - Standard Frame for Manhole and Catch Basin</t>
  </si>
  <si>
    <t>E025</t>
  </si>
  <si>
    <t xml:space="preserve"> AP-005 - Standard Solid Cover for Standard Frame</t>
  </si>
  <si>
    <t>E026</t>
  </si>
  <si>
    <t>AP-006 - Standard Grated Cover for Standard Frame</t>
  </si>
  <si>
    <t>E028</t>
  </si>
  <si>
    <t>iv)</t>
  </si>
  <si>
    <t>AP-008 - Barrier Curb and Gutter Inlet Frame and Box</t>
  </si>
  <si>
    <t>E029</t>
  </si>
  <si>
    <t>v)</t>
  </si>
  <si>
    <t>AP-009 - Barrier Curb and Gutter Inlet Cover</t>
  </si>
  <si>
    <t>E034</t>
  </si>
  <si>
    <t>A.24</t>
  </si>
  <si>
    <t>Connecting to Existing Catch Basin</t>
  </si>
  <si>
    <t>E035</t>
  </si>
  <si>
    <t>250 mm Drainage Connection Pipe</t>
  </si>
  <si>
    <t>E036</t>
  </si>
  <si>
    <t>A.25</t>
  </si>
  <si>
    <t>Connecting to Existing Sewer</t>
  </si>
  <si>
    <t>E037</t>
  </si>
  <si>
    <t>250 mm PVC of connecting pipe to 750 mm Conc. Combined Sewer</t>
  </si>
  <si>
    <t>E045</t>
  </si>
  <si>
    <t>A.26</t>
  </si>
  <si>
    <t>Abandoning Existing Catch Pit</t>
  </si>
  <si>
    <t>E047</t>
  </si>
  <si>
    <t>A.27</t>
  </si>
  <si>
    <t>Removal of Existing Catch Pit</t>
  </si>
  <si>
    <t>CW  2130-R9</t>
  </si>
  <si>
    <t>ADJUSTMENTS</t>
  </si>
  <si>
    <t>F001</t>
  </si>
  <si>
    <t>A.28</t>
  </si>
  <si>
    <t>Adjustment of Catch Basins / Manholes Frames</t>
  </si>
  <si>
    <t>CW 3210-R6</t>
  </si>
  <si>
    <t>F002</t>
  </si>
  <si>
    <t>A.29</t>
  </si>
  <si>
    <t>Replacing Existing Risers</t>
  </si>
  <si>
    <t>F002A</t>
  </si>
  <si>
    <t>Pre-cast concrete risers</t>
  </si>
  <si>
    <t>vert. m</t>
  </si>
  <si>
    <t>F003</t>
  </si>
  <si>
    <t>A.30</t>
  </si>
  <si>
    <t xml:space="preserve"> Lifter Rings</t>
  </si>
  <si>
    <t>F004</t>
  </si>
  <si>
    <t>38mm</t>
  </si>
  <si>
    <t>F005</t>
  </si>
  <si>
    <t>51mm</t>
  </si>
  <si>
    <t>F006</t>
  </si>
  <si>
    <t>64mm</t>
  </si>
  <si>
    <t>F009</t>
  </si>
  <si>
    <t>A.31</t>
  </si>
  <si>
    <t>Adjustment of Valve Boxes</t>
  </si>
  <si>
    <t>F010</t>
  </si>
  <si>
    <t>A.32</t>
  </si>
  <si>
    <t>Valve Box Extensions</t>
  </si>
  <si>
    <t>F011</t>
  </si>
  <si>
    <t>A.33</t>
  </si>
  <si>
    <t>Adjustment of  Curb Stop Boxes</t>
  </si>
  <si>
    <t>F014</t>
  </si>
  <si>
    <t>A.34</t>
  </si>
  <si>
    <t>Adjustment of Curb Inlet with new Inlet Box</t>
  </si>
  <si>
    <t>F018</t>
  </si>
  <si>
    <t>A.35</t>
  </si>
  <si>
    <t>Curb Stop Extensions</t>
  </si>
  <si>
    <t>LANDSCAPING</t>
  </si>
  <si>
    <t>G001</t>
  </si>
  <si>
    <t>A.36</t>
  </si>
  <si>
    <t>Sodding</t>
  </si>
  <si>
    <t xml:space="preserve">CW 3510-R8 </t>
  </si>
  <si>
    <t>G002</t>
  </si>
  <si>
    <t xml:space="preserve"> width &lt; 600mm</t>
  </si>
  <si>
    <t>G003</t>
  </si>
  <si>
    <t>width &gt; or = 600mm</t>
  </si>
  <si>
    <t>A</t>
  </si>
  <si>
    <t>Ellice Avenue - Roadworks</t>
  </si>
  <si>
    <t>SUBTOTAL:</t>
  </si>
  <si>
    <t>B</t>
  </si>
  <si>
    <t>Ellice Avenue -  Sewer Repairs</t>
  </si>
  <si>
    <t>E017</t>
  </si>
  <si>
    <t>B.1</t>
  </si>
  <si>
    <t>Sewer Repair - Up to 3.0 Meters Long</t>
  </si>
  <si>
    <t>E018</t>
  </si>
  <si>
    <t>i) 600mm</t>
  </si>
  <si>
    <t>E019</t>
  </si>
  <si>
    <t>a) Class 2 Backfill</t>
  </si>
  <si>
    <t>B.2</t>
  </si>
  <si>
    <t xml:space="preserve">Video Inspection of Sewer </t>
  </si>
  <si>
    <t>CW 2145</t>
  </si>
  <si>
    <t>l.m.</t>
  </si>
  <si>
    <t>Ellice Avenue - Sewer Repairs</t>
  </si>
  <si>
    <t>SUMMARY</t>
  </si>
  <si>
    <t>Subtotal: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</si>
  <si>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</si>
  <si>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</si>
  <si>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</si>
  <si>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>m</t>
    </r>
    <r>
      <rPr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</si>
</sst>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name val="Arial"/>
      <family val="2"/>
    </font>
    <font>
      <b/>
      <i/>
      <sz val="12"/>
      <name val="Arial"/>
      <family val="0"/>
    </font>
    <font>
      <b/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112">
    <xf numFmtId="0" fontId="0" fillId="0" borderId="0" xfId="0" applyAlignment="1">
      <alignment/>
    </xf>
    <xf numFmtId="0" fontId="18" fillId="2" borderId="6" xfId="37" applyNumberFormat="1" applyFont="1" applyFill="1" applyBorder="1" applyAlignment="1" applyProtection="1">
      <alignment horizontal="center" wrapText="1"/>
      <protection/>
    </xf>
    <xf numFmtId="0" fontId="18" fillId="2" borderId="7" xfId="37" applyNumberFormat="1" applyFont="1" applyFill="1" applyBorder="1" applyAlignment="1" applyProtection="1">
      <alignment horizontal="center" wrapText="1"/>
      <protection/>
    </xf>
    <xf numFmtId="0" fontId="18" fillId="2" borderId="7" xfId="37" applyNumberFormat="1" applyFont="1" applyFill="1" applyBorder="1" applyAlignment="1" applyProtection="1">
      <alignment horizontal="centerContinuous" wrapText="1"/>
      <protection/>
    </xf>
    <xf numFmtId="0" fontId="0" fillId="0" borderId="0" xfId="0" applyFill="1" applyAlignment="1">
      <alignment/>
    </xf>
    <xf numFmtId="0" fontId="9" fillId="0" borderId="0" xfId="37">
      <alignment/>
      <protection/>
    </xf>
    <xf numFmtId="0" fontId="18" fillId="2" borderId="8" xfId="37" applyNumberFormat="1" applyFont="1" applyFill="1" applyBorder="1" applyAlignment="1" applyProtection="1">
      <alignment horizontal="center" wrapText="1"/>
      <protection/>
    </xf>
    <xf numFmtId="0" fontId="18" fillId="2" borderId="9" xfId="37" applyNumberFormat="1" applyFont="1" applyFill="1" applyBorder="1" applyAlignment="1" applyProtection="1">
      <alignment horizontal="center" wrapText="1"/>
      <protection/>
    </xf>
    <xf numFmtId="0" fontId="18" fillId="2" borderId="8" xfId="37" applyNumberFormat="1" applyFont="1" applyFill="1" applyBorder="1" applyAlignment="1" applyProtection="1">
      <alignment horizontal="centerContinuous" wrapText="1"/>
      <protection/>
    </xf>
    <xf numFmtId="0" fontId="18" fillId="2" borderId="10" xfId="37" applyNumberFormat="1" applyFont="1" applyFill="1" applyBorder="1" applyAlignment="1" applyProtection="1">
      <alignment horizontal="centerContinuous" wrapText="1"/>
      <protection/>
    </xf>
    <xf numFmtId="0" fontId="18" fillId="2" borderId="11" xfId="37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Alignment="1">
      <alignment/>
    </xf>
    <xf numFmtId="187" fontId="20" fillId="2" borderId="12" xfId="37" applyNumberFormat="1" applyFont="1" applyFill="1" applyBorder="1" applyAlignment="1" applyProtection="1">
      <alignment horizontal="center"/>
      <protection/>
    </xf>
    <xf numFmtId="185" fontId="20" fillId="2" borderId="2" xfId="37" applyNumberFormat="1" applyFont="1" applyFill="1" applyBorder="1" applyAlignment="1" applyProtection="1">
      <alignment horizontal="center" wrapText="1"/>
      <protection/>
    </xf>
    <xf numFmtId="173" fontId="21" fillId="2" borderId="12" xfId="37" applyNumberFormat="1" applyFont="1" applyFill="1" applyBorder="1" applyAlignment="1" applyProtection="1">
      <alignment horizontal="left"/>
      <protection/>
    </xf>
    <xf numFmtId="173" fontId="20" fillId="2" borderId="5" xfId="37" applyNumberFormat="1" applyFont="1" applyFill="1" applyBorder="1" applyAlignment="1" applyProtection="1">
      <alignment horizontal="centerContinuous"/>
      <protection/>
    </xf>
    <xf numFmtId="187" fontId="20" fillId="2" borderId="5" xfId="37" applyNumberFormat="1" applyFont="1" applyFill="1" applyBorder="1" applyAlignment="1" applyProtection="1">
      <alignment horizontal="centerContinuous"/>
      <protection/>
    </xf>
    <xf numFmtId="176" fontId="18" fillId="2" borderId="13" xfId="37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Alignment="1">
      <alignment vertical="center"/>
    </xf>
    <xf numFmtId="187" fontId="20" fillId="2" borderId="14" xfId="37" applyNumberFormat="1" applyFont="1" applyFill="1" applyBorder="1" applyAlignment="1" applyProtection="1">
      <alignment horizontal="center"/>
      <protection/>
    </xf>
    <xf numFmtId="185" fontId="20" fillId="2" borderId="3" xfId="37" applyNumberFormat="1" applyFont="1" applyFill="1" applyBorder="1" applyAlignment="1" applyProtection="1">
      <alignment horizontal="center" wrapText="1"/>
      <protection/>
    </xf>
    <xf numFmtId="173" fontId="20" fillId="2" borderId="4" xfId="37" applyNumberFormat="1" applyFont="1" applyFill="1" applyBorder="1" applyAlignment="1" applyProtection="1">
      <alignment horizontal="left" vertical="top"/>
      <protection/>
    </xf>
    <xf numFmtId="173" fontId="20" fillId="2" borderId="3" xfId="37" applyNumberFormat="1" applyFont="1" applyFill="1" applyBorder="1" applyAlignment="1" applyProtection="1">
      <alignment horizontal="centerContinuous"/>
      <protection/>
    </xf>
    <xf numFmtId="1" fontId="20" fillId="2" borderId="3" xfId="37" applyNumberFormat="1" applyFont="1" applyFill="1" applyBorder="1" applyAlignment="1" applyProtection="1">
      <alignment horizontal="centerContinuous"/>
      <protection/>
    </xf>
    <xf numFmtId="191" fontId="20" fillId="2" borderId="3" xfId="37" applyNumberFormat="1" applyFont="1" applyFill="1" applyBorder="1" applyAlignment="1" applyProtection="1">
      <alignment horizontal="centerContinuous"/>
      <protection/>
    </xf>
    <xf numFmtId="191" fontId="18" fillId="2" borderId="3" xfId="37" applyNumberFormat="1" applyFont="1" applyFill="1" applyBorder="1" applyAlignment="1" applyProtection="1">
      <alignment horizontal="centerContinuous"/>
      <protection/>
    </xf>
    <xf numFmtId="4" fontId="18" fillId="2" borderId="14" xfId="37" applyNumberFormat="1" applyFont="1" applyFill="1" applyBorder="1" applyAlignment="1" applyProtection="1">
      <alignment horizontal="center" vertical="top" wrapText="1"/>
      <protection/>
    </xf>
    <xf numFmtId="185" fontId="18" fillId="2" borderId="3" xfId="37" applyNumberFormat="1" applyFont="1" applyFill="1" applyBorder="1" applyAlignment="1" applyProtection="1">
      <alignment horizontal="left" vertical="top" wrapText="1"/>
      <protection/>
    </xf>
    <xf numFmtId="173" fontId="18" fillId="2" borderId="3" xfId="37" applyNumberFormat="1" applyFont="1" applyFill="1" applyBorder="1" applyAlignment="1" applyProtection="1">
      <alignment horizontal="left" vertical="top" wrapText="1"/>
      <protection/>
    </xf>
    <xf numFmtId="173" fontId="18" fillId="2" borderId="3" xfId="37" applyNumberFormat="1" applyFont="1" applyFill="1" applyBorder="1" applyAlignment="1" applyProtection="1">
      <alignment horizontal="center" vertical="top" wrapText="1"/>
      <protection/>
    </xf>
    <xf numFmtId="0" fontId="18" fillId="2" borderId="3" xfId="37" applyNumberFormat="1" applyFont="1" applyFill="1" applyBorder="1" applyAlignment="1" applyProtection="1">
      <alignment horizontal="center" vertical="top" wrapText="1"/>
      <protection/>
    </xf>
    <xf numFmtId="1" fontId="18" fillId="2" borderId="3" xfId="37" applyNumberFormat="1" applyFont="1" applyFill="1" applyBorder="1" applyAlignment="1" applyProtection="1">
      <alignment horizontal="right" vertical="top"/>
      <protection/>
    </xf>
    <xf numFmtId="191" fontId="18" fillId="2" borderId="3" xfId="37" applyNumberFormat="1" applyFont="1" applyFill="1" applyBorder="1" applyAlignment="1" applyProtection="1">
      <alignment vertical="top"/>
      <protection/>
    </xf>
    <xf numFmtId="191" fontId="18" fillId="2" borderId="3" xfId="37" applyNumberFormat="1" applyFont="1" applyFill="1" applyBorder="1" applyAlignment="1" applyProtection="1">
      <alignment vertical="top"/>
      <protection locked="0"/>
    </xf>
    <xf numFmtId="191" fontId="18" fillId="0" borderId="3" xfId="37" applyNumberFormat="1" applyFont="1" applyFill="1" applyBorder="1" applyAlignment="1" applyProtection="1">
      <alignment vertical="top"/>
      <protection/>
    </xf>
    <xf numFmtId="173" fontId="20" fillId="2" borderId="3" xfId="37" applyNumberFormat="1" applyFont="1" applyFill="1" applyBorder="1" applyAlignment="1" applyProtection="1">
      <alignment horizontal="left" vertical="top" wrapText="1"/>
      <protection/>
    </xf>
    <xf numFmtId="4" fontId="18" fillId="2" borderId="14" xfId="37" applyNumberFormat="1" applyFont="1" applyFill="1" applyBorder="1" applyAlignment="1" applyProtection="1">
      <alignment horizontal="center" vertical="top"/>
      <protection/>
    </xf>
    <xf numFmtId="185" fontId="18" fillId="2" borderId="3" xfId="37" applyNumberFormat="1" applyFont="1" applyFill="1" applyBorder="1" applyAlignment="1" applyProtection="1">
      <alignment horizontal="right" vertical="top" wrapText="1"/>
      <protection/>
    </xf>
    <xf numFmtId="1" fontId="18" fillId="0" borderId="3" xfId="37" applyNumberFormat="1" applyFont="1" applyFill="1" applyBorder="1" applyAlignment="1" applyProtection="1">
      <alignment horizontal="right" vertical="top"/>
      <protection/>
    </xf>
    <xf numFmtId="185" fontId="18" fillId="2" borderId="3" xfId="37" applyNumberFormat="1" applyFont="1" applyFill="1" applyBorder="1" applyAlignment="1" applyProtection="1">
      <alignment horizontal="left" vertical="top" wrapText="1" indent="2"/>
      <protection/>
    </xf>
    <xf numFmtId="4" fontId="18" fillId="2" borderId="14" xfId="38" applyNumberFormat="1" applyFont="1" applyFill="1" applyBorder="1" applyAlignment="1" applyProtection="1">
      <alignment horizontal="center" vertical="top"/>
      <protection/>
    </xf>
    <xf numFmtId="185" fontId="18" fillId="2" borderId="3" xfId="38" applyNumberFormat="1" applyFont="1" applyFill="1" applyBorder="1" applyAlignment="1" applyProtection="1">
      <alignment horizontal="left" vertical="top" wrapText="1"/>
      <protection/>
    </xf>
    <xf numFmtId="173" fontId="18" fillId="2" borderId="3" xfId="38" applyNumberFormat="1" applyFont="1" applyFill="1" applyBorder="1" applyAlignment="1" applyProtection="1">
      <alignment horizontal="left" vertical="top" wrapText="1"/>
      <protection/>
    </xf>
    <xf numFmtId="173" fontId="18" fillId="2" borderId="3" xfId="38" applyNumberFormat="1" applyFont="1" applyFill="1" applyBorder="1" applyAlignment="1" applyProtection="1">
      <alignment horizontal="center" vertical="top" wrapText="1"/>
      <protection/>
    </xf>
    <xf numFmtId="0" fontId="18" fillId="2" borderId="3" xfId="38" applyNumberFormat="1" applyFont="1" applyFill="1" applyBorder="1" applyAlignment="1" applyProtection="1">
      <alignment horizontal="center" vertical="top" wrapText="1"/>
      <protection/>
    </xf>
    <xf numFmtId="185" fontId="18" fillId="2" borderId="3" xfId="38" applyNumberFormat="1" applyFont="1" applyFill="1" applyBorder="1" applyAlignment="1" applyProtection="1">
      <alignment horizontal="right" vertical="top" wrapText="1"/>
      <protection/>
    </xf>
    <xf numFmtId="185" fontId="18" fillId="2" borderId="3" xfId="37" applyNumberFormat="1" applyFont="1" applyFill="1" applyBorder="1" applyAlignment="1" applyProtection="1">
      <alignment horizontal="center" vertical="top" wrapText="1"/>
      <protection/>
    </xf>
    <xf numFmtId="1" fontId="18" fillId="2" borderId="3" xfId="37" applyNumberFormat="1" applyFont="1" applyFill="1" applyBorder="1" applyAlignment="1" applyProtection="1">
      <alignment horizontal="right" vertical="top" wrapText="1"/>
      <protection/>
    </xf>
    <xf numFmtId="0" fontId="18" fillId="2" borderId="15" xfId="37" applyNumberFormat="1" applyFont="1" applyFill="1" applyBorder="1" applyAlignment="1" applyProtection="1">
      <alignment horizontal="center" vertical="top" wrapText="1"/>
      <protection/>
    </xf>
    <xf numFmtId="185" fontId="18" fillId="2" borderId="3" xfId="37" applyNumberFormat="1" applyFont="1" applyFill="1" applyBorder="1" applyAlignment="1" applyProtection="1">
      <alignment horizontal="left" vertical="top"/>
      <protection/>
    </xf>
    <xf numFmtId="185" fontId="18" fillId="2" borderId="3" xfId="37" applyNumberFormat="1" applyFont="1" applyFill="1" applyBorder="1" applyAlignment="1" applyProtection="1">
      <alignment horizontal="right" vertical="top"/>
      <protection/>
    </xf>
    <xf numFmtId="0" fontId="0" fillId="0" borderId="15" xfId="37" applyFont="1" applyBorder="1" applyAlignment="1">
      <alignment/>
      <protection/>
    </xf>
    <xf numFmtId="191" fontId="18" fillId="2" borderId="3" xfId="37" applyNumberFormat="1" applyFont="1" applyFill="1" applyBorder="1" applyAlignment="1" applyProtection="1">
      <alignment vertical="top" wrapText="1"/>
      <protection/>
    </xf>
    <xf numFmtId="173" fontId="20" fillId="2" borderId="15" xfId="37" applyNumberFormat="1" applyFont="1" applyFill="1" applyBorder="1" applyAlignment="1" applyProtection="1">
      <alignment horizontal="left" vertical="top" wrapText="1"/>
      <protection/>
    </xf>
    <xf numFmtId="1" fontId="18" fillId="0" borderId="3" xfId="37" applyNumberFormat="1" applyFont="1" applyFill="1" applyBorder="1" applyAlignment="1" applyProtection="1">
      <alignment horizontal="right" vertical="top" wrapText="1"/>
      <protection/>
    </xf>
    <xf numFmtId="4" fontId="18" fillId="2" borderId="12" xfId="37" applyNumberFormat="1" applyFont="1" applyFill="1" applyBorder="1" applyAlignment="1" applyProtection="1">
      <alignment horizontal="center" vertical="top" wrapText="1"/>
      <protection/>
    </xf>
    <xf numFmtId="4" fontId="18" fillId="2" borderId="14" xfId="38" applyNumberFormat="1" applyFont="1" applyFill="1" applyBorder="1" applyAlignment="1" applyProtection="1">
      <alignment horizontal="center" vertical="top" wrapText="1"/>
      <protection/>
    </xf>
    <xf numFmtId="185" fontId="18" fillId="2" borderId="3" xfId="38" applyNumberFormat="1" applyFont="1" applyFill="1" applyBorder="1" applyAlignment="1" applyProtection="1">
      <alignment horizontal="left" vertical="top" wrapText="1" indent="1"/>
      <protection/>
    </xf>
    <xf numFmtId="173" fontId="20" fillId="2" borderId="3" xfId="38" applyNumberFormat="1" applyFont="1" applyFill="1" applyBorder="1" applyAlignment="1" applyProtection="1">
      <alignment horizontal="left" vertical="top" wrapText="1"/>
      <protection/>
    </xf>
    <xf numFmtId="173" fontId="18" fillId="2" borderId="4" xfId="37" applyNumberFormat="1" applyFont="1" applyFill="1" applyBorder="1" applyAlignment="1" applyProtection="1">
      <alignment horizontal="left" vertical="top" wrapText="1"/>
      <protection/>
    </xf>
    <xf numFmtId="0" fontId="18" fillId="2" borderId="16" xfId="37" applyNumberFormat="1" applyFont="1" applyFill="1" applyBorder="1" applyAlignment="1" applyProtection="1">
      <alignment horizontal="center" vertical="top" wrapText="1"/>
      <protection/>
    </xf>
    <xf numFmtId="4" fontId="18" fillId="2" borderId="0" xfId="37" applyNumberFormat="1" applyFont="1" applyFill="1" applyBorder="1" applyAlignment="1" applyProtection="1">
      <alignment horizontal="center" vertical="top"/>
      <protection/>
    </xf>
    <xf numFmtId="173" fontId="21" fillId="2" borderId="4" xfId="37" applyNumberFormat="1" applyFont="1" applyFill="1" applyBorder="1" applyAlignment="1" applyProtection="1">
      <alignment horizontal="left"/>
      <protection/>
    </xf>
    <xf numFmtId="1" fontId="18" fillId="2" borderId="15" xfId="37" applyNumberFormat="1" applyFont="1" applyFill="1" applyBorder="1" applyAlignment="1" applyProtection="1">
      <alignment horizontal="right" vertical="top"/>
      <protection/>
    </xf>
    <xf numFmtId="0" fontId="20" fillId="0" borderId="3" xfId="37" applyFont="1" applyBorder="1" applyAlignment="1">
      <alignment horizontal="center"/>
      <protection/>
    </xf>
    <xf numFmtId="7" fontId="20" fillId="0" borderId="16" xfId="37" applyNumberFormat="1" applyFont="1" applyBorder="1" applyAlignment="1">
      <alignment horizontal="right"/>
      <protection/>
    </xf>
    <xf numFmtId="173" fontId="18" fillId="2" borderId="15" xfId="37" applyNumberFormat="1" applyFont="1" applyFill="1" applyBorder="1" applyAlignment="1" applyProtection="1">
      <alignment horizontal="center" vertical="top" wrapText="1"/>
      <protection/>
    </xf>
    <xf numFmtId="191" fontId="18" fillId="2" borderId="15" xfId="37" applyNumberFormat="1" applyFont="1" applyFill="1" applyBorder="1" applyAlignment="1" applyProtection="1">
      <alignment vertical="top"/>
      <protection/>
    </xf>
    <xf numFmtId="191" fontId="18" fillId="2" borderId="16" xfId="37" applyNumberFormat="1" applyFont="1" applyFill="1" applyBorder="1" applyAlignment="1" applyProtection="1">
      <alignment vertical="top"/>
      <protection/>
    </xf>
    <xf numFmtId="1" fontId="18" fillId="2" borderId="16" xfId="37" applyNumberFormat="1" applyFont="1" applyFill="1" applyBorder="1" applyAlignment="1" applyProtection="1">
      <alignment horizontal="right" vertical="top"/>
      <protection/>
    </xf>
    <xf numFmtId="0" fontId="20" fillId="0" borderId="0" xfId="37" applyFont="1" applyAlignment="1">
      <alignment horizontal="center"/>
      <protection/>
    </xf>
    <xf numFmtId="0" fontId="18" fillId="0" borderId="3" xfId="37" applyFont="1" applyBorder="1">
      <alignment/>
      <protection/>
    </xf>
    <xf numFmtId="0" fontId="18" fillId="0" borderId="16" xfId="37" applyFont="1" applyBorder="1">
      <alignment/>
      <protection/>
    </xf>
    <xf numFmtId="0" fontId="9" fillId="0" borderId="17" xfId="37" applyNumberFormat="1" applyBorder="1" applyAlignment="1">
      <alignment horizontal="right"/>
      <protection/>
    </xf>
    <xf numFmtId="0" fontId="9" fillId="0" borderId="18" xfId="37" applyNumberFormat="1" applyBorder="1" applyAlignment="1">
      <alignment vertical="top"/>
      <protection/>
    </xf>
    <xf numFmtId="0" fontId="20" fillId="0" borderId="19" xfId="37" applyNumberFormat="1" applyFont="1" applyBorder="1">
      <alignment/>
      <protection/>
    </xf>
    <xf numFmtId="0" fontId="9" fillId="0" borderId="19" xfId="37" applyNumberFormat="1" applyBorder="1" applyAlignment="1">
      <alignment horizontal="center"/>
      <protection/>
    </xf>
    <xf numFmtId="0" fontId="9" fillId="0" borderId="19" xfId="37" applyNumberFormat="1" applyBorder="1">
      <alignment/>
      <protection/>
    </xf>
    <xf numFmtId="0" fontId="9" fillId="0" borderId="0" xfId="37" applyNumberFormat="1" applyAlignment="1">
      <alignment horizontal="right"/>
      <protection/>
    </xf>
    <xf numFmtId="0" fontId="9" fillId="0" borderId="20" xfId="37" applyNumberFormat="1" applyBorder="1" applyAlignment="1">
      <alignment horizontal="right"/>
      <protection/>
    </xf>
    <xf numFmtId="0" fontId="9" fillId="0" borderId="0" xfId="37" applyNumberFormat="1">
      <alignment/>
      <protection/>
    </xf>
    <xf numFmtId="7" fontId="9" fillId="0" borderId="0" xfId="37" applyNumberFormat="1" applyBorder="1" applyAlignment="1">
      <alignment horizontal="right"/>
      <protection/>
    </xf>
    <xf numFmtId="185" fontId="23" fillId="0" borderId="21" xfId="37" applyNumberFormat="1" applyFont="1" applyBorder="1" applyAlignment="1">
      <alignment horizontal="center" vertical="center"/>
      <protection/>
    </xf>
    <xf numFmtId="7" fontId="9" fillId="0" borderId="22" xfId="37" applyNumberFormat="1" applyBorder="1" applyAlignment="1">
      <alignment horizontal="right"/>
      <protection/>
    </xf>
    <xf numFmtId="185" fontId="23" fillId="0" borderId="23" xfId="37" applyNumberFormat="1" applyFont="1" applyBorder="1" applyAlignment="1">
      <alignment horizontal="center" vertical="center"/>
      <protection/>
    </xf>
    <xf numFmtId="7" fontId="9" fillId="0" borderId="17" xfId="37" applyNumberFormat="1" applyBorder="1" applyAlignment="1">
      <alignment horizontal="right"/>
      <protection/>
    </xf>
    <xf numFmtId="0" fontId="9" fillId="0" borderId="0" xfId="37" applyNumberFormat="1" applyAlignment="1">
      <alignment/>
      <protection/>
    </xf>
    <xf numFmtId="7" fontId="9" fillId="0" borderId="24" xfId="37" applyNumberFormat="1" applyBorder="1" applyAlignment="1">
      <alignment horizontal="right"/>
      <protection/>
    </xf>
    <xf numFmtId="0" fontId="9" fillId="0" borderId="12" xfId="37" applyNumberFormat="1" applyBorder="1" applyAlignment="1">
      <alignment vertical="top"/>
      <protection/>
    </xf>
    <xf numFmtId="0" fontId="9" fillId="0" borderId="5" xfId="37" applyNumberFormat="1" applyBorder="1">
      <alignment/>
      <protection/>
    </xf>
    <xf numFmtId="0" fontId="9" fillId="0" borderId="5" xfId="37" applyNumberFormat="1" applyBorder="1" applyAlignment="1">
      <alignment horizontal="center"/>
      <protection/>
    </xf>
    <xf numFmtId="7" fontId="9" fillId="0" borderId="5" xfId="37" applyNumberFormat="1" applyBorder="1" applyAlignment="1">
      <alignment horizontal="right"/>
      <protection/>
    </xf>
    <xf numFmtId="0" fontId="9" fillId="0" borderId="13" xfId="37" applyNumberFormat="1" applyBorder="1" applyAlignment="1">
      <alignment horizontal="right"/>
      <protection/>
    </xf>
    <xf numFmtId="0" fontId="9" fillId="0" borderId="0" xfId="37" applyAlignment="1">
      <alignment horizontal="center"/>
      <protection/>
    </xf>
    <xf numFmtId="0" fontId="9" fillId="0" borderId="0" xfId="37" applyFont="1">
      <alignment/>
      <protection/>
    </xf>
    <xf numFmtId="1" fontId="24" fillId="0" borderId="25" xfId="37" applyNumberFormat="1" applyFont="1" applyBorder="1" applyAlignment="1">
      <alignment horizontal="left" vertical="center" wrapText="1"/>
      <protection/>
    </xf>
    <xf numFmtId="0" fontId="9" fillId="0" borderId="26" xfId="37" applyNumberFormat="1" applyBorder="1" applyAlignment="1">
      <alignment vertical="center" wrapText="1"/>
      <protection/>
    </xf>
    <xf numFmtId="0" fontId="9" fillId="0" borderId="27" xfId="37" applyNumberFormat="1" applyBorder="1" applyAlignment="1">
      <alignment vertical="center" wrapText="1"/>
      <protection/>
    </xf>
    <xf numFmtId="1" fontId="24" fillId="0" borderId="28" xfId="37" applyNumberFormat="1" applyFont="1" applyBorder="1" applyAlignment="1">
      <alignment horizontal="left" vertical="center" wrapText="1"/>
      <protection/>
    </xf>
    <xf numFmtId="0" fontId="9" fillId="0" borderId="29" xfId="37" applyNumberFormat="1" applyBorder="1" applyAlignment="1">
      <alignment vertical="center" wrapText="1"/>
      <protection/>
    </xf>
    <xf numFmtId="0" fontId="9" fillId="0" borderId="30" xfId="37" applyNumberFormat="1" applyBorder="1" applyAlignment="1">
      <alignment vertical="center" wrapText="1"/>
      <protection/>
    </xf>
    <xf numFmtId="0" fontId="9" fillId="0" borderId="14" xfId="37" applyNumberFormat="1" applyBorder="1" applyAlignment="1" quotePrefix="1">
      <alignment/>
      <protection/>
    </xf>
    <xf numFmtId="0" fontId="9" fillId="0" borderId="0" xfId="37" applyNumberFormat="1" applyBorder="1" applyAlignment="1">
      <alignment/>
      <protection/>
    </xf>
    <xf numFmtId="0" fontId="9" fillId="0" borderId="31" xfId="37" applyNumberFormat="1" applyBorder="1" applyAlignment="1">
      <alignment/>
      <protection/>
    </xf>
    <xf numFmtId="0" fontId="9" fillId="0" borderId="8" xfId="37" applyNumberFormat="1" applyBorder="1" applyAlignment="1">
      <alignment/>
      <protection/>
    </xf>
    <xf numFmtId="0" fontId="9" fillId="0" borderId="10" xfId="37" applyNumberFormat="1" applyBorder="1" applyAlignment="1">
      <alignment/>
      <protection/>
    </xf>
    <xf numFmtId="7" fontId="9" fillId="0" borderId="32" xfId="37" applyNumberFormat="1" applyBorder="1" applyAlignment="1">
      <alignment horizontal="center"/>
      <protection/>
    </xf>
    <xf numFmtId="0" fontId="9" fillId="0" borderId="33" xfId="37" applyNumberFormat="1" applyBorder="1" applyAlignment="1">
      <alignment/>
      <protection/>
    </xf>
    <xf numFmtId="0" fontId="9" fillId="0" borderId="14" xfId="37" applyNumberFormat="1" applyBorder="1" applyAlignment="1">
      <alignment/>
      <protection/>
    </xf>
    <xf numFmtId="185" fontId="18" fillId="0" borderId="3" xfId="37" applyNumberFormat="1" applyFont="1" applyFill="1" applyBorder="1" applyAlignment="1" applyProtection="1">
      <alignment horizontal="left" vertical="top" wrapText="1"/>
      <protection/>
    </xf>
    <xf numFmtId="173" fontId="18" fillId="0" borderId="3" xfId="37" applyNumberFormat="1" applyFont="1" applyFill="1" applyBorder="1" applyAlignment="1" applyProtection="1">
      <alignment horizontal="left" vertical="top" wrapText="1"/>
      <protection/>
    </xf>
    <xf numFmtId="185" fontId="18" fillId="0" borderId="3" xfId="38" applyNumberFormat="1" applyFont="1" applyFill="1" applyBorder="1" applyAlignment="1" applyProtection="1">
      <alignment horizontal="left" vertical="top" wrapText="1"/>
      <protection/>
    </xf>
  </cellXfs>
  <cellStyles count="36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01-2005-Form B-Excel Final" xfId="37"/>
    <cellStyle name="Normal_Banting" xfId="38"/>
    <cellStyle name="Null" xfId="39"/>
    <cellStyle name="Percent" xfId="40"/>
    <cellStyle name="Regular" xfId="41"/>
    <cellStyle name="TitleA" xfId="42"/>
    <cellStyle name="TitleC" xfId="43"/>
    <cellStyle name="TitleE8" xfId="44"/>
    <cellStyle name="TitleE8x" xfId="45"/>
    <cellStyle name="TitleF" xfId="46"/>
    <cellStyle name="TitleT" xfId="47"/>
    <cellStyle name="TitleYC89" xfId="48"/>
    <cellStyle name="TitleZ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9"/>
  <sheetViews>
    <sheetView showGridLines="0" showZeros="0" tabSelected="1" view="pageBreakPreview" zoomScale="75" zoomScaleNormal="75" zoomScaleSheetLayoutView="75" workbookViewId="0" topLeftCell="B1">
      <selection activeCell="I27" sqref="I27"/>
    </sheetView>
  </sheetViews>
  <sheetFormatPr defaultColWidth="9.140625" defaultRowHeight="33" customHeight="1"/>
  <cols>
    <col min="1" max="1" width="8.8515625" style="5" hidden="1" customWidth="1"/>
    <col min="2" max="2" width="7.00390625" style="5" customWidth="1"/>
    <col min="3" max="3" width="42.8515625" style="5" customWidth="1"/>
    <col min="4" max="4" width="13.7109375" style="5" customWidth="1"/>
    <col min="5" max="5" width="9.140625" style="5" customWidth="1"/>
    <col min="6" max="6" width="12.57421875" style="93" customWidth="1"/>
    <col min="7" max="7" width="12.7109375" style="5" customWidth="1"/>
    <col min="8" max="8" width="24.7109375" style="5" customWidth="1"/>
    <col min="9" max="16384" width="9.140625" style="5" customWidth="1"/>
  </cols>
  <sheetData>
    <row r="1" spans="1:9" ht="33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4"/>
    </row>
    <row r="2" spans="1:9" ht="17.25" customHeight="1" thickTop="1">
      <c r="A2" s="6"/>
      <c r="B2" s="7"/>
      <c r="C2" s="8"/>
      <c r="D2" s="9"/>
      <c r="E2" s="9"/>
      <c r="F2" s="9"/>
      <c r="G2" s="9"/>
      <c r="H2" s="10"/>
      <c r="I2" s="11"/>
    </row>
    <row r="3" spans="1:9" ht="35.25" customHeight="1">
      <c r="A3" s="12"/>
      <c r="B3" s="13" t="s">
        <v>8</v>
      </c>
      <c r="C3" s="14" t="s">
        <v>9</v>
      </c>
      <c r="D3" s="15"/>
      <c r="E3" s="15"/>
      <c r="F3" s="15"/>
      <c r="G3" s="16"/>
      <c r="H3" s="17"/>
      <c r="I3" s="18"/>
    </row>
    <row r="4" spans="1:8" ht="29.25" customHeight="1">
      <c r="A4" s="19"/>
      <c r="B4" s="20"/>
      <c r="C4" s="21" t="s">
        <v>10</v>
      </c>
      <c r="D4" s="22"/>
      <c r="E4" s="22"/>
      <c r="F4" s="23"/>
      <c r="G4" s="24"/>
      <c r="H4" s="25"/>
    </row>
    <row r="5" spans="1:8" ht="40.5" customHeight="1">
      <c r="A5" s="26" t="s">
        <v>11</v>
      </c>
      <c r="B5" s="27" t="s">
        <v>12</v>
      </c>
      <c r="C5" s="28" t="s">
        <v>13</v>
      </c>
      <c r="D5" s="29" t="s">
        <v>14</v>
      </c>
      <c r="E5" s="30"/>
      <c r="F5" s="31"/>
      <c r="G5" s="32"/>
      <c r="H5" s="32"/>
    </row>
    <row r="6" spans="1:8" ht="40.5" customHeight="1">
      <c r="A6" s="26" t="s">
        <v>15</v>
      </c>
      <c r="B6" s="27" t="s">
        <v>16</v>
      </c>
      <c r="C6" s="28" t="s">
        <v>17</v>
      </c>
      <c r="D6" s="29"/>
      <c r="E6" s="30" t="s">
        <v>18</v>
      </c>
      <c r="F6" s="31">
        <v>50</v>
      </c>
      <c r="G6" s="33"/>
      <c r="H6" s="34">
        <f>ROUND(G6,2)*F6</f>
        <v>0</v>
      </c>
    </row>
    <row r="7" spans="1:8" ht="48" customHeight="1">
      <c r="A7" s="26" t="s">
        <v>19</v>
      </c>
      <c r="B7" s="27" t="s">
        <v>20</v>
      </c>
      <c r="C7" s="28" t="s">
        <v>21</v>
      </c>
      <c r="D7" s="29" t="s">
        <v>14</v>
      </c>
      <c r="E7" s="30" t="s">
        <v>272</v>
      </c>
      <c r="F7" s="31">
        <v>200</v>
      </c>
      <c r="G7" s="33"/>
      <c r="H7" s="34">
        <f>ROUND(G7,2)*F7</f>
        <v>0</v>
      </c>
    </row>
    <row r="8" spans="1:8" ht="48" customHeight="1">
      <c r="A8" s="26" t="s">
        <v>22</v>
      </c>
      <c r="B8" s="27" t="s">
        <v>23</v>
      </c>
      <c r="C8" s="28" t="s">
        <v>24</v>
      </c>
      <c r="D8" s="29" t="s">
        <v>14</v>
      </c>
      <c r="E8" s="30" t="s">
        <v>25</v>
      </c>
      <c r="F8" s="31">
        <v>2000</v>
      </c>
      <c r="G8" s="33"/>
      <c r="H8" s="34">
        <f>ROUND(G8,2)*F8</f>
        <v>0</v>
      </c>
    </row>
    <row r="9" spans="1:8" ht="48" customHeight="1">
      <c r="A9" s="26" t="s">
        <v>26</v>
      </c>
      <c r="B9" s="27" t="s">
        <v>27</v>
      </c>
      <c r="C9" s="28" t="s">
        <v>28</v>
      </c>
      <c r="D9" s="29" t="s">
        <v>29</v>
      </c>
      <c r="E9" s="30" t="s">
        <v>272</v>
      </c>
      <c r="F9" s="31">
        <v>500</v>
      </c>
      <c r="G9" s="33"/>
      <c r="H9" s="34">
        <f>ROUND(G9,2)*F9</f>
        <v>0</v>
      </c>
    </row>
    <row r="10" spans="1:8" ht="26.25" customHeight="1">
      <c r="A10" s="26"/>
      <c r="B10" s="27"/>
      <c r="C10" s="35" t="s">
        <v>30</v>
      </c>
      <c r="D10" s="29"/>
      <c r="E10" s="30"/>
      <c r="F10" s="31"/>
      <c r="G10" s="32"/>
      <c r="H10" s="34"/>
    </row>
    <row r="11" spans="1:8" ht="33" customHeight="1">
      <c r="A11" s="36" t="s">
        <v>31</v>
      </c>
      <c r="B11" s="27" t="s">
        <v>32</v>
      </c>
      <c r="C11" s="28" t="s">
        <v>33</v>
      </c>
      <c r="D11" s="29" t="s">
        <v>34</v>
      </c>
      <c r="E11" s="30"/>
      <c r="F11" s="31"/>
      <c r="G11" s="32"/>
      <c r="H11" s="34"/>
    </row>
    <row r="12" spans="1:8" ht="33" customHeight="1">
      <c r="A12" s="36" t="s">
        <v>35</v>
      </c>
      <c r="B12" s="37" t="s">
        <v>16</v>
      </c>
      <c r="C12" s="28" t="s">
        <v>36</v>
      </c>
      <c r="D12" s="29" t="s">
        <v>37</v>
      </c>
      <c r="E12" s="30" t="s">
        <v>25</v>
      </c>
      <c r="F12" s="31">
        <v>100</v>
      </c>
      <c r="G12" s="33"/>
      <c r="H12" s="34">
        <f>ROUND(G12,2)*F12</f>
        <v>0</v>
      </c>
    </row>
    <row r="13" spans="1:8" ht="33" customHeight="1">
      <c r="A13" s="36" t="s">
        <v>38</v>
      </c>
      <c r="B13" s="37" t="s">
        <v>39</v>
      </c>
      <c r="C13" s="28" t="s">
        <v>40</v>
      </c>
      <c r="D13" s="29" t="s">
        <v>37</v>
      </c>
      <c r="E13" s="30" t="s">
        <v>25</v>
      </c>
      <c r="F13" s="31">
        <v>500</v>
      </c>
      <c r="G13" s="33"/>
      <c r="H13" s="34">
        <f>ROUND(G13,2)*F13</f>
        <v>0</v>
      </c>
    </row>
    <row r="14" spans="1:8" ht="59.25" customHeight="1">
      <c r="A14" s="36" t="s">
        <v>41</v>
      </c>
      <c r="B14" s="37" t="s">
        <v>42</v>
      </c>
      <c r="C14" s="28" t="s">
        <v>43</v>
      </c>
      <c r="D14" s="29" t="s">
        <v>37</v>
      </c>
      <c r="E14" s="30" t="s">
        <v>25</v>
      </c>
      <c r="F14" s="31">
        <v>500</v>
      </c>
      <c r="G14" s="33"/>
      <c r="H14" s="34">
        <f>ROUND(G14,2)*F14</f>
        <v>0</v>
      </c>
    </row>
    <row r="15" spans="1:8" ht="40.5" customHeight="1">
      <c r="A15" s="36" t="s">
        <v>44</v>
      </c>
      <c r="B15" s="27" t="s">
        <v>45</v>
      </c>
      <c r="C15" s="28" t="s">
        <v>46</v>
      </c>
      <c r="D15" s="29" t="s">
        <v>34</v>
      </c>
      <c r="E15" s="30"/>
      <c r="F15" s="31"/>
      <c r="G15" s="32"/>
      <c r="H15" s="34"/>
    </row>
    <row r="16" spans="1:8" ht="52.5" customHeight="1">
      <c r="A16" s="36" t="s">
        <v>47</v>
      </c>
      <c r="B16" s="37" t="s">
        <v>16</v>
      </c>
      <c r="C16" s="28" t="s">
        <v>48</v>
      </c>
      <c r="D16" s="29" t="s">
        <v>37</v>
      </c>
      <c r="E16" s="30" t="s">
        <v>25</v>
      </c>
      <c r="F16" s="31">
        <v>200</v>
      </c>
      <c r="G16" s="33"/>
      <c r="H16" s="34">
        <f>ROUND(G16,2)*F16</f>
        <v>0</v>
      </c>
    </row>
    <row r="17" spans="1:8" ht="40.5" customHeight="1">
      <c r="A17" s="36" t="s">
        <v>49</v>
      </c>
      <c r="B17" s="27" t="s">
        <v>50</v>
      </c>
      <c r="C17" s="28" t="s">
        <v>51</v>
      </c>
      <c r="D17" s="29" t="s">
        <v>52</v>
      </c>
      <c r="E17" s="30"/>
      <c r="F17" s="31"/>
      <c r="G17" s="32"/>
      <c r="H17" s="34"/>
    </row>
    <row r="18" spans="1:8" ht="40.5" customHeight="1">
      <c r="A18" s="36" t="s">
        <v>53</v>
      </c>
      <c r="B18" s="37" t="s">
        <v>16</v>
      </c>
      <c r="C18" s="28" t="s">
        <v>48</v>
      </c>
      <c r="D18" s="29"/>
      <c r="E18" s="30" t="s">
        <v>25</v>
      </c>
      <c r="F18" s="31">
        <v>50</v>
      </c>
      <c r="G18" s="33"/>
      <c r="H18" s="34">
        <f>ROUND(G18,2)*F18</f>
        <v>0</v>
      </c>
    </row>
    <row r="19" spans="1:8" ht="40.5" customHeight="1">
      <c r="A19" s="36" t="s">
        <v>54</v>
      </c>
      <c r="B19" s="27" t="s">
        <v>55</v>
      </c>
      <c r="C19" s="28" t="s">
        <v>56</v>
      </c>
      <c r="D19" s="29" t="s">
        <v>52</v>
      </c>
      <c r="E19" s="30"/>
      <c r="F19" s="31"/>
      <c r="G19" s="32"/>
      <c r="H19" s="34"/>
    </row>
    <row r="20" spans="1:8" ht="31.5" customHeight="1">
      <c r="A20" s="36" t="s">
        <v>57</v>
      </c>
      <c r="B20" s="37" t="s">
        <v>16</v>
      </c>
      <c r="C20" s="28" t="s">
        <v>40</v>
      </c>
      <c r="D20" s="29"/>
      <c r="E20" s="30" t="s">
        <v>25</v>
      </c>
      <c r="F20" s="31">
        <v>20</v>
      </c>
      <c r="G20" s="33"/>
      <c r="H20" s="34">
        <f>ROUND(G20,2)*F20</f>
        <v>0</v>
      </c>
    </row>
    <row r="21" spans="1:8" ht="31.5" customHeight="1">
      <c r="A21" s="36" t="s">
        <v>58</v>
      </c>
      <c r="B21" s="37" t="s">
        <v>39</v>
      </c>
      <c r="C21" s="28" t="s">
        <v>43</v>
      </c>
      <c r="D21" s="29"/>
      <c r="E21" s="30" t="s">
        <v>25</v>
      </c>
      <c r="F21" s="31">
        <v>20</v>
      </c>
      <c r="G21" s="33"/>
      <c r="H21" s="34">
        <f>ROUND(G21,2)*F21</f>
        <v>0</v>
      </c>
    </row>
    <row r="22" spans="1:8" ht="40.5" customHeight="1">
      <c r="A22" s="36" t="s">
        <v>59</v>
      </c>
      <c r="B22" s="27" t="s">
        <v>60</v>
      </c>
      <c r="C22" s="28" t="s">
        <v>61</v>
      </c>
      <c r="D22" s="29" t="s">
        <v>52</v>
      </c>
      <c r="E22" s="30"/>
      <c r="F22" s="31"/>
      <c r="G22" s="32"/>
      <c r="H22" s="34"/>
    </row>
    <row r="23" spans="1:8" ht="33" customHeight="1">
      <c r="A23" s="36" t="s">
        <v>62</v>
      </c>
      <c r="B23" s="37" t="s">
        <v>16</v>
      </c>
      <c r="C23" s="28" t="s">
        <v>63</v>
      </c>
      <c r="D23" s="29" t="s">
        <v>37</v>
      </c>
      <c r="E23" s="30" t="s">
        <v>64</v>
      </c>
      <c r="F23" s="31">
        <v>600</v>
      </c>
      <c r="G23" s="33"/>
      <c r="H23" s="34">
        <f>ROUND(G23,2)*F23</f>
        <v>0</v>
      </c>
    </row>
    <row r="24" spans="1:8" ht="26.25" customHeight="1">
      <c r="A24" s="36" t="s">
        <v>65</v>
      </c>
      <c r="B24" s="27" t="s">
        <v>66</v>
      </c>
      <c r="C24" s="28" t="s">
        <v>67</v>
      </c>
      <c r="D24" s="29" t="s">
        <v>52</v>
      </c>
      <c r="E24" s="30"/>
      <c r="F24" s="31"/>
      <c r="G24" s="32"/>
      <c r="H24" s="32"/>
    </row>
    <row r="25" spans="1:8" ht="51" customHeight="1">
      <c r="A25" s="36" t="s">
        <v>68</v>
      </c>
      <c r="B25" s="37" t="s">
        <v>16</v>
      </c>
      <c r="C25" s="28" t="s">
        <v>69</v>
      </c>
      <c r="D25" s="29" t="s">
        <v>37</v>
      </c>
      <c r="E25" s="30" t="s">
        <v>64</v>
      </c>
      <c r="F25" s="31">
        <v>400</v>
      </c>
      <c r="G25" s="33"/>
      <c r="H25" s="34">
        <f>ROUND(G25,2)*F25</f>
        <v>0</v>
      </c>
    </row>
    <row r="26" spans="1:8" ht="33" customHeight="1">
      <c r="A26" s="36" t="s">
        <v>70</v>
      </c>
      <c r="B26" s="27" t="s">
        <v>71</v>
      </c>
      <c r="C26" s="28" t="s">
        <v>72</v>
      </c>
      <c r="D26" s="29" t="s">
        <v>73</v>
      </c>
      <c r="E26" s="30"/>
      <c r="F26" s="31"/>
      <c r="G26" s="32"/>
      <c r="H26" s="34"/>
    </row>
    <row r="27" spans="1:9" ht="33" customHeight="1">
      <c r="A27" s="36" t="s">
        <v>74</v>
      </c>
      <c r="B27" s="37" t="s">
        <v>16</v>
      </c>
      <c r="C27" s="28" t="s">
        <v>75</v>
      </c>
      <c r="D27" s="29" t="s">
        <v>76</v>
      </c>
      <c r="E27" s="30"/>
      <c r="F27" s="38"/>
      <c r="G27" s="34"/>
      <c r="H27" s="34"/>
      <c r="I27" s="94"/>
    </row>
    <row r="28" spans="1:8" ht="33" customHeight="1">
      <c r="A28" s="36" t="s">
        <v>77</v>
      </c>
      <c r="B28" s="37"/>
      <c r="C28" s="28" t="s">
        <v>78</v>
      </c>
      <c r="D28" s="29"/>
      <c r="E28" s="30" t="s">
        <v>25</v>
      </c>
      <c r="F28" s="31">
        <v>10</v>
      </c>
      <c r="G28" s="33"/>
      <c r="H28" s="34">
        <f>ROUND(G28,2)*F28</f>
        <v>0</v>
      </c>
    </row>
    <row r="29" spans="1:8" ht="33" customHeight="1">
      <c r="A29" s="36" t="s">
        <v>79</v>
      </c>
      <c r="B29" s="39"/>
      <c r="C29" s="28" t="s">
        <v>80</v>
      </c>
      <c r="D29" s="29"/>
      <c r="E29" s="30" t="s">
        <v>25</v>
      </c>
      <c r="F29" s="31">
        <v>125</v>
      </c>
      <c r="G29" s="33"/>
      <c r="H29" s="34">
        <f>ROUND(G29,2)*F29</f>
        <v>0</v>
      </c>
    </row>
    <row r="30" spans="1:8" ht="33" customHeight="1">
      <c r="A30" s="36" t="s">
        <v>81</v>
      </c>
      <c r="B30" s="39"/>
      <c r="C30" s="28" t="s">
        <v>82</v>
      </c>
      <c r="D30" s="29" t="s">
        <v>37</v>
      </c>
      <c r="E30" s="30" t="s">
        <v>25</v>
      </c>
      <c r="F30" s="31">
        <v>1500</v>
      </c>
      <c r="G30" s="33"/>
      <c r="H30" s="34">
        <f>ROUND(G30,2)*F30</f>
        <v>0</v>
      </c>
    </row>
    <row r="31" spans="1:8" ht="40.5" customHeight="1">
      <c r="A31" s="40" t="s">
        <v>83</v>
      </c>
      <c r="B31" s="41" t="s">
        <v>84</v>
      </c>
      <c r="C31" s="42" t="s">
        <v>85</v>
      </c>
      <c r="D31" s="43" t="s">
        <v>86</v>
      </c>
      <c r="E31" s="44"/>
      <c r="F31" s="31"/>
      <c r="G31" s="32"/>
      <c r="H31" s="34"/>
    </row>
    <row r="32" spans="1:8" ht="30" customHeight="1">
      <c r="A32" s="40" t="s">
        <v>87</v>
      </c>
      <c r="B32" s="45" t="s">
        <v>16</v>
      </c>
      <c r="C32" s="42" t="s">
        <v>88</v>
      </c>
      <c r="D32" s="43"/>
      <c r="E32" s="44" t="s">
        <v>89</v>
      </c>
      <c r="F32" s="31">
        <v>1800</v>
      </c>
      <c r="G32" s="33"/>
      <c r="H32" s="34">
        <f>ROUND(G32,2)*F32</f>
        <v>0</v>
      </c>
    </row>
    <row r="33" spans="1:8" ht="40.5" customHeight="1">
      <c r="A33" s="36" t="s">
        <v>90</v>
      </c>
      <c r="B33" s="46" t="s">
        <v>91</v>
      </c>
      <c r="C33" s="28" t="s">
        <v>92</v>
      </c>
      <c r="D33" s="46" t="s">
        <v>86</v>
      </c>
      <c r="E33" s="30"/>
      <c r="F33" s="47"/>
      <c r="G33" s="32"/>
      <c r="H33" s="34"/>
    </row>
    <row r="34" spans="1:8" ht="40.5" customHeight="1">
      <c r="A34" s="36" t="s">
        <v>93</v>
      </c>
      <c r="B34" s="37" t="s">
        <v>16</v>
      </c>
      <c r="C34" s="28" t="s">
        <v>94</v>
      </c>
      <c r="D34" s="46" t="s">
        <v>95</v>
      </c>
      <c r="E34" s="30" t="s">
        <v>89</v>
      </c>
      <c r="F34" s="47">
        <v>40</v>
      </c>
      <c r="G34" s="33"/>
      <c r="H34" s="34">
        <f>ROUND(G34,2)*F34</f>
        <v>0</v>
      </c>
    </row>
    <row r="35" spans="1:8" ht="36" customHeight="1">
      <c r="A35" s="36" t="s">
        <v>96</v>
      </c>
      <c r="B35" s="39" t="s">
        <v>39</v>
      </c>
      <c r="C35" s="28" t="s">
        <v>97</v>
      </c>
      <c r="D35" s="39" t="s">
        <v>98</v>
      </c>
      <c r="E35" s="48" t="s">
        <v>89</v>
      </c>
      <c r="F35" s="47">
        <v>50</v>
      </c>
      <c r="G35" s="33"/>
      <c r="H35" s="34">
        <f>ROUND(G35,2)*F35</f>
        <v>0</v>
      </c>
    </row>
    <row r="36" spans="1:8" ht="40.5" customHeight="1">
      <c r="A36" s="36" t="s">
        <v>99</v>
      </c>
      <c r="B36" s="49" t="s">
        <v>100</v>
      </c>
      <c r="C36" s="28" t="s">
        <v>101</v>
      </c>
      <c r="D36" s="46" t="s">
        <v>86</v>
      </c>
      <c r="E36" s="48"/>
      <c r="F36" s="47"/>
      <c r="G36" s="32"/>
      <c r="H36" s="34"/>
    </row>
    <row r="37" spans="1:8" ht="40.5" customHeight="1">
      <c r="A37" s="36" t="s">
        <v>102</v>
      </c>
      <c r="B37" s="50" t="s">
        <v>16</v>
      </c>
      <c r="C37" s="28" t="s">
        <v>94</v>
      </c>
      <c r="D37" s="46" t="s">
        <v>103</v>
      </c>
      <c r="E37" s="48" t="s">
        <v>104</v>
      </c>
      <c r="F37" s="47" t="s">
        <v>104</v>
      </c>
      <c r="G37" s="32"/>
      <c r="H37" s="34"/>
    </row>
    <row r="38" spans="1:8" ht="40.5" customHeight="1">
      <c r="A38" s="36" t="s">
        <v>105</v>
      </c>
      <c r="B38" s="49"/>
      <c r="C38" s="28" t="s">
        <v>106</v>
      </c>
      <c r="D38" s="46"/>
      <c r="E38" s="48" t="s">
        <v>89</v>
      </c>
      <c r="F38" s="47">
        <v>30</v>
      </c>
      <c r="G38" s="33"/>
      <c r="H38" s="34">
        <f>ROUND(G38,2)*F38</f>
        <v>0</v>
      </c>
    </row>
    <row r="39" spans="1:8" ht="40.5" customHeight="1">
      <c r="A39" s="36" t="s">
        <v>107</v>
      </c>
      <c r="B39" s="49"/>
      <c r="C39" s="28" t="s">
        <v>108</v>
      </c>
      <c r="D39" s="46"/>
      <c r="E39" s="48" t="s">
        <v>89</v>
      </c>
      <c r="F39" s="47">
        <v>150</v>
      </c>
      <c r="G39" s="33"/>
      <c r="H39" s="34">
        <f>ROUND(G39,2)*F39</f>
        <v>0</v>
      </c>
    </row>
    <row r="40" spans="1:8" ht="40.5" customHeight="1">
      <c r="A40" s="36" t="s">
        <v>109</v>
      </c>
      <c r="B40" s="49"/>
      <c r="C40" s="28" t="s">
        <v>110</v>
      </c>
      <c r="D40" s="46"/>
      <c r="E40" s="48" t="s">
        <v>89</v>
      </c>
      <c r="F40" s="47">
        <v>70</v>
      </c>
      <c r="G40" s="33"/>
      <c r="H40" s="34">
        <f>ROUND(G40,2)*F40</f>
        <v>0</v>
      </c>
    </row>
    <row r="41" spans="1:8" ht="40.5" customHeight="1">
      <c r="A41" s="36" t="s">
        <v>111</v>
      </c>
      <c r="B41" s="50" t="s">
        <v>39</v>
      </c>
      <c r="C41" s="28" t="s">
        <v>112</v>
      </c>
      <c r="D41" s="46" t="s">
        <v>113</v>
      </c>
      <c r="E41" s="48" t="s">
        <v>89</v>
      </c>
      <c r="F41" s="47">
        <v>150</v>
      </c>
      <c r="G41" s="33"/>
      <c r="H41" s="34">
        <f>ROUND(G41,2)*F41</f>
        <v>0</v>
      </c>
    </row>
    <row r="42" spans="1:8" ht="45.75" customHeight="1">
      <c r="A42" s="26" t="s">
        <v>114</v>
      </c>
      <c r="B42" s="27" t="s">
        <v>115</v>
      </c>
      <c r="C42" s="28" t="s">
        <v>116</v>
      </c>
      <c r="D42" s="29" t="s">
        <v>117</v>
      </c>
      <c r="E42" s="51"/>
      <c r="F42" s="31"/>
      <c r="G42" s="32"/>
      <c r="H42" s="34"/>
    </row>
    <row r="43" spans="1:8" ht="40.5" customHeight="1">
      <c r="A43" s="26" t="s">
        <v>118</v>
      </c>
      <c r="B43" s="37" t="s">
        <v>16</v>
      </c>
      <c r="C43" s="28" t="s">
        <v>119</v>
      </c>
      <c r="D43" s="29"/>
      <c r="E43" s="30"/>
      <c r="F43" s="31"/>
      <c r="G43" s="32"/>
      <c r="H43" s="34"/>
    </row>
    <row r="44" spans="1:8" ht="40.5" customHeight="1">
      <c r="A44" s="26" t="s">
        <v>120</v>
      </c>
      <c r="B44" s="39"/>
      <c r="C44" s="28" t="s">
        <v>121</v>
      </c>
      <c r="D44" s="29"/>
      <c r="E44" s="30" t="s">
        <v>18</v>
      </c>
      <c r="F44" s="31">
        <v>3200</v>
      </c>
      <c r="G44" s="33"/>
      <c r="H44" s="34">
        <f>ROUND(G44,2)*F44</f>
        <v>0</v>
      </c>
    </row>
    <row r="45" spans="1:8" ht="40.5" customHeight="1">
      <c r="A45" s="26" t="s">
        <v>122</v>
      </c>
      <c r="B45" s="37" t="s">
        <v>39</v>
      </c>
      <c r="C45" s="28" t="s">
        <v>123</v>
      </c>
      <c r="D45" s="29"/>
      <c r="E45" s="30"/>
      <c r="F45" s="31"/>
      <c r="G45" s="32"/>
      <c r="H45" s="52"/>
    </row>
    <row r="46" spans="1:8" ht="40.5" customHeight="1">
      <c r="A46" s="26" t="s">
        <v>124</v>
      </c>
      <c r="B46" s="37"/>
      <c r="C46" s="28" t="s">
        <v>121</v>
      </c>
      <c r="D46" s="29"/>
      <c r="E46" s="30" t="s">
        <v>18</v>
      </c>
      <c r="F46" s="31">
        <v>100</v>
      </c>
      <c r="G46" s="33"/>
      <c r="H46" s="34">
        <f>ROUND(G46,2)*F46</f>
        <v>0</v>
      </c>
    </row>
    <row r="47" spans="1:8" ht="40.5" customHeight="1">
      <c r="A47" s="26" t="s">
        <v>125</v>
      </c>
      <c r="B47" s="39"/>
      <c r="C47" s="28" t="s">
        <v>126</v>
      </c>
      <c r="D47" s="29"/>
      <c r="E47" s="30" t="s">
        <v>18</v>
      </c>
      <c r="F47" s="31">
        <v>100</v>
      </c>
      <c r="G47" s="33"/>
      <c r="H47" s="34">
        <f>ROUND(G47,2)*F47</f>
        <v>0</v>
      </c>
    </row>
    <row r="48" spans="1:8" ht="45.75" customHeight="1">
      <c r="A48" s="26" t="s">
        <v>127</v>
      </c>
      <c r="B48" s="27" t="s">
        <v>128</v>
      </c>
      <c r="C48" s="28" t="s">
        <v>129</v>
      </c>
      <c r="D48" s="29" t="s">
        <v>130</v>
      </c>
      <c r="E48" s="51"/>
      <c r="F48" s="31"/>
      <c r="G48" s="32"/>
      <c r="H48" s="34"/>
    </row>
    <row r="49" spans="1:8" ht="33" customHeight="1">
      <c r="A49" s="26" t="s">
        <v>131</v>
      </c>
      <c r="B49" s="37" t="s">
        <v>16</v>
      </c>
      <c r="C49" s="28" t="s">
        <v>132</v>
      </c>
      <c r="D49" s="29"/>
      <c r="E49" s="30" t="s">
        <v>25</v>
      </c>
      <c r="F49" s="31">
        <v>10000</v>
      </c>
      <c r="G49" s="33"/>
      <c r="H49" s="34">
        <f>ROUND(G49,2)*F49</f>
        <v>0</v>
      </c>
    </row>
    <row r="50" spans="1:8" ht="33" customHeight="1">
      <c r="A50" s="26" t="s">
        <v>133</v>
      </c>
      <c r="B50" s="37" t="s">
        <v>39</v>
      </c>
      <c r="C50" s="28" t="s">
        <v>134</v>
      </c>
      <c r="D50" s="29"/>
      <c r="E50" s="30" t="s">
        <v>25</v>
      </c>
      <c r="F50" s="31">
        <v>4280</v>
      </c>
      <c r="G50" s="33"/>
      <c r="H50" s="34">
        <f>ROUND(G50,2)*F50</f>
        <v>0</v>
      </c>
    </row>
    <row r="51" spans="1:8" ht="33" customHeight="1">
      <c r="A51" s="26" t="s">
        <v>135</v>
      </c>
      <c r="B51" s="37" t="s">
        <v>42</v>
      </c>
      <c r="C51" s="28" t="s">
        <v>136</v>
      </c>
      <c r="D51" s="29"/>
      <c r="E51" s="30" t="s">
        <v>25</v>
      </c>
      <c r="F51" s="31">
        <v>50</v>
      </c>
      <c r="G51" s="33"/>
      <c r="H51" s="34">
        <f>ROUND(G51,2)*F51</f>
        <v>0</v>
      </c>
    </row>
    <row r="52" spans="1:8" ht="29.25" customHeight="1">
      <c r="A52" s="36"/>
      <c r="B52" s="39"/>
      <c r="C52" s="53" t="s">
        <v>137</v>
      </c>
      <c r="D52" s="39"/>
      <c r="E52" s="30"/>
      <c r="F52" s="47"/>
      <c r="G52" s="32"/>
      <c r="H52" s="34"/>
    </row>
    <row r="53" spans="1:8" ht="40.5" customHeight="1">
      <c r="A53" s="26" t="s">
        <v>138</v>
      </c>
      <c r="B53" s="27" t="s">
        <v>139</v>
      </c>
      <c r="C53" s="28" t="s">
        <v>140</v>
      </c>
      <c r="D53" s="29" t="s">
        <v>141</v>
      </c>
      <c r="E53" s="30"/>
      <c r="F53" s="31"/>
      <c r="G53" s="32"/>
      <c r="H53" s="34"/>
    </row>
    <row r="54" spans="1:8" ht="40.5" customHeight="1">
      <c r="A54" s="26" t="s">
        <v>142</v>
      </c>
      <c r="B54" s="37" t="s">
        <v>16</v>
      </c>
      <c r="C54" s="28" t="s">
        <v>143</v>
      </c>
      <c r="D54" s="29" t="s">
        <v>144</v>
      </c>
      <c r="E54" s="30" t="s">
        <v>89</v>
      </c>
      <c r="F54" s="31">
        <v>1400</v>
      </c>
      <c r="G54" s="33"/>
      <c r="H54" s="34">
        <f>ROUND(G54,2)*F54</f>
        <v>0</v>
      </c>
    </row>
    <row r="55" spans="1:8" ht="40.5" customHeight="1">
      <c r="A55" s="26"/>
      <c r="B55" s="37"/>
      <c r="C55" s="35" t="s">
        <v>145</v>
      </c>
      <c r="D55" s="29"/>
      <c r="E55" s="30"/>
      <c r="F55" s="31"/>
      <c r="G55" s="32"/>
      <c r="H55" s="34"/>
    </row>
    <row r="56" spans="1:8" ht="40.5" customHeight="1">
      <c r="A56" s="26" t="s">
        <v>146</v>
      </c>
      <c r="B56" s="27" t="s">
        <v>147</v>
      </c>
      <c r="C56" s="28" t="s">
        <v>148</v>
      </c>
      <c r="D56" s="29" t="s">
        <v>149</v>
      </c>
      <c r="E56" s="30" t="s">
        <v>89</v>
      </c>
      <c r="F56" s="31">
        <v>4500</v>
      </c>
      <c r="G56" s="33"/>
      <c r="H56" s="34">
        <f>ROUND(G56,2)*F56</f>
        <v>0</v>
      </c>
    </row>
    <row r="57" spans="1:8" ht="51.75" customHeight="1">
      <c r="A57" s="26"/>
      <c r="B57" s="27"/>
      <c r="C57" s="35" t="s">
        <v>150</v>
      </c>
      <c r="D57" s="29"/>
      <c r="E57" s="30"/>
      <c r="F57" s="47"/>
      <c r="G57" s="32"/>
      <c r="H57" s="34">
        <f>ROUND(G57,2)*F57</f>
        <v>0</v>
      </c>
    </row>
    <row r="58" spans="1:8" ht="40.5" customHeight="1">
      <c r="A58" s="26" t="s">
        <v>151</v>
      </c>
      <c r="B58" s="27" t="s">
        <v>152</v>
      </c>
      <c r="C58" s="28" t="s">
        <v>153</v>
      </c>
      <c r="D58" s="29" t="s">
        <v>154</v>
      </c>
      <c r="E58" s="30"/>
      <c r="F58" s="47"/>
      <c r="G58" s="32"/>
      <c r="H58" s="34"/>
    </row>
    <row r="59" spans="1:8" ht="51.75" customHeight="1">
      <c r="A59" s="26" t="s">
        <v>155</v>
      </c>
      <c r="B59" s="37" t="s">
        <v>16</v>
      </c>
      <c r="C59" s="28" t="s">
        <v>156</v>
      </c>
      <c r="D59" s="29"/>
      <c r="E59" s="30" t="s">
        <v>64</v>
      </c>
      <c r="F59" s="47">
        <v>2</v>
      </c>
      <c r="G59" s="33"/>
      <c r="H59" s="34">
        <f>ROUND(G59,2)*F59</f>
        <v>0</v>
      </c>
    </row>
    <row r="60" spans="1:8" ht="30" customHeight="1">
      <c r="A60" s="26" t="s">
        <v>157</v>
      </c>
      <c r="B60" s="27" t="s">
        <v>158</v>
      </c>
      <c r="C60" s="28" t="s">
        <v>159</v>
      </c>
      <c r="D60" s="29" t="s">
        <v>154</v>
      </c>
      <c r="E60" s="30"/>
      <c r="F60" s="47"/>
      <c r="G60" s="32"/>
      <c r="H60" s="34"/>
    </row>
    <row r="61" spans="1:8" ht="33.75" customHeight="1">
      <c r="A61" s="26" t="s">
        <v>160</v>
      </c>
      <c r="B61" s="37" t="s">
        <v>16</v>
      </c>
      <c r="C61" s="28" t="s">
        <v>161</v>
      </c>
      <c r="D61" s="29"/>
      <c r="E61" s="30" t="s">
        <v>64</v>
      </c>
      <c r="F61" s="47">
        <v>10</v>
      </c>
      <c r="G61" s="33"/>
      <c r="H61" s="34">
        <f>ROUND(G61,2)*F61</f>
        <v>0</v>
      </c>
    </row>
    <row r="62" spans="1:8" ht="33.75" customHeight="1">
      <c r="A62" s="26" t="s">
        <v>162</v>
      </c>
      <c r="B62" s="27" t="s">
        <v>163</v>
      </c>
      <c r="C62" s="28" t="s">
        <v>164</v>
      </c>
      <c r="D62" s="29" t="s">
        <v>154</v>
      </c>
      <c r="E62" s="30"/>
      <c r="F62" s="47"/>
      <c r="G62" s="32"/>
      <c r="H62" s="34"/>
    </row>
    <row r="63" spans="1:8" ht="33.75" customHeight="1">
      <c r="A63" s="26" t="s">
        <v>165</v>
      </c>
      <c r="B63" s="37" t="s">
        <v>16</v>
      </c>
      <c r="C63" s="28" t="s">
        <v>166</v>
      </c>
      <c r="D63" s="29"/>
      <c r="E63" s="30"/>
      <c r="F63" s="47"/>
      <c r="G63" s="32"/>
      <c r="H63" s="34"/>
    </row>
    <row r="64" spans="1:8" ht="33.75" customHeight="1">
      <c r="A64" s="26" t="s">
        <v>167</v>
      </c>
      <c r="B64" s="27"/>
      <c r="C64" s="28" t="s">
        <v>168</v>
      </c>
      <c r="D64" s="29"/>
      <c r="E64" s="30" t="s">
        <v>89</v>
      </c>
      <c r="F64" s="47">
        <v>50</v>
      </c>
      <c r="G64" s="33"/>
      <c r="H64" s="34">
        <f>ROUND(G64,2)*F64</f>
        <v>0</v>
      </c>
    </row>
    <row r="65" spans="1:8" ht="33.75" customHeight="1">
      <c r="A65" s="26" t="s">
        <v>169</v>
      </c>
      <c r="B65" s="27"/>
      <c r="C65" s="28" t="s">
        <v>170</v>
      </c>
      <c r="D65" s="29"/>
      <c r="E65" s="30" t="s">
        <v>89</v>
      </c>
      <c r="F65" s="47">
        <v>30</v>
      </c>
      <c r="G65" s="33"/>
      <c r="H65" s="34">
        <f>ROUND(G65,2)*F65</f>
        <v>0</v>
      </c>
    </row>
    <row r="66" spans="1:8" ht="32.25" customHeight="1">
      <c r="A66" s="26" t="s">
        <v>171</v>
      </c>
      <c r="B66" s="27" t="s">
        <v>172</v>
      </c>
      <c r="C66" s="28" t="s">
        <v>173</v>
      </c>
      <c r="D66" s="29" t="s">
        <v>154</v>
      </c>
      <c r="E66" s="30" t="s">
        <v>89</v>
      </c>
      <c r="F66" s="47">
        <v>50</v>
      </c>
      <c r="G66" s="33"/>
      <c r="H66" s="34">
        <f>ROUND(G66,2)*F66</f>
        <v>0</v>
      </c>
    </row>
    <row r="67" spans="1:8" ht="33" customHeight="1">
      <c r="A67" s="26" t="s">
        <v>174</v>
      </c>
      <c r="B67" s="27" t="s">
        <v>175</v>
      </c>
      <c r="C67" s="28" t="s">
        <v>176</v>
      </c>
      <c r="D67" s="29" t="s">
        <v>154</v>
      </c>
      <c r="E67" s="30"/>
      <c r="F67" s="47"/>
      <c r="G67" s="32"/>
      <c r="H67" s="52"/>
    </row>
    <row r="68" spans="1:8" ht="33" customHeight="1">
      <c r="A68" s="26" t="s">
        <v>177</v>
      </c>
      <c r="B68" s="37" t="s">
        <v>16</v>
      </c>
      <c r="C68" s="28" t="s">
        <v>178</v>
      </c>
      <c r="D68" s="29"/>
      <c r="E68" s="30" t="s">
        <v>64</v>
      </c>
      <c r="F68" s="47">
        <v>2</v>
      </c>
      <c r="G68" s="33"/>
      <c r="H68" s="34">
        <f>ROUND(G68,2)*F68</f>
        <v>0</v>
      </c>
    </row>
    <row r="69" spans="1:8" ht="33" customHeight="1">
      <c r="A69" s="26" t="s">
        <v>179</v>
      </c>
      <c r="B69" s="37" t="s">
        <v>39</v>
      </c>
      <c r="C69" s="28" t="s">
        <v>180</v>
      </c>
      <c r="D69" s="29"/>
      <c r="E69" s="30" t="s">
        <v>64</v>
      </c>
      <c r="F69" s="47">
        <v>2</v>
      </c>
      <c r="G69" s="33"/>
      <c r="H69" s="34">
        <f>ROUND(G69,2)*F69</f>
        <v>0</v>
      </c>
    </row>
    <row r="70" spans="1:8" ht="33" customHeight="1">
      <c r="A70" s="26" t="s">
        <v>181</v>
      </c>
      <c r="B70" s="37" t="s">
        <v>42</v>
      </c>
      <c r="C70" s="28" t="s">
        <v>182</v>
      </c>
      <c r="D70" s="29"/>
      <c r="E70" s="30" t="s">
        <v>64</v>
      </c>
      <c r="F70" s="47">
        <v>2</v>
      </c>
      <c r="G70" s="33"/>
      <c r="H70" s="34">
        <f>ROUND(G70,2)*F70</f>
        <v>0</v>
      </c>
    </row>
    <row r="71" spans="1:8" ht="33" customHeight="1">
      <c r="A71" s="26" t="s">
        <v>183</v>
      </c>
      <c r="B71" s="37" t="s">
        <v>184</v>
      </c>
      <c r="C71" s="28" t="s">
        <v>185</v>
      </c>
      <c r="D71" s="29"/>
      <c r="E71" s="30" t="s">
        <v>64</v>
      </c>
      <c r="F71" s="47">
        <v>10</v>
      </c>
      <c r="G71" s="33"/>
      <c r="H71" s="34">
        <f>ROUND(G71,2)*F71</f>
        <v>0</v>
      </c>
    </row>
    <row r="72" spans="1:8" ht="33" customHeight="1">
      <c r="A72" s="26" t="s">
        <v>186</v>
      </c>
      <c r="B72" s="37" t="s">
        <v>187</v>
      </c>
      <c r="C72" s="28" t="s">
        <v>188</v>
      </c>
      <c r="D72" s="29"/>
      <c r="E72" s="30" t="s">
        <v>64</v>
      </c>
      <c r="F72" s="47">
        <v>10</v>
      </c>
      <c r="G72" s="33"/>
      <c r="H72" s="34">
        <f>ROUND(G72,2)*F72</f>
        <v>0</v>
      </c>
    </row>
    <row r="73" spans="1:9" ht="33" customHeight="1">
      <c r="A73" s="26" t="s">
        <v>189</v>
      </c>
      <c r="B73" s="109" t="s">
        <v>190</v>
      </c>
      <c r="C73" s="28" t="s">
        <v>191</v>
      </c>
      <c r="D73" s="29" t="s">
        <v>154</v>
      </c>
      <c r="E73" s="30"/>
      <c r="F73" s="47"/>
      <c r="G73" s="32"/>
      <c r="H73" s="34"/>
      <c r="I73" s="94"/>
    </row>
    <row r="74" spans="1:8" ht="33" customHeight="1">
      <c r="A74" s="26" t="s">
        <v>192</v>
      </c>
      <c r="B74" s="37" t="s">
        <v>16</v>
      </c>
      <c r="C74" s="28" t="s">
        <v>193</v>
      </c>
      <c r="D74" s="29"/>
      <c r="E74" s="30" t="s">
        <v>64</v>
      </c>
      <c r="F74" s="47">
        <v>10</v>
      </c>
      <c r="G74" s="33"/>
      <c r="H74" s="34">
        <f>ROUND(G74,2)*F74</f>
        <v>0</v>
      </c>
    </row>
    <row r="75" spans="1:8" ht="33" customHeight="1">
      <c r="A75" s="26" t="s">
        <v>194</v>
      </c>
      <c r="B75" s="109" t="s">
        <v>195</v>
      </c>
      <c r="C75" s="28" t="s">
        <v>196</v>
      </c>
      <c r="D75" s="29" t="s">
        <v>154</v>
      </c>
      <c r="E75" s="30"/>
      <c r="F75" s="47"/>
      <c r="G75" s="32"/>
      <c r="H75" s="34"/>
    </row>
    <row r="76" spans="1:9" ht="33" customHeight="1">
      <c r="A76" s="26" t="s">
        <v>197</v>
      </c>
      <c r="B76" s="37" t="s">
        <v>16</v>
      </c>
      <c r="C76" s="110" t="s">
        <v>198</v>
      </c>
      <c r="D76" s="29"/>
      <c r="E76" s="30" t="s">
        <v>64</v>
      </c>
      <c r="F76" s="47">
        <v>3</v>
      </c>
      <c r="G76" s="33"/>
      <c r="H76" s="34">
        <f>ROUND(G76,2)*F76</f>
        <v>0</v>
      </c>
      <c r="I76" s="94"/>
    </row>
    <row r="77" spans="1:8" ht="33" customHeight="1">
      <c r="A77" s="26" t="s">
        <v>199</v>
      </c>
      <c r="B77" s="109" t="s">
        <v>200</v>
      </c>
      <c r="C77" s="28" t="s">
        <v>201</v>
      </c>
      <c r="D77" s="29" t="s">
        <v>154</v>
      </c>
      <c r="E77" s="30" t="s">
        <v>64</v>
      </c>
      <c r="F77" s="47">
        <v>10</v>
      </c>
      <c r="G77" s="33"/>
      <c r="H77" s="34">
        <f>ROUND(G77,2)*F77</f>
        <v>0</v>
      </c>
    </row>
    <row r="78" spans="1:8" ht="33" customHeight="1">
      <c r="A78" s="26" t="s">
        <v>202</v>
      </c>
      <c r="B78" s="109" t="s">
        <v>203</v>
      </c>
      <c r="C78" s="28" t="s">
        <v>204</v>
      </c>
      <c r="D78" s="29" t="s">
        <v>205</v>
      </c>
      <c r="E78" s="30" t="s">
        <v>64</v>
      </c>
      <c r="F78" s="47">
        <v>10</v>
      </c>
      <c r="G78" s="33"/>
      <c r="H78" s="34">
        <f>ROUND(G78,2)*F78</f>
        <v>0</v>
      </c>
    </row>
    <row r="79" spans="1:8" ht="32.25" customHeight="1">
      <c r="A79" s="26"/>
      <c r="B79" s="27"/>
      <c r="C79" s="35" t="s">
        <v>206</v>
      </c>
      <c r="D79" s="29"/>
      <c r="E79" s="30"/>
      <c r="F79" s="47"/>
      <c r="G79" s="32"/>
      <c r="H79" s="34"/>
    </row>
    <row r="80" spans="1:8" ht="40.5" customHeight="1">
      <c r="A80" s="26" t="s">
        <v>207</v>
      </c>
      <c r="B80" s="109" t="s">
        <v>208</v>
      </c>
      <c r="C80" s="28" t="s">
        <v>209</v>
      </c>
      <c r="D80" s="29" t="s">
        <v>210</v>
      </c>
      <c r="E80" s="30" t="s">
        <v>64</v>
      </c>
      <c r="F80" s="47">
        <v>5</v>
      </c>
      <c r="G80" s="33"/>
      <c r="H80" s="34">
        <f>ROUND(G80,2)*F80</f>
        <v>0</v>
      </c>
    </row>
    <row r="81" spans="1:9" ht="40.5" customHeight="1">
      <c r="A81" s="26" t="s">
        <v>211</v>
      </c>
      <c r="B81" s="109" t="s">
        <v>212</v>
      </c>
      <c r="C81" s="28" t="s">
        <v>213</v>
      </c>
      <c r="D81" s="29" t="s">
        <v>154</v>
      </c>
      <c r="E81" s="30"/>
      <c r="F81" s="54"/>
      <c r="G81" s="34"/>
      <c r="H81" s="34">
        <f>ROUND(G81,2)*F81</f>
        <v>0</v>
      </c>
      <c r="I81" s="94"/>
    </row>
    <row r="82" spans="1:9" ht="40.5" customHeight="1">
      <c r="A82" s="26" t="s">
        <v>214</v>
      </c>
      <c r="B82" s="37" t="s">
        <v>16</v>
      </c>
      <c r="C82" s="28" t="s">
        <v>215</v>
      </c>
      <c r="D82" s="29"/>
      <c r="E82" s="30" t="s">
        <v>216</v>
      </c>
      <c r="F82" s="47">
        <v>3</v>
      </c>
      <c r="G82" s="33"/>
      <c r="H82" s="34">
        <f>ROUND(G82,2)*F82</f>
        <v>0</v>
      </c>
      <c r="I82" s="94"/>
    </row>
    <row r="83" spans="1:8" ht="36.75" customHeight="1">
      <c r="A83" s="26" t="s">
        <v>217</v>
      </c>
      <c r="B83" s="109" t="s">
        <v>218</v>
      </c>
      <c r="C83" s="28" t="s">
        <v>219</v>
      </c>
      <c r="D83" s="29" t="s">
        <v>210</v>
      </c>
      <c r="E83" s="30"/>
      <c r="F83" s="47"/>
      <c r="G83" s="32"/>
      <c r="H83" s="34"/>
    </row>
    <row r="84" spans="1:8" ht="36.75" customHeight="1">
      <c r="A84" s="26" t="s">
        <v>220</v>
      </c>
      <c r="B84" s="37" t="s">
        <v>16</v>
      </c>
      <c r="C84" s="28" t="s">
        <v>221</v>
      </c>
      <c r="D84" s="29"/>
      <c r="E84" s="30" t="s">
        <v>64</v>
      </c>
      <c r="F84" s="47">
        <v>2</v>
      </c>
      <c r="G84" s="33"/>
      <c r="H84" s="34">
        <f aca="true" t="shared" si="0" ref="H84:H91">ROUND(G84,2)*F84</f>
        <v>0</v>
      </c>
    </row>
    <row r="85" spans="1:8" ht="36.75" customHeight="1">
      <c r="A85" s="26" t="s">
        <v>222</v>
      </c>
      <c r="B85" s="37" t="s">
        <v>39</v>
      </c>
      <c r="C85" s="28" t="s">
        <v>223</v>
      </c>
      <c r="D85" s="29"/>
      <c r="E85" s="30" t="s">
        <v>64</v>
      </c>
      <c r="F85" s="47">
        <v>2</v>
      </c>
      <c r="G85" s="33"/>
      <c r="H85" s="34">
        <f t="shared" si="0"/>
        <v>0</v>
      </c>
    </row>
    <row r="86" spans="1:8" ht="36.75" customHeight="1">
      <c r="A86" s="26" t="s">
        <v>224</v>
      </c>
      <c r="B86" s="37" t="s">
        <v>42</v>
      </c>
      <c r="C86" s="28" t="s">
        <v>225</v>
      </c>
      <c r="D86" s="29"/>
      <c r="E86" s="30" t="s">
        <v>64</v>
      </c>
      <c r="F86" s="47">
        <v>2</v>
      </c>
      <c r="G86" s="33"/>
      <c r="H86" s="34">
        <f t="shared" si="0"/>
        <v>0</v>
      </c>
    </row>
    <row r="87" spans="1:8" ht="45" customHeight="1">
      <c r="A87" s="26" t="s">
        <v>226</v>
      </c>
      <c r="B87" s="109" t="s">
        <v>227</v>
      </c>
      <c r="C87" s="28" t="s">
        <v>228</v>
      </c>
      <c r="D87" s="29" t="s">
        <v>210</v>
      </c>
      <c r="E87" s="30" t="s">
        <v>64</v>
      </c>
      <c r="F87" s="47">
        <v>10</v>
      </c>
      <c r="G87" s="33"/>
      <c r="H87" s="34">
        <f t="shared" si="0"/>
        <v>0</v>
      </c>
    </row>
    <row r="88" spans="1:8" ht="47.25" customHeight="1">
      <c r="A88" s="55" t="s">
        <v>229</v>
      </c>
      <c r="B88" s="109" t="s">
        <v>230</v>
      </c>
      <c r="C88" s="28" t="s">
        <v>231</v>
      </c>
      <c r="D88" s="29" t="s">
        <v>210</v>
      </c>
      <c r="E88" s="30" t="s">
        <v>64</v>
      </c>
      <c r="F88" s="47">
        <v>10</v>
      </c>
      <c r="G88" s="33"/>
      <c r="H88" s="34">
        <f t="shared" si="0"/>
        <v>0</v>
      </c>
    </row>
    <row r="89" spans="1:8" ht="48" customHeight="1">
      <c r="A89" s="26" t="s">
        <v>232</v>
      </c>
      <c r="B89" s="109" t="s">
        <v>233</v>
      </c>
      <c r="C89" s="28" t="s">
        <v>234</v>
      </c>
      <c r="D89" s="29" t="s">
        <v>210</v>
      </c>
      <c r="E89" s="30" t="s">
        <v>64</v>
      </c>
      <c r="F89" s="47">
        <v>10</v>
      </c>
      <c r="G89" s="33"/>
      <c r="H89" s="34">
        <f t="shared" si="0"/>
        <v>0</v>
      </c>
    </row>
    <row r="90" spans="1:8" ht="48" customHeight="1">
      <c r="A90" s="56" t="s">
        <v>235</v>
      </c>
      <c r="B90" s="111" t="s">
        <v>236</v>
      </c>
      <c r="C90" s="42" t="s">
        <v>237</v>
      </c>
      <c r="D90" s="43" t="s">
        <v>210</v>
      </c>
      <c r="E90" s="44" t="s">
        <v>64</v>
      </c>
      <c r="F90" s="47">
        <v>10</v>
      </c>
      <c r="G90" s="33"/>
      <c r="H90" s="34">
        <f t="shared" si="0"/>
        <v>0</v>
      </c>
    </row>
    <row r="91" spans="1:8" ht="48" customHeight="1">
      <c r="A91" s="56" t="s">
        <v>238</v>
      </c>
      <c r="B91" s="111" t="s">
        <v>239</v>
      </c>
      <c r="C91" s="42" t="s">
        <v>240</v>
      </c>
      <c r="D91" s="43" t="s">
        <v>210</v>
      </c>
      <c r="E91" s="44" t="s">
        <v>64</v>
      </c>
      <c r="F91" s="47">
        <v>10</v>
      </c>
      <c r="G91" s="33"/>
      <c r="H91" s="34">
        <f t="shared" si="0"/>
        <v>0</v>
      </c>
    </row>
    <row r="92" spans="1:8" ht="35.25" customHeight="1">
      <c r="A92" s="56"/>
      <c r="B92" s="57"/>
      <c r="C92" s="58" t="s">
        <v>241</v>
      </c>
      <c r="D92" s="43"/>
      <c r="E92" s="44"/>
      <c r="F92" s="47"/>
      <c r="G92" s="32"/>
      <c r="H92" s="34"/>
    </row>
    <row r="93" spans="1:8" ht="40.5" customHeight="1">
      <c r="A93" s="36" t="s">
        <v>242</v>
      </c>
      <c r="B93" s="109" t="s">
        <v>243</v>
      </c>
      <c r="C93" s="28" t="s">
        <v>244</v>
      </c>
      <c r="D93" s="29" t="s">
        <v>245</v>
      </c>
      <c r="E93" s="30"/>
      <c r="F93" s="31"/>
      <c r="G93" s="32"/>
      <c r="H93" s="34"/>
    </row>
    <row r="94" spans="1:8" ht="40.5" customHeight="1">
      <c r="A94" s="36" t="s">
        <v>246</v>
      </c>
      <c r="B94" s="37" t="s">
        <v>16</v>
      </c>
      <c r="C94" s="28" t="s">
        <v>247</v>
      </c>
      <c r="D94" s="29"/>
      <c r="E94" s="30" t="s">
        <v>25</v>
      </c>
      <c r="F94" s="31">
        <v>100</v>
      </c>
      <c r="G94" s="33"/>
      <c r="H94" s="34">
        <f>ROUND(G94,2)*F94</f>
        <v>0</v>
      </c>
    </row>
    <row r="95" spans="1:8" ht="40.5" customHeight="1">
      <c r="A95" s="36" t="s">
        <v>248</v>
      </c>
      <c r="B95" s="37" t="s">
        <v>39</v>
      </c>
      <c r="C95" s="59" t="s">
        <v>249</v>
      </c>
      <c r="D95" s="29"/>
      <c r="E95" s="60" t="s">
        <v>25</v>
      </c>
      <c r="F95" s="31">
        <v>2000</v>
      </c>
      <c r="G95" s="33"/>
      <c r="H95" s="34">
        <f>ROUND(G95,2)*F95</f>
        <v>0</v>
      </c>
    </row>
    <row r="96" spans="1:8" ht="40.5" customHeight="1">
      <c r="A96" s="61"/>
      <c r="B96" s="20" t="s">
        <v>250</v>
      </c>
      <c r="C96" s="62" t="s">
        <v>251</v>
      </c>
      <c r="D96" s="29"/>
      <c r="E96" s="30"/>
      <c r="F96" s="63"/>
      <c r="G96" s="64" t="s">
        <v>252</v>
      </c>
      <c r="H96" s="65">
        <f>SUM(H6:H95)</f>
        <v>0</v>
      </c>
    </row>
    <row r="97" spans="1:8" ht="40.5" customHeight="1">
      <c r="A97" s="61"/>
      <c r="B97" s="20" t="s">
        <v>253</v>
      </c>
      <c r="C97" s="62" t="s">
        <v>254</v>
      </c>
      <c r="D97" s="66"/>
      <c r="E97" s="48"/>
      <c r="F97" s="63"/>
      <c r="G97" s="67"/>
      <c r="H97" s="68"/>
    </row>
    <row r="98" spans="1:8" ht="40.5" customHeight="1">
      <c r="A98" s="61" t="s">
        <v>255</v>
      </c>
      <c r="B98" s="27" t="s">
        <v>256</v>
      </c>
      <c r="C98" s="28" t="s">
        <v>257</v>
      </c>
      <c r="D98" s="66" t="s">
        <v>154</v>
      </c>
      <c r="E98" s="30"/>
      <c r="F98" s="31"/>
      <c r="G98" s="32"/>
      <c r="H98" s="68"/>
    </row>
    <row r="99" spans="1:8" ht="40.5" customHeight="1">
      <c r="A99" s="61" t="s">
        <v>258</v>
      </c>
      <c r="B99" s="27"/>
      <c r="C99" s="28" t="s">
        <v>259</v>
      </c>
      <c r="D99" s="66"/>
      <c r="E99" s="30"/>
      <c r="F99" s="31"/>
      <c r="G99" s="32"/>
      <c r="H99" s="34"/>
    </row>
    <row r="100" spans="1:8" ht="40.5" customHeight="1">
      <c r="A100" s="61" t="s">
        <v>260</v>
      </c>
      <c r="B100" s="27"/>
      <c r="C100" s="28" t="s">
        <v>261</v>
      </c>
      <c r="D100" s="66"/>
      <c r="E100" s="30" t="s">
        <v>89</v>
      </c>
      <c r="F100" s="31">
        <v>3</v>
      </c>
      <c r="G100" s="33"/>
      <c r="H100" s="34">
        <f>ROUND(G100,2)*F100</f>
        <v>0</v>
      </c>
    </row>
    <row r="101" spans="1:8" ht="40.5" customHeight="1">
      <c r="A101" s="61"/>
      <c r="B101" s="27" t="s">
        <v>262</v>
      </c>
      <c r="C101" s="28" t="s">
        <v>263</v>
      </c>
      <c r="D101" s="66" t="s">
        <v>264</v>
      </c>
      <c r="E101" s="30" t="s">
        <v>265</v>
      </c>
      <c r="F101" s="69">
        <v>85</v>
      </c>
      <c r="G101" s="33"/>
      <c r="H101" s="34">
        <f>ROUND(G101,2)*F101</f>
        <v>0</v>
      </c>
    </row>
    <row r="102" spans="1:8" ht="33" customHeight="1">
      <c r="A102" s="70"/>
      <c r="B102" s="64" t="s">
        <v>253</v>
      </c>
      <c r="C102" s="62" t="s">
        <v>266</v>
      </c>
      <c r="D102" s="71"/>
      <c r="E102" s="71"/>
      <c r="F102" s="72"/>
      <c r="G102" s="64" t="s">
        <v>252</v>
      </c>
      <c r="H102" s="65">
        <f>SUM(H100:H101)</f>
        <v>0</v>
      </c>
    </row>
    <row r="103" spans="1:8" s="80" customFormat="1" ht="36" customHeight="1">
      <c r="A103" s="73"/>
      <c r="B103" s="74"/>
      <c r="C103" s="75" t="s">
        <v>267</v>
      </c>
      <c r="D103" s="76"/>
      <c r="E103" s="77"/>
      <c r="F103" s="77"/>
      <c r="G103" s="78"/>
      <c r="H103" s="79"/>
    </row>
    <row r="104" spans="1:8" s="80" customFormat="1" ht="30" customHeight="1" thickBot="1">
      <c r="A104" s="81"/>
      <c r="B104" s="82" t="str">
        <f>B3</f>
        <v>A.</v>
      </c>
      <c r="C104" s="95" t="str">
        <f>C3</f>
        <v>Ellice Avenue - Century Street to Ferry Road - Roadworks</v>
      </c>
      <c r="D104" s="96"/>
      <c r="E104" s="96"/>
      <c r="F104" s="97"/>
      <c r="G104" s="83" t="s">
        <v>268</v>
      </c>
      <c r="H104" s="83">
        <f>SUM(H96)</f>
        <v>0</v>
      </c>
    </row>
    <row r="105" spans="1:8" s="80" customFormat="1" ht="30" customHeight="1" thickBot="1" thickTop="1">
      <c r="A105" s="81"/>
      <c r="B105" s="84" t="str">
        <f>B97</f>
        <v>B</v>
      </c>
      <c r="C105" s="98" t="str">
        <f>C97</f>
        <v>Ellice Avenue -  Sewer Repairs</v>
      </c>
      <c r="D105" s="99"/>
      <c r="E105" s="99"/>
      <c r="F105" s="100"/>
      <c r="G105" s="83" t="s">
        <v>268</v>
      </c>
      <c r="H105" s="83">
        <f>SUM(H102)</f>
        <v>0</v>
      </c>
    </row>
    <row r="106" spans="1:8" s="86" customFormat="1" ht="37.5" customHeight="1" thickTop="1">
      <c r="A106" s="85"/>
      <c r="B106" s="104" t="s">
        <v>269</v>
      </c>
      <c r="C106" s="105"/>
      <c r="D106" s="105"/>
      <c r="E106" s="105"/>
      <c r="F106" s="105"/>
      <c r="G106" s="106">
        <f>SUM(H104:H105)</f>
        <v>0</v>
      </c>
      <c r="H106" s="107"/>
    </row>
    <row r="107" spans="1:8" s="80" customFormat="1" ht="37.5" customHeight="1">
      <c r="A107" s="85"/>
      <c r="B107" s="108" t="s">
        <v>270</v>
      </c>
      <c r="C107" s="102"/>
      <c r="D107" s="102"/>
      <c r="E107" s="102"/>
      <c r="F107" s="102"/>
      <c r="G107" s="102"/>
      <c r="H107" s="103"/>
    </row>
    <row r="108" spans="1:8" s="80" customFormat="1" ht="37.5" customHeight="1">
      <c r="A108" s="85"/>
      <c r="B108" s="101" t="s">
        <v>271</v>
      </c>
      <c r="C108" s="102"/>
      <c r="D108" s="102"/>
      <c r="E108" s="102"/>
      <c r="F108" s="102"/>
      <c r="G108" s="102"/>
      <c r="H108" s="103"/>
    </row>
    <row r="109" spans="1:8" s="80" customFormat="1" ht="15.75" customHeight="1">
      <c r="A109" s="87"/>
      <c r="B109" s="88"/>
      <c r="C109" s="89"/>
      <c r="D109" s="90"/>
      <c r="E109" s="89"/>
      <c r="F109" s="89"/>
      <c r="G109" s="91"/>
      <c r="H109" s="92"/>
    </row>
  </sheetData>
  <mergeCells count="6">
    <mergeCell ref="C104:F104"/>
    <mergeCell ref="C105:F105"/>
    <mergeCell ref="B108:H108"/>
    <mergeCell ref="B106:F106"/>
    <mergeCell ref="G106:H106"/>
    <mergeCell ref="B107:H107"/>
  </mergeCells>
  <dataValidations count="1">
    <dataValidation type="decimal" operator="greaterThan" allowBlank="1" showInputMessage="1" showErrorMessage="1" errorTitle="Illegal Entry" error="No unit prices below 0 (negative) will be accepted" sqref="G97:G101 G5:G95">
      <formula1>0</formula1>
    </dataValidation>
  </dataValidations>
  <printOptions horizontalCentered="1"/>
  <pageMargins left="0.511811024" right="0.0393700787401575" top="0.85" bottom="0.748031496062992" header="0.511811023622047" footer="0.511811023622047"/>
  <pageSetup firstPageNumber="4" useFirstPageNumber="1" horizontalDpi="600" verticalDpi="600" orientation="portrait" scale="66" r:id="rId1"/>
  <headerFooter alignWithMargins="0">
    <oddHeader>&amp;LThe City of Winnipeg
Bid Opportunity 1-2005&amp;C&amp;"Arial,Bold"FORM B: PRICES
&amp;"Arial,Regular"(SEE B:8)&amp;RBid Submission
Page &amp;P of 12</oddHeader>
    <oddFooter>&amp;R_______________________
Name of Bidder</oddFooter>
  </headerFooter>
  <rowBreaks count="4" manualBreakCount="4">
    <brk id="23" min="1" max="7" man="1"/>
    <brk id="44" min="1" max="7" man="1"/>
    <brk id="66" min="1" max="7" man="1"/>
    <brk id="8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DMauthe</cp:lastModifiedBy>
  <cp:lastPrinted>2005-03-14T16:14:26Z</cp:lastPrinted>
  <dcterms:created xsi:type="dcterms:W3CDTF">2005-03-14T16:13:40Z</dcterms:created>
  <dcterms:modified xsi:type="dcterms:W3CDTF">2005-03-14T18:02:29Z</dcterms:modified>
  <cp:category/>
  <cp:version/>
  <cp:contentType/>
  <cp:contentStatus/>
</cp:coreProperties>
</file>